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0" fontId="29" fillId="0" borderId="0" pivotButton="0" quotePrefix="0" xfId="51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0" fontId="30" fillId="0" borderId="0" pivotButton="0" quotePrefix="0" xfId="51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166" fontId="24" fillId="0" borderId="0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67" fontId="0" fillId="0" borderId="0" pivotButton="0" quotePrefix="0" xfId="0"/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0" fillId="0" borderId="11" pivotButton="0" quotePrefix="0" xfId="0"/>
    <xf numFmtId="0" fontId="12" fillId="0" borderId="11" applyAlignment="1" pivotButton="0" quotePrefix="0" xfId="23">
      <alignment wrapText="1"/>
    </xf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4" fontId="0" fillId="0" borderId="0" pivotButton="0" quotePrefix="0" xfId="0"/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166" fontId="24" fillId="0" borderId="0" pivotButton="0" quotePrefix="0" xfId="52"/>
    <xf numFmtId="167" fontId="0" fillId="0" borderId="0" pivotButton="0" quotePrefix="0" xfId="0"/>
    <xf numFmtId="170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59" min="2" max="2"/>
    <col width="42.5" customWidth="1" style="159" min="3" max="3"/>
    <col width="57.83203125" bestFit="1" customWidth="1" style="159" min="4" max="4"/>
    <col width="60.5" customWidth="1" style="159" min="5" max="5"/>
  </cols>
  <sheetData>
    <row r="1">
      <c r="A1" s="15" t="inlineStr">
        <is>
          <t>BPoIFUfE BAU Proportion of Industrial Fuel Used for Energy</t>
        </is>
      </c>
      <c r="C1" s="165" t="n">
        <v>44307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59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59" min="1" max="1"/>
    <col width="49" customWidth="1" style="159" min="2" max="2"/>
    <col width="9.1640625" customWidth="1" style="159" min="3" max="3"/>
    <col width="9.1640625" customWidth="1" style="159" min="4" max="16384"/>
  </cols>
  <sheetData>
    <row r="1" ht="15" customHeight="1" s="159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59" thickTop="1"/>
    <row r="3" ht="15" customHeight="1" s="159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59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59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59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59">
      <c r="C7" s="43" t="n"/>
      <c r="D7" s="43" t="n"/>
      <c r="E7" s="43" t="n"/>
      <c r="F7" s="43" t="n"/>
      <c r="G7" s="43" t="n"/>
      <c r="H7" s="43" t="n"/>
    </row>
    <row r="10" ht="15" customHeight="1" s="159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59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59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59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59" thickTop="1"/>
    <row r="15" ht="15" customHeight="1" s="159">
      <c r="B15" s="47" t="inlineStr">
        <is>
          <t xml:space="preserve"> Crude Oil</t>
        </is>
      </c>
    </row>
    <row r="16" ht="15" customHeight="1" s="159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59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59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59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59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59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59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59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59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59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59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59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59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59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59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59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59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59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59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59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59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59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59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59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59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59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59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59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59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59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59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59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59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59">
      <c r="B53" s="47" t="inlineStr">
        <is>
          <t xml:space="preserve"> Product Supplied</t>
        </is>
      </c>
    </row>
    <row r="54" ht="15" customHeight="1" s="159">
      <c r="B54" s="47" t="inlineStr">
        <is>
          <t xml:space="preserve">   by Fuel</t>
        </is>
      </c>
    </row>
    <row r="55" ht="15" customHeight="1" s="159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59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59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59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59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59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59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59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59">
      <c r="B63" s="47" t="inlineStr">
        <is>
          <t xml:space="preserve">   by Sector</t>
        </is>
      </c>
    </row>
    <row r="64" ht="15" customHeight="1" s="159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59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59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59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59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59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59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59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59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59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59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59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59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59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59" thickBot="1"/>
    <row r="83" ht="15" customHeight="1" s="159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3" t="n"/>
    </row>
    <row r="84" ht="15" customHeight="1" s="159">
      <c r="B84" s="19" t="inlineStr">
        <is>
          <t>2/ Strategic petroleum reserve stock additions plus unaccounted for crude oil and crude oil stock withdrawals.</t>
        </is>
      </c>
    </row>
    <row r="85" ht="15" customHeight="1" s="159">
      <c r="B85" s="19" t="inlineStr">
        <is>
          <t>3/ Includes other hydrocarbons and alcohols.</t>
        </is>
      </c>
    </row>
    <row r="86" ht="15" customHeight="1" s="159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59">
      <c r="B87" s="19" t="inlineStr">
        <is>
          <t>have a lower specific gravity than the crude oil processed.</t>
        </is>
      </c>
    </row>
    <row r="88" ht="15" customHeight="1" s="159">
      <c r="B88" s="19" t="inlineStr">
        <is>
          <t>5/ Includes pyrolysis oils, biomass-derived Fischer-Tropsch liquids, biobutanol, and renewable feedstocks used for the</t>
        </is>
      </c>
    </row>
    <row r="89" ht="15" customHeight="1" s="159">
      <c r="B89" s="19" t="inlineStr">
        <is>
          <t>on-site production of diesel and gasoline.</t>
        </is>
      </c>
    </row>
    <row r="90" ht="15" customHeight="1" s="159">
      <c r="B90" s="19" t="inlineStr">
        <is>
          <t>6/ Includes domestic sources of other blending components, other hydrocarbons, and ethers.</t>
        </is>
      </c>
    </row>
    <row r="91" ht="15" customHeight="1" s="159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59">
      <c r="B93" s="19" t="inlineStr">
        <is>
          <t>8/ Includes ethane, natural gasoline, and refinery olefins.</t>
        </is>
      </c>
    </row>
    <row r="94" ht="15" customHeight="1" s="159">
      <c r="B94" s="19" t="inlineStr">
        <is>
          <t>9/ Includes ethanol and ethers blended into gasoline.</t>
        </is>
      </c>
    </row>
    <row r="95" ht="15" customHeight="1" s="159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59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59">
      <c r="B97" s="19" t="inlineStr">
        <is>
          <t>11/ Includes only kerosene type.</t>
        </is>
      </c>
    </row>
    <row r="98" ht="15" customHeight="1" s="159">
      <c r="B98" s="19" t="inlineStr">
        <is>
          <t>12/ Includes distillate fuel oil from petroleum and biomass feedstocks and kerosene use in the residential sector.</t>
        </is>
      </c>
    </row>
    <row r="99" ht="15" customHeight="1" s="159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59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59">
      <c r="B103" s="19" t="inlineStr">
        <is>
          <t>16/ Represents consumption unattributed to the sectors above.</t>
        </is>
      </c>
    </row>
    <row r="104" ht="15" customHeight="1" s="159">
      <c r="B104" s="19" t="inlineStr">
        <is>
          <t>17/ Balancing item. Includes unaccounted for supply, losses, and gains.</t>
        </is>
      </c>
    </row>
    <row r="105" ht="15" customHeight="1" s="159">
      <c r="B105" s="19" t="inlineStr">
        <is>
          <t>18/ End-of-year operable capacity.</t>
        </is>
      </c>
    </row>
    <row r="106" ht="15" customHeight="1" s="159">
      <c r="B106" s="19" t="inlineStr">
        <is>
          <t>19/ Rate is calculated by dividing the gross annual input to atmospheric crude oil distillation units by their</t>
        </is>
      </c>
    </row>
    <row r="107" ht="15" customHeight="1" s="159">
      <c r="B107" s="19" t="inlineStr">
        <is>
          <t>operable refining capacity in barrels per calendar day.</t>
        </is>
      </c>
    </row>
    <row r="108" ht="15" customHeight="1" s="159">
      <c r="B108" s="19" t="inlineStr">
        <is>
          <t>- - = Not applicable.</t>
        </is>
      </c>
    </row>
    <row r="109" ht="15" customHeight="1" s="159">
      <c r="B109" s="19" t="inlineStr">
        <is>
          <t>Note:  Totals may not equal sum of components due to independent rounding.</t>
        </is>
      </c>
    </row>
    <row r="110" ht="15" customHeight="1" s="159">
      <c r="B110" s="19" t="inlineStr">
        <is>
          <t>Sources:  2020:  U.S. Energy Information Administration (EIA), Short-Term Energy Outlook, October 2020 and EIA,</t>
        </is>
      </c>
    </row>
    <row r="111" ht="15" customHeight="1" s="159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59"/>
    <row r="308" ht="15" customHeight="1" s="159"/>
    <row r="511" ht="15" customHeight="1" s="159"/>
    <row r="712" ht="15" customHeight="1" s="159"/>
    <row r="887" ht="15" customHeight="1" s="159"/>
    <row r="1100" ht="15" customHeight="1" s="159"/>
    <row r="1227" ht="15" customHeight="1" s="159"/>
    <row r="1390" ht="15" customHeight="1" s="159"/>
    <row r="1502" ht="15" customHeight="1" s="159"/>
    <row r="1604" ht="15" customHeight="1" s="159"/>
    <row r="1698" ht="15" customHeight="1" s="159"/>
    <row r="1945" ht="15" customHeight="1" s="159"/>
    <row r="2031" ht="15" customHeight="1" s="159"/>
    <row r="2153" ht="15" customHeight="1" s="159"/>
    <row r="2317" ht="15" customHeight="1" s="159"/>
    <row r="2419" ht="15" customHeight="1" s="159"/>
    <row r="2509" ht="15" customHeight="1" s="159"/>
    <row r="2598" ht="15" customHeight="1" s="159"/>
    <row r="2719" ht="15" customHeight="1" s="159"/>
    <row r="2837" ht="15" customHeight="1" s="159"/>
  </sheetData>
  <mergeCells count="21">
    <mergeCell ref="B83:AG83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n"/>
      <c r="B10" s="24" t="n"/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59" thickTop="1"/>
    <row r="15" ht="15" customHeight="1" s="159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B16" s="25" t="inlineStr">
        <is>
          <t>Inputs to Distillation Units</t>
        </is>
      </c>
    </row>
    <row r="17" ht="15" customHeight="1" s="159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59">
      <c r="B19" s="25" t="inlineStr">
        <is>
          <t>Total Energy Consumption (trillion Btu) 1/</t>
        </is>
      </c>
    </row>
    <row r="20" ht="15" customHeight="1" s="159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59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59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59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59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59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59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59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59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59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59">
      <c r="B36" s="25" t="inlineStr">
        <is>
          <t>Carbon Dioxide Emissions 4/</t>
        </is>
      </c>
    </row>
    <row r="37" ht="15" customHeight="1" s="159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59">
      <c r="B39" s="25" t="inlineStr">
        <is>
          <t>Energy Related to Refining Activity Only</t>
        </is>
      </c>
    </row>
    <row r="40" ht="15" customHeight="1" s="159">
      <c r="B40" s="25" t="inlineStr">
        <is>
          <t xml:space="preserve">  Energy Consumption</t>
        </is>
      </c>
    </row>
    <row r="41" ht="15" customHeight="1" s="159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59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59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59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59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59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59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59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Carbon Dioxide Emissions 4/</t>
        </is>
      </c>
    </row>
    <row r="54" ht="15" customHeight="1" s="159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59">
      <c r="B57" s="25" t="inlineStr">
        <is>
          <t xml:space="preserve">  Energy Consumption per Unit of Refinery Input</t>
        </is>
      </c>
    </row>
    <row r="58" ht="15" customHeight="1" s="159">
      <c r="B58" s="25" t="inlineStr">
        <is>
          <t xml:space="preserve">  (thousand Btu per barrel)</t>
        </is>
      </c>
    </row>
    <row r="59" ht="15" customHeight="1" s="159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59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59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59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59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59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59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59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59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59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59">
      <c r="B71" s="25" t="inlineStr">
        <is>
          <t>Combined Heat and Power</t>
        </is>
      </c>
    </row>
    <row r="72" ht="15" customHeight="1" s="159">
      <c r="B72" s="25" t="inlineStr">
        <is>
          <t xml:space="preserve">  Generating Capacity (gigawatts)</t>
        </is>
      </c>
    </row>
    <row r="73" ht="15" customHeight="1" s="159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59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59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59">
      <c r="B78" s="25" t="inlineStr">
        <is>
          <t xml:space="preserve">  Net Generation (billion kilowatthours)</t>
        </is>
      </c>
    </row>
    <row r="79" ht="15" customHeight="1" s="159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59">
      <c r="B84" s="25" t="inlineStr">
        <is>
          <t xml:space="preserve">    Disposition</t>
        </is>
      </c>
    </row>
    <row r="85" ht="15" customHeight="1" s="159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59">
      <c r="B88" s="25" t="inlineStr">
        <is>
          <t>Energy Consumed at Ethanol Plants</t>
        </is>
      </c>
    </row>
    <row r="89" ht="15" customHeight="1" s="159">
      <c r="B89" s="25" t="inlineStr">
        <is>
          <t>(trillion Btu)</t>
        </is>
      </c>
    </row>
    <row r="90" ht="15" customHeight="1" s="159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59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59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59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59" thickBot="1"/>
    <row r="95" ht="15" customHeight="1" s="159">
      <c r="B95" s="162" t="inlineStr">
        <is>
          <t xml:space="preserve">   1/ Includes energy for combined heat and power plants that have a non-regulatory status, small on-site generating systems, and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>consumption at ethanol plants.</t>
        </is>
      </c>
    </row>
    <row r="97" ht="15" customHeight="1" s="159">
      <c r="B97" s="31" t="inlineStr">
        <is>
          <t xml:space="preserve">   2/ Includes ethane, natural gasoline, and refinery olefins.</t>
        </is>
      </c>
    </row>
    <row r="98" ht="15" customHeight="1" s="159">
      <c r="B98" s="31" t="inlineStr">
        <is>
          <t xml:space="preserve">   3/ Includes lubricants and miscellaneous petroleum products.</t>
        </is>
      </c>
    </row>
    <row r="99" ht="15" customHeight="1" s="159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59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59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59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59">
      <c r="B103" s="31" t="inlineStr">
        <is>
          <t xml:space="preserve">   5/ Includes emissions attributable to the fuels consumed to generate the purchased electricity.</t>
        </is>
      </c>
    </row>
    <row r="104" ht="15" customHeight="1" s="159">
      <c r="B104" s="31" t="inlineStr">
        <is>
          <t xml:space="preserve">   6/ Includes municipal waste, wood, and other biomass.</t>
        </is>
      </c>
    </row>
    <row r="105" ht="15" customHeight="1" s="159">
      <c r="B105" s="31" t="inlineStr">
        <is>
          <t xml:space="preserve">   Btu = British thermal unit.</t>
        </is>
      </c>
    </row>
    <row r="106" ht="15" customHeight="1" s="159">
      <c r="B106" s="31" t="inlineStr">
        <is>
          <t xml:space="preserve">   - - = Not applicable.</t>
        </is>
      </c>
    </row>
    <row r="107" ht="15" customHeight="1" s="159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59">
      <c r="B108" s="31" t="inlineStr">
        <is>
          <t>rounding.</t>
        </is>
      </c>
    </row>
    <row r="109" ht="15" customHeight="1" s="159">
      <c r="B109" s="31" t="inlineStr">
        <is>
          <t xml:space="preserve">   Sources:  2019 value of shipments:  IHS Markit, Macroeconomic model, May 2019.</t>
        </is>
      </c>
    </row>
    <row r="110" ht="15" customHeight="1" s="159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59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59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59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59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59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59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59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>Energy Consumption per Unit of Output</t>
        </is>
      </c>
    </row>
    <row r="30" ht="15" customHeight="1" s="159">
      <c r="B30" s="25" t="inlineStr">
        <is>
          <t>(thousand Btu per 2012 dollar shipments)</t>
        </is>
      </c>
    </row>
    <row r="31" ht="15" customHeight="1" s="159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59">
      <c r="B42" s="25" t="inlineStr">
        <is>
          <t>Carbon Dioxide Emissions 3/</t>
        </is>
      </c>
    </row>
    <row r="43" ht="15" customHeight="1" s="159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59">
      <c r="B45" s="25" t="inlineStr">
        <is>
          <t>Combined Heat and Power 4/</t>
        </is>
      </c>
    </row>
    <row r="46" ht="15" customHeight="1" s="159">
      <c r="B46" s="25" t="inlineStr">
        <is>
          <t xml:space="preserve">  Generating Capacity (gigawatts)</t>
        </is>
      </c>
    </row>
    <row r="47" ht="15" customHeight="1" s="159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59">
      <c r="B52" s="25" t="inlineStr">
        <is>
          <t xml:space="preserve">  Net Generation (billion kilowatthours)</t>
        </is>
      </c>
    </row>
    <row r="53" ht="15" customHeight="1" s="159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  Disposition</t>
        </is>
      </c>
    </row>
    <row r="59" ht="15" customHeight="1" s="159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 thickBot="1"/>
    <row r="62" ht="15" customHeight="1" s="159">
      <c r="B62" s="162" t="inlineStr">
        <is>
          <t xml:space="preserve">   1/ Includes energy for combined heat and power plants that have a non-regulatory status, small on-site generating systems.</t>
        </is>
      </c>
      <c r="C62" s="162" t="n"/>
      <c r="D62" s="162" t="n"/>
      <c r="E62" s="162" t="n"/>
      <c r="F62" s="162" t="n"/>
      <c r="G62" s="162" t="n"/>
      <c r="H62" s="162" t="n"/>
      <c r="I62" s="162" t="n"/>
      <c r="J62" s="162" t="n"/>
      <c r="K62" s="162" t="n"/>
      <c r="L62" s="162" t="n"/>
      <c r="M62" s="162" t="n"/>
      <c r="N62" s="162" t="n"/>
      <c r="O62" s="162" t="n"/>
      <c r="P62" s="162" t="n"/>
      <c r="Q62" s="162" t="n"/>
      <c r="R62" s="162" t="n"/>
      <c r="S62" s="162" t="n"/>
      <c r="T62" s="162" t="n"/>
      <c r="U62" s="162" t="n"/>
      <c r="V62" s="162" t="n"/>
      <c r="W62" s="162" t="n"/>
      <c r="X62" s="162" t="n"/>
      <c r="Y62" s="162" t="n"/>
      <c r="Z62" s="162" t="n"/>
      <c r="AA62" s="162" t="n"/>
      <c r="AB62" s="162" t="n"/>
      <c r="AC62" s="162" t="n"/>
      <c r="AD62" s="162" t="n"/>
      <c r="AE62" s="162" t="n"/>
      <c r="AF62" s="162" t="n"/>
      <c r="AG62" s="162" t="n"/>
      <c r="AH62" s="162" t="n"/>
      <c r="AI62" s="162" t="n"/>
    </row>
    <row r="63" ht="15" customHeight="1" s="159">
      <c r="B63" s="31" t="inlineStr">
        <is>
          <t xml:space="preserve">   2/ Includes petroleum coke, lubricants, and miscellaneous petroleum products.</t>
        </is>
      </c>
    </row>
    <row r="64" ht="15" customHeight="1" s="159">
      <c r="B64" s="31" t="inlineStr">
        <is>
          <t xml:space="preserve">   3/ Includes emissions attributable to the fuels consumed to generate the purchased electricity.</t>
        </is>
      </c>
    </row>
    <row r="65" ht="15" customHeight="1" s="159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59">
      <c r="B66" s="31" t="inlineStr">
        <is>
          <t xml:space="preserve">   5/ Includes wood and other biomass, waste heat, municipal waste, and renewable sources.</t>
        </is>
      </c>
    </row>
    <row r="67" ht="15" customHeight="1" s="159">
      <c r="B67" s="31" t="inlineStr">
        <is>
          <t xml:space="preserve">   Btu = British thermal unit.</t>
        </is>
      </c>
    </row>
    <row r="68" ht="15" customHeight="1" s="159">
      <c r="B68" s="31" t="inlineStr">
        <is>
          <t xml:space="preserve">   - - = Not applicable.</t>
        </is>
      </c>
    </row>
    <row r="69" ht="15" customHeight="1" s="159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59">
      <c r="B70" s="31" t="inlineStr">
        <is>
          <t>rounding.</t>
        </is>
      </c>
    </row>
    <row r="71" ht="15" customHeight="1" s="159">
      <c r="B71" s="31" t="inlineStr">
        <is>
          <t xml:space="preserve">   Sources:  2019 value of shipments:  IHS Markit, Macroeconomic model, May 2019.</t>
        </is>
      </c>
    </row>
    <row r="72" ht="15" customHeight="1" s="159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59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59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59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59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59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59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59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59">
      <c r="B47" s="25" t="inlineStr">
        <is>
          <t>Combined Heat and Power 4/</t>
        </is>
      </c>
    </row>
    <row r="48" ht="15" customHeight="1" s="159">
      <c r="B48" s="25" t="inlineStr">
        <is>
          <t xml:space="preserve">  Generating Capacity (gigawatts)</t>
        </is>
      </c>
    </row>
    <row r="49" ht="15" customHeight="1" s="159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Net Generation (billion kilowatthours)</t>
        </is>
      </c>
    </row>
    <row r="55" ht="15" customHeight="1" s="159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59">
      <c r="B60" s="25" t="inlineStr">
        <is>
          <t xml:space="preserve">    Disposition</t>
        </is>
      </c>
    </row>
    <row r="61" ht="15" customHeight="1" s="159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B63" s="162" t="inlineStr">
        <is>
          <t xml:space="preserve">   1/ Includes energy for combined heat and power plants that have a non-regulatory status, small on-site generating systems.</t>
        </is>
      </c>
      <c r="C63" s="162" t="n"/>
      <c r="D63" s="162" t="n"/>
      <c r="E63" s="162" t="n"/>
      <c r="F63" s="162" t="n"/>
      <c r="G63" s="162" t="n"/>
      <c r="H63" s="162" t="n"/>
      <c r="I63" s="162" t="n"/>
      <c r="J63" s="162" t="n"/>
      <c r="K63" s="162" t="n"/>
      <c r="L63" s="162" t="n"/>
      <c r="M63" s="162" t="n"/>
      <c r="N63" s="162" t="n"/>
      <c r="O63" s="162" t="n"/>
      <c r="P63" s="162" t="n"/>
      <c r="Q63" s="162" t="n"/>
      <c r="R63" s="162" t="n"/>
      <c r="S63" s="162" t="n"/>
      <c r="T63" s="162" t="n"/>
      <c r="U63" s="162" t="n"/>
      <c r="V63" s="162" t="n"/>
      <c r="W63" s="162" t="n"/>
      <c r="X63" s="162" t="n"/>
      <c r="Y63" s="162" t="n"/>
      <c r="Z63" s="162" t="n"/>
      <c r="AA63" s="162" t="n"/>
      <c r="AB63" s="162" t="n"/>
      <c r="AC63" s="162" t="n"/>
      <c r="AD63" s="162" t="n"/>
      <c r="AE63" s="162" t="n"/>
      <c r="AF63" s="162" t="n"/>
      <c r="AG63" s="162" t="n"/>
      <c r="AH63" s="162" t="n"/>
      <c r="AI63" s="162" t="n"/>
    </row>
    <row r="64" ht="15" customHeight="1" s="159">
      <c r="B64" s="31" t="inlineStr">
        <is>
          <t xml:space="preserve">   2/ Includes lubricants, and miscellaneous petroleum products.</t>
        </is>
      </c>
    </row>
    <row r="65" ht="15" customHeight="1" s="159">
      <c r="B65" s="31" t="inlineStr">
        <is>
          <t xml:space="preserve">   3/ Includes emissions attributable to the fuels consumed to generate the purchased electricity.</t>
        </is>
      </c>
    </row>
    <row r="66" ht="15" customHeight="1" s="159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59">
      <c r="B67" s="31" t="inlineStr">
        <is>
          <t xml:space="preserve">   5/ Includes wood and other biomass, waste heat, municipal waste, and renewable sources.</t>
        </is>
      </c>
    </row>
    <row r="68" ht="15" customHeight="1" s="159">
      <c r="B68" s="31" t="inlineStr">
        <is>
          <t xml:space="preserve">   Btu = British thermal unit.</t>
        </is>
      </c>
    </row>
    <row r="69" ht="15" customHeight="1" s="159">
      <c r="B69" s="31" t="inlineStr">
        <is>
          <t xml:space="preserve">   - - = Not applicable.</t>
        </is>
      </c>
    </row>
    <row r="70" ht="15" customHeight="1" s="159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59">
      <c r="B71" s="31" t="inlineStr">
        <is>
          <t>rounding.</t>
        </is>
      </c>
    </row>
    <row r="72" ht="15" customHeight="1" s="159">
      <c r="B72" s="31" t="inlineStr">
        <is>
          <t xml:space="preserve">   Sources:  2019 value of shipments:  IHS Markit, Macroeconomic model, May 2019.</t>
        </is>
      </c>
    </row>
    <row r="73" ht="15" customHeight="1" s="159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59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B18" s="25" t="inlineStr">
        <is>
          <t xml:space="preserve">  Heat and Power</t>
        </is>
      </c>
    </row>
    <row r="19" ht="15" customHeight="1" s="159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59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59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59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59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59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59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59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59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59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B30" s="25" t="inlineStr">
        <is>
          <t xml:space="preserve">  Feedstock</t>
        </is>
      </c>
    </row>
    <row r="31" ht="15" customHeight="1" s="159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59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59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59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59">
      <c r="B38" s="25" t="inlineStr">
        <is>
          <t>Energy Consumption per Unit of Output</t>
        </is>
      </c>
    </row>
    <row r="39" ht="15" customHeight="1" s="159">
      <c r="B39" s="25" t="inlineStr">
        <is>
          <t>(thousand Btu per 2012 dollar shipments)</t>
        </is>
      </c>
    </row>
    <row r="40" ht="15" customHeight="1" s="159">
      <c r="B40" s="25" t="inlineStr">
        <is>
          <t xml:space="preserve">  Heat and Power</t>
        </is>
      </c>
    </row>
    <row r="41" ht="15" customHeight="1" s="159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B52" s="25" t="inlineStr">
        <is>
          <t xml:space="preserve">  Feedstock</t>
        </is>
      </c>
    </row>
    <row r="53" ht="15" customHeight="1" s="159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59">
      <c r="B59" s="25" t="inlineStr">
        <is>
          <t>Carbon Dioxide Emissions 4/</t>
        </is>
      </c>
    </row>
    <row r="60" ht="15" customHeight="1" s="159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59">
      <c r="B62" s="25" t="inlineStr">
        <is>
          <t>Combined Heat and Power 5/</t>
        </is>
      </c>
    </row>
    <row r="63" ht="15" customHeight="1" s="159">
      <c r="B63" s="25" t="inlineStr">
        <is>
          <t xml:space="preserve">  Generating Capacity (gigawatts)</t>
        </is>
      </c>
    </row>
    <row r="64" ht="15" customHeight="1" s="159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59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59">
      <c r="B69" s="25" t="inlineStr">
        <is>
          <t xml:space="preserve">  Net Generation (billion kilowatthours)</t>
        </is>
      </c>
    </row>
    <row r="70" ht="15" customHeight="1" s="159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59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59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59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59">
      <c r="B75" s="25" t="inlineStr">
        <is>
          <t xml:space="preserve">    Disposition</t>
        </is>
      </c>
    </row>
    <row r="76" ht="15" customHeight="1" s="159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 thickBot="1"/>
    <row r="79" ht="15" customHeight="1" s="159">
      <c r="B79" s="162" t="inlineStr">
        <is>
          <t xml:space="preserve">   1/ Includes energy for combined heat and power plants that have a non-regulatory status, small on-site generating systems.</t>
        </is>
      </c>
      <c r="C79" s="162" t="n"/>
      <c r="D79" s="162" t="n"/>
      <c r="E79" s="162" t="n"/>
      <c r="F79" s="162" t="n"/>
      <c r="G79" s="162" t="n"/>
      <c r="H79" s="162" t="n"/>
      <c r="I79" s="162" t="n"/>
      <c r="J79" s="162" t="n"/>
      <c r="K79" s="162" t="n"/>
      <c r="L79" s="162" t="n"/>
      <c r="M79" s="162" t="n"/>
      <c r="N79" s="162" t="n"/>
      <c r="O79" s="162" t="n"/>
      <c r="P79" s="162" t="n"/>
      <c r="Q79" s="162" t="n"/>
      <c r="R79" s="162" t="n"/>
      <c r="S79" s="162" t="n"/>
      <c r="T79" s="162" t="n"/>
      <c r="U79" s="162" t="n"/>
      <c r="V79" s="162" t="n"/>
      <c r="W79" s="162" t="n"/>
      <c r="X79" s="162" t="n"/>
      <c r="Y79" s="162" t="n"/>
      <c r="Z79" s="162" t="n"/>
      <c r="AA79" s="162" t="n"/>
      <c r="AB79" s="162" t="n"/>
      <c r="AC79" s="162" t="n"/>
      <c r="AD79" s="162" t="n"/>
      <c r="AE79" s="162" t="n"/>
      <c r="AF79" s="162" t="n"/>
      <c r="AG79" s="162" t="n"/>
      <c r="AH79" s="162" t="n"/>
      <c r="AI79" s="162" t="n"/>
    </row>
    <row r="80" ht="15" customHeight="1" s="159">
      <c r="B80" s="31" t="inlineStr">
        <is>
          <t xml:space="preserve">   2/ Includes lubricants, and miscellaneous petroleum products.</t>
        </is>
      </c>
    </row>
    <row r="81" ht="15" customHeight="1" s="159">
      <c r="B81" s="31" t="inlineStr">
        <is>
          <t xml:space="preserve">   3/ Includes ethane, natural gasoline, and refinery olefins.</t>
        </is>
      </c>
    </row>
    <row r="82" ht="15" customHeight="1" s="159">
      <c r="B82" s="31" t="inlineStr">
        <is>
          <t xml:space="preserve">   4/ Includes emissions attributable to the fuels consumed to generate the purchased electricity.</t>
        </is>
      </c>
    </row>
    <row r="83" ht="15" customHeight="1" s="159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59">
      <c r="B84" s="31" t="inlineStr">
        <is>
          <t xml:space="preserve">   6/ Includes wood and other biomass, waste heat, municipal waste, and renewable sources.</t>
        </is>
      </c>
    </row>
    <row r="85" ht="15" customHeight="1" s="159">
      <c r="B85" s="31" t="inlineStr">
        <is>
          <t xml:space="preserve">   Btu = British thermal unit.</t>
        </is>
      </c>
    </row>
    <row r="86" ht="15" customHeight="1" s="159">
      <c r="B86" s="31" t="inlineStr">
        <is>
          <t xml:space="preserve">   - - = Not applicable.</t>
        </is>
      </c>
    </row>
    <row r="87" ht="15" customHeight="1" s="159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59">
      <c r="B88" s="31" t="inlineStr">
        <is>
          <t>rounding.</t>
        </is>
      </c>
    </row>
    <row r="89" ht="15" customHeight="1" s="159">
      <c r="B89" s="31" t="inlineStr">
        <is>
          <t xml:space="preserve">   Sources:  2019 value of shipments:  IHS Markit, Macroeconomic model, May 2019.</t>
        </is>
      </c>
    </row>
    <row r="90" ht="15" customHeight="1" s="159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59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59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59">
      <c r="B27" s="25" t="inlineStr">
        <is>
          <t>Energy Consumption per Unit of Output</t>
        </is>
      </c>
    </row>
    <row r="28" ht="15" customHeight="1" s="159">
      <c r="B28" s="25" t="inlineStr">
        <is>
          <t>(thousand Btu per 2012 dollar shipments)</t>
        </is>
      </c>
    </row>
    <row r="29" ht="15" customHeight="1" s="159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59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59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59">
      <c r="B38" s="25" t="inlineStr">
        <is>
          <t>Carbon Dioxide Emissions 2/</t>
        </is>
      </c>
    </row>
    <row r="39" ht="15" customHeight="1" s="159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59">
      <c r="B41" s="25" t="inlineStr">
        <is>
          <t>Combined Heat and Power 3/</t>
        </is>
      </c>
    </row>
    <row r="42" ht="15" customHeight="1" s="159">
      <c r="B42" s="25" t="inlineStr">
        <is>
          <t xml:space="preserve">  Generating Capacity (gigawatts)</t>
        </is>
      </c>
    </row>
    <row r="43" ht="15" customHeight="1" s="159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59">
      <c r="B48" s="25" t="inlineStr">
        <is>
          <t xml:space="preserve">  Net Generation (billion kilowatthours)</t>
        </is>
      </c>
    </row>
    <row r="49" ht="15" customHeight="1" s="159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  Disposition</t>
        </is>
      </c>
    </row>
    <row r="55" ht="15" customHeight="1" s="159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B57" s="162" t="inlineStr">
        <is>
          <t xml:space="preserve">   1/ Includes energy for combined heat and power plants that have a non-regulatory status, small on-site generating systems.</t>
        </is>
      </c>
      <c r="C57" s="162" t="n"/>
      <c r="D57" s="162" t="n"/>
      <c r="E57" s="162" t="n"/>
      <c r="F57" s="162" t="n"/>
      <c r="G57" s="162" t="n"/>
      <c r="H57" s="162" t="n"/>
      <c r="I57" s="162" t="n"/>
      <c r="J57" s="162" t="n"/>
      <c r="K57" s="162" t="n"/>
      <c r="L57" s="162" t="n"/>
      <c r="M57" s="162" t="n"/>
      <c r="N57" s="162" t="n"/>
      <c r="O57" s="162" t="n"/>
      <c r="P57" s="162" t="n"/>
      <c r="Q57" s="162" t="n"/>
      <c r="R57" s="162" t="n"/>
      <c r="S57" s="162" t="n"/>
      <c r="T57" s="162" t="n"/>
      <c r="U57" s="162" t="n"/>
      <c r="V57" s="162" t="n"/>
      <c r="W57" s="162" t="n"/>
      <c r="X57" s="162" t="n"/>
      <c r="Y57" s="162" t="n"/>
      <c r="Z57" s="162" t="n"/>
      <c r="AA57" s="162" t="n"/>
      <c r="AB57" s="162" t="n"/>
      <c r="AC57" s="162" t="n"/>
      <c r="AD57" s="162" t="n"/>
      <c r="AE57" s="162" t="n"/>
      <c r="AF57" s="162" t="n"/>
      <c r="AG57" s="162" t="n"/>
      <c r="AH57" s="162" t="n"/>
      <c r="AI57" s="162" t="n"/>
    </row>
    <row r="58" ht="15" customHeight="1" s="159">
      <c r="B58" s="31" t="inlineStr">
        <is>
          <t xml:space="preserve">   2/ Includes emissions attributable to the fuels consumed to generate the purchased electricity.</t>
        </is>
      </c>
    </row>
    <row r="59" ht="15" customHeight="1" s="159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59">
      <c r="B60" s="31" t="inlineStr">
        <is>
          <t xml:space="preserve">   4/ Includes wood and other biomass, waste heat, municipal waste, and renewable sources.</t>
        </is>
      </c>
    </row>
    <row r="61" ht="15" customHeight="1" s="159">
      <c r="B61" s="31" t="inlineStr">
        <is>
          <t xml:space="preserve">   Btu = British thermal unit.</t>
        </is>
      </c>
    </row>
    <row r="62" ht="15" customHeight="1" s="159">
      <c r="B62" s="31" t="inlineStr">
        <is>
          <t xml:space="preserve">   - - = Not applicable.</t>
        </is>
      </c>
    </row>
    <row r="63" ht="15" customHeight="1" s="159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59">
      <c r="B64" s="31" t="inlineStr">
        <is>
          <t>rounding.</t>
        </is>
      </c>
    </row>
    <row r="65" ht="15" customHeight="1" s="159">
      <c r="B65" s="31" t="inlineStr">
        <is>
          <t xml:space="preserve">   Sources:  2019 value of shipments:  IHS Markit, Macroeconomic model, May 2019.</t>
        </is>
      </c>
    </row>
    <row r="66" ht="15" customHeight="1" s="159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59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</t>
        </is>
      </c>
    </row>
    <row r="78" ht="15" customHeight="1" s="159">
      <c r="B78" s="31" t="inlineStr">
        <is>
          <t>and EIA, AEO2020 National Energy Modeling System run ref2020.d112119a.</t>
        </is>
      </c>
    </row>
    <row r="79" ht="15" customHeight="1" s="159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59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59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59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59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59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59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59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59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2" t="n"/>
      <c r="D67" s="162" t="n"/>
      <c r="E67" s="162" t="n"/>
      <c r="F67" s="162" t="n"/>
      <c r="G67" s="162" t="n"/>
      <c r="H67" s="162" t="n"/>
      <c r="I67" s="162" t="n"/>
      <c r="J67" s="162" t="n"/>
      <c r="K67" s="162" t="n"/>
      <c r="L67" s="162" t="n"/>
      <c r="M67" s="162" t="n"/>
      <c r="N67" s="162" t="n"/>
      <c r="O67" s="162" t="n"/>
      <c r="P67" s="162" t="n"/>
      <c r="Q67" s="162" t="n"/>
      <c r="R67" s="162" t="n"/>
      <c r="S67" s="162" t="n"/>
      <c r="T67" s="162" t="n"/>
      <c r="U67" s="162" t="n"/>
      <c r="V67" s="162" t="n"/>
      <c r="W67" s="162" t="n"/>
      <c r="X67" s="162" t="n"/>
      <c r="Y67" s="162" t="n"/>
      <c r="Z67" s="162" t="n"/>
      <c r="AA67" s="162" t="n"/>
      <c r="AB67" s="162" t="n"/>
      <c r="AC67" s="162" t="n"/>
      <c r="AD67" s="162" t="n"/>
      <c r="AE67" s="162" t="n"/>
      <c r="AF67" s="162" t="n"/>
      <c r="AG67" s="162" t="n"/>
      <c r="AH67" s="162" t="n"/>
      <c r="AI67" s="162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59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59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59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59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59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59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59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59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59">
      <c r="B48" s="25" t="inlineStr">
        <is>
          <t>Combined Heat and Power 4/</t>
        </is>
      </c>
    </row>
    <row r="49" ht="15" customHeight="1" s="159">
      <c r="B49" s="25" t="inlineStr">
        <is>
          <t xml:space="preserve">  Generating Capacity (gigawatts)</t>
        </is>
      </c>
    </row>
    <row r="50" ht="15" customHeight="1" s="159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59">
      <c r="B55" s="25" t="inlineStr">
        <is>
          <t xml:space="preserve">  Net Generation (billion kilowatthours)</t>
        </is>
      </c>
    </row>
    <row r="56" ht="15" customHeight="1" s="159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59">
      <c r="B61" s="25" t="inlineStr">
        <is>
          <t xml:space="preserve">    Disposition</t>
        </is>
      </c>
    </row>
    <row r="62" ht="15" customHeight="1" s="159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B64" s="162" t="inlineStr">
        <is>
          <t xml:space="preserve">   1/ Includes energy for combined heat and power plants that have a non-regulatory status, small on-site generating systems.</t>
        </is>
      </c>
      <c r="C64" s="162" t="n"/>
      <c r="D64" s="162" t="n"/>
      <c r="E64" s="162" t="n"/>
      <c r="F64" s="162" t="n"/>
      <c r="G64" s="162" t="n"/>
      <c r="H64" s="162" t="n"/>
      <c r="I64" s="162" t="n"/>
      <c r="J64" s="162" t="n"/>
      <c r="K64" s="162" t="n"/>
      <c r="L64" s="162" t="n"/>
      <c r="M64" s="162" t="n"/>
      <c r="N64" s="162" t="n"/>
      <c r="O64" s="162" t="n"/>
      <c r="P64" s="162" t="n"/>
      <c r="Q64" s="162" t="n"/>
      <c r="R64" s="162" t="n"/>
      <c r="S64" s="162" t="n"/>
      <c r="T64" s="162" t="n"/>
      <c r="U64" s="162" t="n"/>
      <c r="V64" s="162" t="n"/>
      <c r="W64" s="162" t="n"/>
      <c r="X64" s="162" t="n"/>
      <c r="Y64" s="162" t="n"/>
      <c r="Z64" s="162" t="n"/>
      <c r="AA64" s="162" t="n"/>
      <c r="AB64" s="162" t="n"/>
      <c r="AC64" s="162" t="n"/>
      <c r="AD64" s="162" t="n"/>
      <c r="AE64" s="162" t="n"/>
      <c r="AF64" s="162" t="n"/>
      <c r="AG64" s="162" t="n"/>
      <c r="AH64" s="162" t="n"/>
      <c r="AI64" s="162" t="n"/>
    </row>
    <row r="65" ht="15" customHeight="1" s="159">
      <c r="B65" s="31" t="inlineStr">
        <is>
          <t xml:space="preserve">   2/ Includes lubricants, and miscellaneous petroleum products.</t>
        </is>
      </c>
    </row>
    <row r="66" ht="15" customHeight="1" s="159">
      <c r="B66" s="31" t="inlineStr">
        <is>
          <t xml:space="preserve">   3/ Includes emissions attributable to the fuels consumed to generate the purchased electricity.</t>
        </is>
      </c>
    </row>
    <row r="67" ht="15" customHeight="1" s="159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59">
      <c r="B68" s="31" t="inlineStr">
        <is>
          <t xml:space="preserve">   5/ Includes wood and other biomass, waste heat, municipal waste, and renewable sources.</t>
        </is>
      </c>
    </row>
    <row r="69" ht="15" customHeight="1" s="159">
      <c r="B69" s="31" t="inlineStr">
        <is>
          <t xml:space="preserve">   Btu = British thermal unit.</t>
        </is>
      </c>
    </row>
    <row r="70" ht="15" customHeight="1" s="159">
      <c r="B70" s="31" t="inlineStr">
        <is>
          <t xml:space="preserve">   - - = Not applicable.</t>
        </is>
      </c>
    </row>
    <row r="71" ht="15" customHeight="1" s="159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59">
      <c r="B72" s="31" t="inlineStr">
        <is>
          <t>rounding.</t>
        </is>
      </c>
    </row>
    <row r="73" ht="15" customHeight="1" s="159">
      <c r="B73" s="31" t="inlineStr">
        <is>
          <t xml:space="preserve">   Sources:  2019 value of shipments:  IHS Markit, Macroeconomic model, May 2019.</t>
        </is>
      </c>
    </row>
    <row r="74" ht="15" customHeight="1" s="159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59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Fabricated Metal Products Consumption 1/</t>
        </is>
      </c>
    </row>
    <row r="17" ht="15" customHeight="1" s="159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59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59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59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59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59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Machinery Consumption 1/</t>
        </is>
      </c>
    </row>
    <row r="30" ht="15" customHeight="1" s="159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59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59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59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59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59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59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59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59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59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59">
      <c r="B41" s="25" t="inlineStr">
        <is>
          <t xml:space="preserve">   Computers Consumption 1/</t>
        </is>
      </c>
    </row>
    <row r="42" ht="15" customHeight="1" s="159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59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59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59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59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59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59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59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 Transportation Equipment Consumption 1/</t>
        </is>
      </c>
    </row>
    <row r="54" ht="15" customHeight="1" s="159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59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59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59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59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59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59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59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59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59">
      <c r="B66" s="25" t="inlineStr">
        <is>
          <t xml:space="preserve">   Electrical Equipment Consumption 1/</t>
        </is>
      </c>
    </row>
    <row r="67" ht="15" customHeight="1" s="159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59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59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59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59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59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59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59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59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59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59">
      <c r="B78" s="25" t="inlineStr">
        <is>
          <t>Value of Shipments (billion 2012 dollars)</t>
        </is>
      </c>
    </row>
    <row r="79" ht="15" customHeight="1" s="159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59">
      <c r="B85" s="25" t="inlineStr">
        <is>
          <t>Energy Consumption per Unit of Output</t>
        </is>
      </c>
    </row>
    <row r="86" ht="15" customHeight="1" s="159">
      <c r="B86" s="25" t="inlineStr">
        <is>
          <t>(thousand Btu per 2012 dollar shipments)</t>
        </is>
      </c>
    </row>
    <row r="87" ht="15" customHeight="1" s="159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59">
      <c r="B93" s="25" t="inlineStr">
        <is>
          <t>Carbon Dioxide Emissions 2/ (million metric</t>
        </is>
      </c>
    </row>
    <row r="94" ht="15" customHeight="1" s="159">
      <c r="B94" s="25" t="inlineStr">
        <is>
          <t xml:space="preserve"> tons carbon dioxide equivalent)</t>
        </is>
      </c>
    </row>
    <row r="95" ht="15" customHeight="1" s="159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59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59">
      <c r="B102" s="25" t="inlineStr">
        <is>
          <t>Fabricated Metal Products, Machinery,</t>
        </is>
      </c>
    </row>
    <row r="103" ht="15" customHeight="1" s="159">
      <c r="B103" s="25" t="inlineStr">
        <is>
          <t>Computers, Transportation Equipment,</t>
        </is>
      </c>
    </row>
    <row r="104" ht="15" customHeight="1" s="159">
      <c r="B104" s="25" t="inlineStr">
        <is>
          <t>and Electrical Equipment:</t>
        </is>
      </c>
    </row>
    <row r="106" ht="15" customHeight="1" s="159">
      <c r="B106" s="25" t="inlineStr">
        <is>
          <t xml:space="preserve"> Combined Heat and Power 3/</t>
        </is>
      </c>
    </row>
    <row r="107" ht="15" customHeight="1" s="159">
      <c r="B107" s="25" t="inlineStr">
        <is>
          <t xml:space="preserve">  Generating Capacity (gigawatts)</t>
        </is>
      </c>
    </row>
    <row r="108" ht="15" customHeight="1" s="159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59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59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59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59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59">
      <c r="B113" s="25" t="inlineStr">
        <is>
          <t xml:space="preserve">  Net Generation (billion kilowatthours)</t>
        </is>
      </c>
    </row>
    <row r="114" ht="15" customHeight="1" s="159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59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59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59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59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59">
      <c r="B119" s="25" t="inlineStr">
        <is>
          <t xml:space="preserve">    Disposition</t>
        </is>
      </c>
    </row>
    <row r="120" ht="15" customHeight="1" s="159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59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59" thickBot="1"/>
    <row r="123" ht="15" customHeight="1" s="159">
      <c r="B123" s="162" t="inlineStr">
        <is>
          <t xml:space="preserve">   1/ Includes energy for combined heat and power plants that have a non-regulatory status, small on-site generating systems.</t>
        </is>
      </c>
      <c r="C123" s="162" t="n"/>
      <c r="D123" s="162" t="n"/>
      <c r="E123" s="162" t="n"/>
      <c r="F123" s="162" t="n"/>
      <c r="G123" s="162" t="n"/>
      <c r="H123" s="162" t="n"/>
      <c r="I123" s="162" t="n"/>
      <c r="J123" s="162" t="n"/>
      <c r="K123" s="162" t="n"/>
      <c r="L123" s="162" t="n"/>
      <c r="M123" s="162" t="n"/>
      <c r="N123" s="162" t="n"/>
      <c r="O123" s="162" t="n"/>
      <c r="P123" s="162" t="n"/>
      <c r="Q123" s="162" t="n"/>
      <c r="R123" s="162" t="n"/>
      <c r="S123" s="162" t="n"/>
      <c r="T123" s="162" t="n"/>
      <c r="U123" s="162" t="n"/>
      <c r="V123" s="162" t="n"/>
      <c r="W123" s="162" t="n"/>
      <c r="X123" s="162" t="n"/>
      <c r="Y123" s="162" t="n"/>
      <c r="Z123" s="162" t="n"/>
      <c r="AA123" s="162" t="n"/>
      <c r="AB123" s="162" t="n"/>
      <c r="AC123" s="162" t="n"/>
      <c r="AD123" s="162" t="n"/>
      <c r="AE123" s="162" t="n"/>
      <c r="AF123" s="162" t="n"/>
      <c r="AG123" s="162" t="n"/>
      <c r="AH123" s="162" t="n"/>
      <c r="AI123" s="162" t="n"/>
    </row>
    <row r="124" ht="15" customHeight="1" s="159">
      <c r="B124" s="31" t="inlineStr">
        <is>
          <t xml:space="preserve">   2/ Includes emissions attributable to the fuels consumed to generate the purchased electricity.</t>
        </is>
      </c>
    </row>
    <row r="125" ht="15" customHeight="1" s="159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59">
      <c r="B126" s="31" t="inlineStr">
        <is>
          <t xml:space="preserve">   4/ Includes wood and other biomass, waste heat, municipal waste, and renewable sources.</t>
        </is>
      </c>
    </row>
    <row r="127" ht="15" customHeight="1" s="159">
      <c r="B127" s="31" t="inlineStr">
        <is>
          <t xml:space="preserve">   Btu = British thermal unit.</t>
        </is>
      </c>
    </row>
    <row r="128" ht="15" customHeight="1" s="159">
      <c r="B128" s="31" t="inlineStr">
        <is>
          <t xml:space="preserve">   - - = Not applicable.</t>
        </is>
      </c>
    </row>
    <row r="129" ht="15" customHeight="1" s="159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59">
      <c r="B130" s="31" t="inlineStr">
        <is>
          <t>rounding.</t>
        </is>
      </c>
    </row>
    <row r="131" ht="15" customHeight="1" s="159">
      <c r="B131" s="31" t="inlineStr">
        <is>
          <t xml:space="preserve">   Sources:  2019 value of shipments:  IHS Markit, Macroeconomic model, May 2019.</t>
        </is>
      </c>
    </row>
    <row r="132" ht="15" customHeight="1" s="159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59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Wood Products Consumption 1/</t>
        </is>
      </c>
    </row>
    <row r="17" ht="15" customHeight="1" s="159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59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59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59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59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59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59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59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59">
      <c r="B28" s="25" t="inlineStr">
        <is>
          <t xml:space="preserve">   Plastics Consumption 1/</t>
        </is>
      </c>
    </row>
    <row r="29" ht="15" customHeight="1" s="159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59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59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59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59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59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59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59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Balance of Manufacturing Consumption 1/</t>
        </is>
      </c>
    </row>
    <row r="41" ht="15" customHeight="1" s="159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59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59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59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59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59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59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59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59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59">
      <c r="B55" s="25" t="inlineStr">
        <is>
          <t>Value of Shipments (billion 2012 dollars)</t>
        </is>
      </c>
    </row>
    <row r="56" ht="15" customHeight="1" s="159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59">
      <c r="B60" s="25" t="inlineStr">
        <is>
          <t>Energy Consumption per Unit of Output</t>
        </is>
      </c>
    </row>
    <row r="61" ht="15" customHeight="1" s="159">
      <c r="B61" s="25" t="inlineStr">
        <is>
          <t>(thousand Btu per 2012 dollar shipments)</t>
        </is>
      </c>
    </row>
    <row r="62" ht="15" customHeight="1" s="159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59">
      <c r="B66" s="25" t="inlineStr">
        <is>
          <t>Carbon Dioxide Emissions 3/ (million metric</t>
        </is>
      </c>
    </row>
    <row r="67" ht="15" customHeight="1" s="159">
      <c r="B67" s="25" t="inlineStr">
        <is>
          <t xml:space="preserve"> tons carbon dioxide equivalent)</t>
        </is>
      </c>
    </row>
    <row r="68" ht="15" customHeight="1" s="159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59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59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59">
      <c r="B73" s="25" t="inlineStr">
        <is>
          <t>Wood, Plastics, and Balance of Manufacturing:</t>
        </is>
      </c>
    </row>
    <row r="75" ht="15" customHeight="1" s="159">
      <c r="B75" s="25" t="inlineStr">
        <is>
          <t xml:space="preserve"> Combined Heat and Power 4/</t>
        </is>
      </c>
    </row>
    <row r="76" ht="15" customHeight="1" s="159">
      <c r="B76" s="25" t="inlineStr">
        <is>
          <t xml:space="preserve">  Generating Capacity (gigawatts)</t>
        </is>
      </c>
    </row>
    <row r="77" ht="15" customHeight="1" s="159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59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59">
      <c r="B82" s="25" t="inlineStr">
        <is>
          <t xml:space="preserve">  Net Generation (billion kilowatthours)</t>
        </is>
      </c>
    </row>
    <row r="83" ht="15" customHeight="1" s="159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59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59">
      <c r="B88" s="25" t="inlineStr">
        <is>
          <t xml:space="preserve">    Disposition</t>
        </is>
      </c>
    </row>
    <row r="89" ht="15" customHeight="1" s="159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B91" s="162" t="inlineStr">
        <is>
          <t xml:space="preserve">   1/ Includes energy for combined heat and power plants that have a non-regulatory status, small on-site generating systems.</t>
        </is>
      </c>
      <c r="C91" s="162" t="n"/>
      <c r="D91" s="162" t="n"/>
      <c r="E91" s="162" t="n"/>
      <c r="F91" s="162" t="n"/>
      <c r="G91" s="162" t="n"/>
      <c r="H91" s="162" t="n"/>
      <c r="I91" s="162" t="n"/>
      <c r="J91" s="162" t="n"/>
      <c r="K91" s="162" t="n"/>
      <c r="L91" s="162" t="n"/>
      <c r="M91" s="162" t="n"/>
      <c r="N91" s="162" t="n"/>
      <c r="O91" s="162" t="n"/>
      <c r="P91" s="162" t="n"/>
      <c r="Q91" s="162" t="n"/>
      <c r="R91" s="162" t="n"/>
      <c r="S91" s="162" t="n"/>
      <c r="T91" s="162" t="n"/>
      <c r="U91" s="162" t="n"/>
      <c r="V91" s="162" t="n"/>
      <c r="W91" s="162" t="n"/>
      <c r="X91" s="162" t="n"/>
      <c r="Y91" s="162" t="n"/>
      <c r="Z91" s="162" t="n"/>
      <c r="AA91" s="162" t="n"/>
      <c r="AB91" s="162" t="n"/>
      <c r="AC91" s="162" t="n"/>
      <c r="AD91" s="162" t="n"/>
      <c r="AE91" s="162" t="n"/>
      <c r="AF91" s="162" t="n"/>
      <c r="AG91" s="162" t="n"/>
      <c r="AH91" s="162" t="n"/>
      <c r="AI91" s="162" t="n"/>
    </row>
    <row r="92" ht="15" customHeight="1" s="159">
      <c r="B92" s="31" t="inlineStr">
        <is>
          <t xml:space="preserve">   2/ Includes lubricants, and miscellaneous petroleum products.</t>
        </is>
      </c>
    </row>
    <row r="93" ht="15" customHeight="1" s="159">
      <c r="B93" s="31" t="inlineStr">
        <is>
          <t xml:space="preserve">   3/ Includes emissions attributable to the fuels consumed to generate the purchased electricity.</t>
        </is>
      </c>
    </row>
    <row r="94" ht="15" customHeight="1" s="159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59">
      <c r="B95" s="31" t="inlineStr">
        <is>
          <t xml:space="preserve">   5/ Includes wood and other biomass, waste heat, municipal waste, and renewable sources.</t>
        </is>
      </c>
    </row>
    <row r="96" ht="15" customHeight="1" s="159">
      <c r="B96" s="31" t="inlineStr">
        <is>
          <t xml:space="preserve">   Btu = British thermal unit.</t>
        </is>
      </c>
    </row>
    <row r="97" ht="15" customHeight="1" s="159">
      <c r="B97" s="31" t="inlineStr">
        <is>
          <t xml:space="preserve">   - - - Not applicable.</t>
        </is>
      </c>
    </row>
    <row r="98" ht="15" customHeight="1" s="159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59">
      <c r="B99" s="31" t="inlineStr">
        <is>
          <t>rounding.</t>
        </is>
      </c>
    </row>
    <row r="100" ht="15" customHeight="1" s="159">
      <c r="B100" s="31" t="inlineStr">
        <is>
          <t xml:space="preserve">   Sources:  2019 value of shipments:  IHS Markit, Macroeconomic model, May 2019.</t>
        </is>
      </c>
    </row>
    <row r="101" ht="15" customHeight="1" s="159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59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Agriculture</t>
        </is>
      </c>
    </row>
    <row r="17" ht="15" customHeight="1" s="159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59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59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59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59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59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59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59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Construction</t>
        </is>
      </c>
    </row>
    <row r="30" ht="15" customHeight="1" s="159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59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59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59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59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59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59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59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Mining</t>
        </is>
      </c>
    </row>
    <row r="41" ht="15" customHeight="1" s="159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59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59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59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59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59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59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59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59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59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59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59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59">
      <c r="B57" s="25" t="inlineStr">
        <is>
          <t>Value of Shipments (billion 2012 dollars)</t>
        </is>
      </c>
    </row>
    <row r="58" ht="15" customHeight="1" s="159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59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59">
      <c r="B62" s="25" t="inlineStr">
        <is>
          <t>Energy Consumption per Unit of Output</t>
        </is>
      </c>
    </row>
    <row r="63" ht="15" customHeight="1" s="159">
      <c r="B63" s="25" t="inlineStr">
        <is>
          <t>(thousand Btu per 2012 dollar shipments)</t>
        </is>
      </c>
    </row>
    <row r="64" ht="15" customHeight="1" s="159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59">
      <c r="B68" s="25" t="inlineStr">
        <is>
          <t>Carbon Dioxide Emissions 4/</t>
        </is>
      </c>
    </row>
    <row r="69" ht="15" customHeight="1" s="159">
      <c r="B69" s="25" t="inlineStr">
        <is>
          <t>(million metric tons carbon dioxide)</t>
        </is>
      </c>
    </row>
    <row r="70" ht="15" customHeight="1" s="159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59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59">
      <c r="B76" s="25" t="inlineStr">
        <is>
          <t>Agriculture, Construction, and Mining:</t>
        </is>
      </c>
    </row>
    <row r="78" ht="15" customHeight="1" s="159">
      <c r="B78" s="25" t="inlineStr">
        <is>
          <t xml:space="preserve"> Combined Heat and Power 5/</t>
        </is>
      </c>
    </row>
    <row r="79" ht="15" customHeight="1" s="159">
      <c r="B79" s="25" t="inlineStr">
        <is>
          <t xml:space="preserve">  Generating Capacity (gigawatts)</t>
        </is>
      </c>
    </row>
    <row r="80" ht="15" customHeight="1" s="159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59">
      <c r="B85" s="25" t="inlineStr">
        <is>
          <t xml:space="preserve">  Net Generation (billion kilowatthours)</t>
        </is>
      </c>
    </row>
    <row r="86" ht="15" customHeight="1" s="159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59">
      <c r="B91" s="25" t="inlineStr">
        <is>
          <t xml:space="preserve">    Disposition</t>
        </is>
      </c>
    </row>
    <row r="92" ht="15" customHeight="1" s="159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59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59" thickBot="1"/>
    <row r="95" ht="15" customHeight="1" s="159">
      <c r="B95" s="162" t="inlineStr">
        <is>
          <t xml:space="preserve">   1/ Includes lubricants, and miscellaneous petroleum products.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59">
      <c r="B97" s="31" t="inlineStr">
        <is>
          <t xml:space="preserve">   3/ Fuel used in facilities that liquefy natural gas for export.</t>
        </is>
      </c>
    </row>
    <row r="98" ht="15" customHeight="1" s="159">
      <c r="B98" s="31" t="inlineStr">
        <is>
          <t xml:space="preserve">   4/ Includes emissions attributable to the fuels consumed to generate the purchased electricity.</t>
        </is>
      </c>
    </row>
    <row r="99" ht="15" customHeight="1" s="159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59">
      <c r="B100" s="31" t="inlineStr">
        <is>
          <t xml:space="preserve">   6/ Includes wood and other biomass, waste heat, municipal waste, and renewable sources.</t>
        </is>
      </c>
    </row>
    <row r="101" ht="15" customHeight="1" s="159">
      <c r="B101" s="31" t="inlineStr">
        <is>
          <t xml:space="preserve">   Btu = British thermal unit.</t>
        </is>
      </c>
    </row>
    <row r="102" ht="15" customHeight="1" s="159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59">
      <c r="B103" s="31" t="inlineStr">
        <is>
          <t>rounding.</t>
        </is>
      </c>
    </row>
    <row r="104" ht="15" customHeight="1" s="159">
      <c r="B104" s="31" t="inlineStr">
        <is>
          <t xml:space="preserve">   Sources:  2019 value of shipments:  IHS Markit, Macroeconomic model, May 2019.</t>
        </is>
      </c>
    </row>
    <row r="105" ht="15" customHeight="1" s="159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59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59">
      <c r="B11" s="22" t="inlineStr">
        <is>
          <t>(trillion Btu)</t>
        </is>
      </c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59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59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59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59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59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59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59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59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59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59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59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59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59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59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59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59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59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59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59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59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59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59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59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59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59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59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59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59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59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59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59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59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59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59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59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59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59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59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59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59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59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59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59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59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59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59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59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59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59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59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59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59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59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59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59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59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59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59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59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59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59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59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59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59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59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59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59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59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59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59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59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59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59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59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59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59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59" thickBot="1"/>
    <row r="118" ht="15" customHeight="1" s="159">
      <c r="B118" s="162" t="inlineStr">
        <is>
          <t xml:space="preserve">   1/ E85 refers to a blend of 85 percent ethanol (renewable) and 15 percent motor gasoline (nonrenewable).  To address cold starting issues,</t>
        </is>
      </c>
      <c r="C118" s="162" t="n"/>
      <c r="D118" s="162" t="n"/>
      <c r="E118" s="162" t="n"/>
      <c r="F118" s="162" t="n"/>
      <c r="G118" s="162" t="n"/>
      <c r="H118" s="162" t="n"/>
      <c r="I118" s="162" t="n"/>
      <c r="J118" s="162" t="n"/>
      <c r="K118" s="162" t="n"/>
      <c r="L118" s="162" t="n"/>
      <c r="M118" s="162" t="n"/>
      <c r="N118" s="162" t="n"/>
      <c r="O118" s="162" t="n"/>
      <c r="P118" s="162" t="n"/>
      <c r="Q118" s="162" t="n"/>
      <c r="R118" s="162" t="n"/>
      <c r="S118" s="162" t="n"/>
      <c r="T118" s="162" t="n"/>
      <c r="U118" s="162" t="n"/>
      <c r="V118" s="162" t="n"/>
      <c r="W118" s="162" t="n"/>
      <c r="X118" s="162" t="n"/>
      <c r="Y118" s="162" t="n"/>
      <c r="Z118" s="162" t="n"/>
      <c r="AA118" s="162" t="n"/>
      <c r="AB118" s="162" t="n"/>
      <c r="AC118" s="162" t="n"/>
      <c r="AD118" s="162" t="n"/>
      <c r="AE118" s="162" t="n"/>
      <c r="AF118" s="162" t="n"/>
      <c r="AG118" s="162" t="n"/>
      <c r="AH118" s="162" t="n"/>
      <c r="AI118" s="162" t="n"/>
    </row>
    <row r="119" ht="15" customHeight="1" s="159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59">
      <c r="B120" s="31" t="inlineStr">
        <is>
          <t xml:space="preserve">   2/ Commercial trucks from 8,501 to 10,000 pounds.</t>
        </is>
      </c>
    </row>
    <row r="121" ht="15" customHeight="1" s="159">
      <c r="B121" s="31" t="inlineStr">
        <is>
          <t xml:space="preserve">   3/ Does not include military distillate.  Does not include commercial buses.</t>
        </is>
      </c>
    </row>
    <row r="122" ht="15" customHeight="1" s="159">
      <c r="B122" s="31" t="inlineStr">
        <is>
          <t xml:space="preserve">   4/ Does not include passenger rail.</t>
        </is>
      </c>
    </row>
    <row r="123" ht="15" customHeight="1" s="159">
      <c r="B123" s="31" t="inlineStr">
        <is>
          <t xml:space="preserve">   Btu = British thermal unit.</t>
        </is>
      </c>
    </row>
    <row r="124" ht="15" customHeight="1" s="159">
      <c r="B124" s="31" t="inlineStr">
        <is>
          <t xml:space="preserve">   - - = Not applicable.</t>
        </is>
      </c>
    </row>
    <row r="125" ht="15" customHeight="1" s="159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59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59" min="1" max="1"/>
    <col width="42.6640625" customWidth="1" style="159" min="2" max="2"/>
    <col width="9" customWidth="1" style="159" min="3" max="3"/>
    <col width="9" customWidth="1" style="159" min="4" max="16384"/>
  </cols>
  <sheetData>
    <row r="1" ht="15" customHeight="1" s="159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59" thickTop="1"/>
    <row r="3" ht="15" customHeight="1" s="159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59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59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59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59">
      <c r="A10" s="21" t="inlineStr">
        <is>
          <t>CNV000</t>
        </is>
      </c>
      <c r="B10" s="24" t="inlineStr">
        <is>
          <t>72. Conversion Factors</t>
        </is>
      </c>
    </row>
    <row r="11" ht="15" customHeight="1" s="159">
      <c r="B11" s="22" t="inlineStr">
        <is>
          <t>(from physical units to million Btu)</t>
        </is>
      </c>
    </row>
    <row r="12" ht="15" customHeight="1" s="159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59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59" thickTop="1">
      <c r="B14" s="25" t="inlineStr">
        <is>
          <t>Petroleum and Other Liquids</t>
        </is>
      </c>
    </row>
    <row r="15" ht="15" customHeight="1" s="159">
      <c r="B15" s="25" t="inlineStr">
        <is>
          <t>(million Btu per barrel)</t>
        </is>
      </c>
    </row>
    <row r="16" ht="15" customHeight="1" s="159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59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59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59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59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59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59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59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59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59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59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59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59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59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59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59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59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59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59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59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59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59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59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59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59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59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59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59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59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59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59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59">
      <c r="B47" s="25" t="inlineStr">
        <is>
          <t xml:space="preserve">  Crude Oil</t>
        </is>
      </c>
    </row>
    <row r="48" ht="15" customHeight="1" s="159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59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59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59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59">
      <c r="B53" s="25" t="inlineStr">
        <is>
          <t>Natural Gas (thousand Btu per cubic foot)</t>
        </is>
      </c>
    </row>
    <row r="54" ht="15" customHeight="1" s="159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59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59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59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59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59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59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59">
      <c r="B62" s="25" t="inlineStr">
        <is>
          <t>Coal (million Btu per short ton)</t>
        </is>
      </c>
    </row>
    <row r="63" ht="15" customHeight="1" s="159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59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59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59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59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59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59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59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59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59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59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59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59">
      <c r="B76" s="25" t="inlineStr">
        <is>
          <t>Approximate Heat Rates and Heat Content</t>
        </is>
      </c>
    </row>
    <row r="77" ht="15" customHeight="1" s="159">
      <c r="B77" s="25" t="inlineStr">
        <is>
          <t>(Btu per kilowatthour)</t>
        </is>
      </c>
    </row>
    <row r="78" ht="15" customHeight="1" s="159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59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59">
      <c r="B80" s="162" t="inlineStr">
        <is>
          <t xml:space="preserve">   1/ Includes ethane, natural gasoline, and refinery olefins.</t>
        </is>
      </c>
      <c r="C80" s="163" t="n"/>
      <c r="D80" s="163" t="n"/>
      <c r="E80" s="163" t="n"/>
      <c r="F80" s="163" t="n"/>
      <c r="G80" s="163" t="n"/>
      <c r="H80" s="163" t="n"/>
      <c r="I80" s="163" t="n"/>
      <c r="J80" s="163" t="n"/>
      <c r="K80" s="163" t="n"/>
      <c r="L80" s="163" t="n"/>
      <c r="M80" s="163" t="n"/>
      <c r="N80" s="163" t="n"/>
      <c r="O80" s="163" t="n"/>
      <c r="P80" s="163" t="n"/>
      <c r="Q80" s="163" t="n"/>
      <c r="R80" s="163" t="n"/>
      <c r="S80" s="163" t="n"/>
      <c r="T80" s="163" t="n"/>
      <c r="U80" s="163" t="n"/>
      <c r="V80" s="163" t="n"/>
      <c r="W80" s="163" t="n"/>
      <c r="X80" s="163" t="n"/>
      <c r="Y80" s="163" t="n"/>
      <c r="Z80" s="163" t="n"/>
      <c r="AA80" s="163" t="n"/>
      <c r="AB80" s="163" t="n"/>
      <c r="AC80" s="163" t="n"/>
      <c r="AD80" s="163" t="n"/>
      <c r="AE80" s="163" t="n"/>
      <c r="AF80" s="163" t="n"/>
      <c r="AG80" s="163" t="n"/>
      <c r="AH80" s="163" t="n"/>
      <c r="AI80" s="163" t="n"/>
    </row>
    <row r="81" ht="15" customHeight="1" s="159">
      <c r="B81" s="19" t="inlineStr">
        <is>
          <t xml:space="preserve">   2/ Includes all electricity-only and combined heat and power plants that have a regulatory status.</t>
        </is>
      </c>
    </row>
    <row r="82" ht="15" customHeight="1" s="159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59">
      <c r="B83" s="19" t="inlineStr">
        <is>
          <t xml:space="preserve">   - - = Not applicable.</t>
        </is>
      </c>
    </row>
    <row r="84" ht="15" customHeight="1" s="159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59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29"/>
    <col width="9.1640625" customWidth="1" style="60" min="30" max="16384"/>
  </cols>
  <sheetData>
    <row r="2" ht="16" customHeight="1" s="159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59"/>
    <row r="6" hidden="1" s="159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59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59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59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59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59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59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59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59"/>
    <row r="15" hidden="1" s="159"/>
    <row r="16" ht="14" customHeight="1" s="159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59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90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94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59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59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59" thickBot="1">
      <c r="A47" s="75" t="inlineStr">
        <is>
          <t>Lubricants</t>
        </is>
      </c>
      <c r="B47" s="104" t="n">
        <v>176</v>
      </c>
      <c r="C47" s="104" t="n">
        <v>157.45</v>
      </c>
      <c r="D47" s="104" t="n">
        <v>160.527</v>
      </c>
      <c r="E47" s="104" t="n">
        <v>163.458</v>
      </c>
      <c r="F47" s="104" t="n">
        <v>170.846</v>
      </c>
      <c r="G47" s="104" t="n">
        <v>167.913</v>
      </c>
      <c r="H47" s="104" t="n">
        <v>162.957</v>
      </c>
      <c r="I47" s="104" t="n">
        <v>172.146</v>
      </c>
      <c r="J47" s="104" t="n">
        <v>180.212</v>
      </c>
      <c r="K47" s="104" t="n">
        <v>182.097</v>
      </c>
      <c r="L47" s="104" t="n">
        <v>179.366</v>
      </c>
      <c r="M47" s="104" t="n">
        <v>164.339</v>
      </c>
      <c r="N47" s="104" t="n">
        <v>162.392</v>
      </c>
      <c r="O47" s="104" t="n">
        <v>150.134</v>
      </c>
      <c r="P47" s="104" t="n">
        <v>152.102</v>
      </c>
      <c r="Q47" s="104" t="n">
        <v>151.307</v>
      </c>
      <c r="R47" s="104" t="n">
        <v>147.414</v>
      </c>
      <c r="S47" s="104" t="n">
        <v>152.231</v>
      </c>
      <c r="T47" s="104" t="n">
        <v>141.33</v>
      </c>
      <c r="U47" s="104" t="n">
        <v>127.065</v>
      </c>
      <c r="V47" s="104" t="n">
        <v>154.773</v>
      </c>
      <c r="W47" s="104" t="n">
        <v>148.372</v>
      </c>
      <c r="X47" s="104" t="n">
        <v>135.408</v>
      </c>
      <c r="Y47" s="104" t="n">
        <v>143.361</v>
      </c>
      <c r="Z47" s="104" t="n">
        <v>149.361</v>
      </c>
      <c r="AA47" s="104" t="n">
        <v>162.81</v>
      </c>
      <c r="AB47" s="104" t="n">
        <v>154.36</v>
      </c>
      <c r="AC47" s="104" t="n">
        <v>141.985</v>
      </c>
      <c r="AD47" s="104" t="n">
        <v>137.779</v>
      </c>
      <c r="AE47" s="104" t="n"/>
      <c r="AF47" s="105" t="n"/>
    </row>
    <row r="48">
      <c r="Q48" s="106" t="n"/>
      <c r="R48" s="107" t="n"/>
      <c r="S48" s="107" t="n"/>
      <c r="T48" s="107" t="n"/>
      <c r="U48" s="107" t="n"/>
      <c r="V48" s="107" t="n"/>
      <c r="W48" s="107" t="n"/>
      <c r="X48" s="107" t="n"/>
      <c r="Y48" s="107" t="n"/>
      <c r="Z48" s="107" t="n"/>
      <c r="AA48" s="107" t="n"/>
      <c r="AB48" s="107" t="n"/>
      <c r="AC48" s="107" t="n"/>
      <c r="AD48" s="107" t="n"/>
      <c r="AE48" s="107" t="n"/>
      <c r="AF48" s="107" t="n"/>
    </row>
    <row r="49" ht="14" customHeight="1" s="159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59" thickBot="1">
      <c r="A50" s="108" t="inlineStr">
        <is>
          <t>U.S. Non-Energy Consumption Industrial Sector (Tbtu)</t>
        </is>
      </c>
      <c r="B50" s="109" t="n"/>
      <c r="C50" s="109" t="n"/>
      <c r="D50" s="109" t="n"/>
      <c r="E50" s="109" t="n"/>
      <c r="F50" s="109" t="n"/>
      <c r="G50" s="109" t="n"/>
      <c r="H50" s="109" t="n"/>
      <c r="I50" s="109" t="n"/>
      <c r="J50" s="109" t="n"/>
      <c r="K50" s="109" t="n"/>
      <c r="L50" s="109" t="n"/>
      <c r="M50" s="109" t="n"/>
      <c r="N50" s="109" t="n"/>
      <c r="O50" s="109" t="n"/>
      <c r="P50" s="109" t="n"/>
      <c r="Q50" s="110" t="n"/>
      <c r="R50" s="109" t="n"/>
      <c r="S50" s="110" t="n"/>
      <c r="T50" s="109" t="n"/>
      <c r="U50" s="110" t="n"/>
      <c r="V50" s="109" t="n"/>
      <c r="W50" s="110" t="n"/>
      <c r="X50" s="109" t="n"/>
      <c r="Y50" s="110" t="n"/>
      <c r="Z50" s="109" t="n"/>
      <c r="AA50" s="110" t="n"/>
      <c r="AB50" s="109" t="n"/>
      <c r="AC50" s="110" t="n"/>
      <c r="AD50" s="109" t="n"/>
      <c r="AE50" s="110" t="n"/>
      <c r="AF50" s="111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112" t="n">
        <v>2020</v>
      </c>
    </row>
    <row r="52">
      <c r="A52" s="113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114" t="n">
        <v>88.62264778274556</v>
      </c>
      <c r="AC52" s="114" t="n">
        <v>111.828615377909</v>
      </c>
      <c r="AD52" s="114" t="n">
        <v>124.727608675136</v>
      </c>
      <c r="AE52" s="114" t="n"/>
      <c r="AF52" s="115" t="n"/>
    </row>
    <row r="53">
      <c r="A53" s="113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114" t="n">
        <v>10.33284817823157</v>
      </c>
      <c r="AC53" s="114" t="n">
        <v>10.33284817823157</v>
      </c>
      <c r="AD53" s="114" t="n">
        <v>10.33284817823157</v>
      </c>
      <c r="AE53" s="114" t="n"/>
      <c r="AF53" s="115" t="n"/>
    </row>
    <row r="54">
      <c r="A54" s="116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114" t="n">
        <v>308.9325876192342</v>
      </c>
      <c r="AC54" s="114" t="n">
        <v>307.6050983452824</v>
      </c>
      <c r="AD54" s="114" t="n">
        <v>304.6626792656268</v>
      </c>
      <c r="AE54" s="114" t="n"/>
      <c r="AF54" s="115" t="n"/>
    </row>
    <row r="55">
      <c r="A55" s="113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114" t="n">
        <v>853.366</v>
      </c>
      <c r="AC55" s="114" t="n">
        <v>849.182</v>
      </c>
      <c r="AD55" s="114" t="n">
        <v>792.763</v>
      </c>
      <c r="AE55" s="114" t="n"/>
      <c r="AF55" s="115" t="n"/>
    </row>
    <row r="56">
      <c r="A56" s="113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114" t="n">
        <v>2119.020264580482</v>
      </c>
      <c r="AC56" s="114" t="n">
        <v>2187.662156071742</v>
      </c>
      <c r="AD56" s="114" t="n">
        <v>2485.540359051439</v>
      </c>
      <c r="AE56" s="114" t="n"/>
      <c r="AF56" s="115" t="n"/>
    </row>
    <row r="57">
      <c r="A57" s="113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114" t="n">
        <v>135.14</v>
      </c>
      <c r="AC57" s="114" t="n">
        <v>124.894</v>
      </c>
      <c r="AD57" s="114" t="n">
        <v>121.194</v>
      </c>
      <c r="AE57" s="114" t="n"/>
      <c r="AF57" s="115" t="n"/>
    </row>
    <row r="58">
      <c r="A58" s="113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114" t="n">
        <v>53.07897993202358</v>
      </c>
      <c r="AC58" s="114" t="n">
        <v>81.54561755450084</v>
      </c>
      <c r="AD58" s="114" t="n">
        <v>104.8483475602262</v>
      </c>
      <c r="AE58" s="114" t="n"/>
      <c r="AF58" s="115" t="n"/>
    </row>
    <row r="59">
      <c r="A59" s="113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114" t="n">
        <v>396.8860630865046</v>
      </c>
      <c r="AC59" s="114" t="n">
        <v>411.0916926327134</v>
      </c>
      <c r="AD59" s="114" t="n">
        <v>418.2936241116298</v>
      </c>
      <c r="AE59" s="114" t="n"/>
      <c r="AF59" s="115" t="n"/>
    </row>
    <row r="60">
      <c r="A60" s="113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114" t="n">
        <v>203.9649040826216</v>
      </c>
      <c r="AC60" s="114" t="n">
        <v>241.8000340247721</v>
      </c>
      <c r="AD60" s="114" t="n">
        <v>217.6985052494564</v>
      </c>
      <c r="AE60" s="114" t="n"/>
      <c r="AF60" s="115" t="n"/>
    </row>
    <row r="61">
      <c r="A61" s="113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114" t="n">
        <v>166.1111575485759</v>
      </c>
      <c r="AC61" s="114" t="n">
        <v>163.8463692572394</v>
      </c>
      <c r="AD61" s="114" t="n">
        <v>166.8830078110832</v>
      </c>
      <c r="AE61" s="114" t="n"/>
      <c r="AF61" s="115" t="n"/>
    </row>
    <row r="62">
      <c r="A62" s="113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114" t="n">
        <v>0</v>
      </c>
      <c r="AC62" s="114" t="n">
        <v>0</v>
      </c>
      <c r="AD62" s="114" t="n">
        <v>0</v>
      </c>
      <c r="AE62" s="114" t="n"/>
      <c r="AF62" s="115" t="n"/>
    </row>
    <row r="63">
      <c r="A63" s="113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114" t="n">
        <v>88.73219946596019</v>
      </c>
      <c r="AC63" s="114" t="n">
        <v>94.91293925553268</v>
      </c>
      <c r="AD63" s="114" t="n">
        <v>86.47803600802463</v>
      </c>
      <c r="AE63" s="114" t="n"/>
      <c r="AF63" s="115" t="n"/>
    </row>
    <row r="64">
      <c r="A64" s="113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114" t="n">
        <v>5.825</v>
      </c>
      <c r="AC64" s="114" t="n">
        <v>5.825</v>
      </c>
      <c r="AD64" s="114" t="n">
        <v>5.825</v>
      </c>
      <c r="AE64" s="114" t="n"/>
      <c r="AF64" s="115" t="n"/>
    </row>
    <row r="65">
      <c r="A65" s="113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114" t="n"/>
      <c r="AC65" s="114" t="n"/>
      <c r="AD65" s="114" t="n"/>
      <c r="AE65" s="114" t="n"/>
      <c r="AF65" s="115" t="n"/>
    </row>
    <row r="66">
      <c r="A66" s="113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114" t="n">
        <v>12.84910683</v>
      </c>
      <c r="AC66" s="114" t="n">
        <v>10.161640825</v>
      </c>
      <c r="AD66" s="114" t="n">
        <v>12.411722589</v>
      </c>
      <c r="AE66" s="114" t="n"/>
      <c r="AF66" s="115" t="n"/>
    </row>
    <row r="67" ht="14" customHeight="1" s="159" thickBot="1">
      <c r="A67" s="117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18" t="n">
        <v>191.341313604</v>
      </c>
      <c r="AC67" s="118" t="n">
        <v>198.810323208</v>
      </c>
      <c r="AD67" s="118" t="n">
        <v>197.967787668</v>
      </c>
      <c r="AE67" s="118" t="n"/>
      <c r="AF67" s="119" t="n"/>
    </row>
    <row r="68" ht="14" customHeight="1" s="159" thickBot="1">
      <c r="A68" s="120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21" t="n"/>
      <c r="R68" s="77" t="n"/>
      <c r="S68" s="121" t="n"/>
      <c r="T68" s="77" t="n"/>
      <c r="U68" s="121" t="n"/>
      <c r="V68" s="77" t="n"/>
      <c r="W68" s="121" t="n"/>
      <c r="X68" s="77" t="n"/>
      <c r="Y68" s="121" t="n"/>
      <c r="Z68" s="77" t="n"/>
      <c r="AA68" s="121" t="n"/>
      <c r="AB68" s="77" t="n"/>
      <c r="AC68" s="121" t="n"/>
      <c r="AD68" s="77" t="n"/>
      <c r="AE68" s="121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112" t="n">
        <v>2020</v>
      </c>
    </row>
    <row r="70" ht="14" customHeight="1" s="159" thickBot="1">
      <c r="A70" s="75" t="inlineStr">
        <is>
          <t>Lubricants</t>
        </is>
      </c>
      <c r="B70" s="104" t="n">
        <v>176</v>
      </c>
      <c r="C70" s="104" t="n">
        <v>157.45</v>
      </c>
      <c r="D70" s="104" t="n">
        <v>160.527</v>
      </c>
      <c r="E70" s="104" t="n">
        <v>163.458</v>
      </c>
      <c r="F70" s="104" t="n">
        <v>170.846</v>
      </c>
      <c r="G70" s="104" t="n">
        <v>167.913</v>
      </c>
      <c r="H70" s="104" t="n">
        <v>162.957</v>
      </c>
      <c r="I70" s="104" t="n">
        <v>172.146</v>
      </c>
      <c r="J70" s="104" t="n">
        <v>180.212</v>
      </c>
      <c r="K70" s="104" t="n">
        <v>182.097</v>
      </c>
      <c r="L70" s="104" t="n">
        <v>179.366</v>
      </c>
      <c r="M70" s="104" t="n">
        <v>164.339</v>
      </c>
      <c r="N70" s="104" t="n">
        <v>162.392</v>
      </c>
      <c r="O70" s="104" t="n">
        <v>150.134</v>
      </c>
      <c r="P70" s="104" t="n">
        <v>152.102</v>
      </c>
      <c r="Q70" s="104" t="n">
        <v>151.307</v>
      </c>
      <c r="R70" s="104" t="n">
        <v>147.414</v>
      </c>
      <c r="S70" s="104" t="n">
        <v>152.231</v>
      </c>
      <c r="T70" s="104" t="n">
        <v>141.33</v>
      </c>
      <c r="U70" s="104" t="n">
        <v>127.065</v>
      </c>
      <c r="V70" s="104" t="n">
        <v>154.773</v>
      </c>
      <c r="W70" s="104" t="n">
        <v>148.372</v>
      </c>
      <c r="X70" s="104" t="n">
        <v>135.408</v>
      </c>
      <c r="Y70" s="104" t="n">
        <v>143.361</v>
      </c>
      <c r="Z70" s="104" t="n">
        <v>149.361</v>
      </c>
      <c r="AA70" s="104" t="n">
        <v>162.81</v>
      </c>
      <c r="AB70" s="104" t="n">
        <v>154.36</v>
      </c>
      <c r="AC70" s="104" t="n">
        <v>141.985</v>
      </c>
      <c r="AD70" s="104" t="n">
        <v>137.779</v>
      </c>
      <c r="AE70" s="104" t="n"/>
      <c r="AF70" s="105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59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59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21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113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112" t="n">
        <v>2020</v>
      </c>
    </row>
    <row r="75">
      <c r="A75" s="122" t="inlineStr">
        <is>
          <t>Industrial Sector</t>
        </is>
      </c>
      <c r="L75" s="61" t="n"/>
      <c r="Q75" s="60" t="n"/>
      <c r="AF75" s="123" t="n"/>
    </row>
    <row r="76">
      <c r="A76" s="113" t="inlineStr">
        <is>
          <t>Coking Coal</t>
        </is>
      </c>
      <c r="B76" s="124">
        <f>IF(ISERROR(VLOOKUP($A76,NonEConsump,B$73,FALSE)/VLOOKUP($A76,IndCons,B$73,FALSE)),0,VLOOKUP($A76,NonEConsump,B$73,FALSE)/VLOOKUP($A76,IndCons,B$73,FALSE))</f>
        <v/>
      </c>
      <c r="C76" s="124">
        <f>IF(ISERROR(VLOOKUP($A76,NonEConsump,C$73,FALSE)/VLOOKUP($A76,IndCons,C$73,FALSE)),0,VLOOKUP($A76,NonEConsump,C$73,FALSE)/VLOOKUP($A76,IndCons,C$73,FALSE))</f>
        <v/>
      </c>
      <c r="D76" s="124">
        <f>IF(ISERROR(VLOOKUP($A76,NonEConsump,D$73,FALSE)/VLOOKUP($A76,IndCons,D$73,FALSE)),0,VLOOKUP($A76,NonEConsump,D$73,FALSE)/VLOOKUP($A76,IndCons,D$73,FALSE))</f>
        <v/>
      </c>
      <c r="E76" s="124">
        <f>IF(ISERROR(VLOOKUP($A76,NonEConsump,E$73,FALSE)/VLOOKUP($A76,IndCons,E$73,FALSE)),0,VLOOKUP($A76,NonEConsump,E$73,FALSE)/VLOOKUP($A76,IndCons,E$73,FALSE))</f>
        <v/>
      </c>
      <c r="F76" s="124">
        <f>IF(ISERROR(VLOOKUP($A76,NonEConsump,F$73,FALSE)/VLOOKUP($A76,IndCons,F$73,FALSE)),0,VLOOKUP($A76,NonEConsump,F$73,FALSE)/VLOOKUP($A76,IndCons,F$73,FALSE))</f>
        <v/>
      </c>
      <c r="G76" s="124">
        <f>IF(ISERROR(VLOOKUP($A76,NonEConsump,G$73,FALSE)/VLOOKUP($A76,IndCons,G$73,FALSE)),0,VLOOKUP($A76,NonEConsump,G$73,FALSE)/VLOOKUP($A76,IndCons,G$73,FALSE))</f>
        <v/>
      </c>
      <c r="H76" s="124">
        <f>IF(ISERROR(VLOOKUP($A76,NonEConsump,H$73,FALSE)/VLOOKUP($A76,IndCons,H$73,FALSE)),0,VLOOKUP($A76,NonEConsump,H$73,FALSE)/VLOOKUP($A76,IndCons,H$73,FALSE))</f>
        <v/>
      </c>
      <c r="I76" s="124">
        <f>IF(ISERROR(VLOOKUP($A76,NonEConsump,I$73,FALSE)/VLOOKUP($A76,IndCons,I$73,FALSE)),0,VLOOKUP($A76,NonEConsump,I$73,FALSE)/VLOOKUP($A76,IndCons,I$73,FALSE))</f>
        <v/>
      </c>
      <c r="J76" s="124">
        <f>IF(ISERROR(VLOOKUP($A76,NonEConsump,J$73,FALSE)/VLOOKUP($A76,IndCons,J$73,FALSE)),0,VLOOKUP($A76,NonEConsump,J$73,FALSE)/VLOOKUP($A76,IndCons,J$73,FALSE))</f>
        <v/>
      </c>
      <c r="K76" s="124">
        <f>IF(ISERROR(VLOOKUP($A76,NonEConsump,K$73,FALSE)/VLOOKUP($A76,IndCons,K$73,FALSE)),0,VLOOKUP($A76,NonEConsump,K$73,FALSE)/VLOOKUP($A76,IndCons,K$73,FALSE))</f>
        <v/>
      </c>
      <c r="L76" s="124">
        <f>IF(ISERROR(VLOOKUP($A76,NonEConsump,L$73,FALSE)/VLOOKUP($A76,IndCons,L$73,FALSE)),0,VLOOKUP($A76,NonEConsump,L$73,FALSE)/VLOOKUP($A76,IndCons,L$73,FALSE))</f>
        <v/>
      </c>
      <c r="M76" s="124">
        <f>IF(ISERROR(VLOOKUP($A76,NonEConsump,M$73,FALSE)/VLOOKUP($A76,IndCons,M$73,FALSE)),0,VLOOKUP($A76,NonEConsump,M$73,FALSE)/VLOOKUP($A76,IndCons,M$73,FALSE))</f>
        <v/>
      </c>
      <c r="N76" s="124">
        <f>IF(ISERROR(VLOOKUP($A76,NonEConsump,N$73,FALSE)/VLOOKUP($A76,IndCons,N$73,FALSE)),0,VLOOKUP($A76,NonEConsump,N$73,FALSE)/VLOOKUP($A76,IndCons,N$73,FALSE))</f>
        <v/>
      </c>
      <c r="O76" s="124">
        <f>IF(ISERROR(VLOOKUP($A76,NonEConsump,O$73,FALSE)/VLOOKUP($A76,IndCons,O$73,FALSE)),0,VLOOKUP($A76,NonEConsump,O$73,FALSE)/VLOOKUP($A76,IndCons,O$73,FALSE))</f>
        <v/>
      </c>
      <c r="P76" s="124">
        <f>IF(ISERROR(VLOOKUP($A76,NonEConsump,P$73,FALSE)/VLOOKUP($A76,IndCons,P$73,FALSE)),0,VLOOKUP($A76,NonEConsump,P$73,FALSE)/VLOOKUP($A76,IndCons,P$73,FALSE))</f>
        <v/>
      </c>
      <c r="Q76" s="124">
        <f>IF(ISERROR(VLOOKUP($A76,NonEConsump,Q$73,FALSE)/VLOOKUP($A76,IndCons,Q$73,FALSE)),0,VLOOKUP($A76,NonEConsump,Q$73,FALSE)/VLOOKUP($A76,IndCons,Q$73,FALSE))</f>
        <v/>
      </c>
      <c r="R76" s="124">
        <f>IF(ISERROR(VLOOKUP($A76,NonEConsump,R$73,FALSE)/VLOOKUP($A76,IndCons,R$73,FALSE)),0,VLOOKUP($A76,NonEConsump,R$73,FALSE)/VLOOKUP($A76,IndCons,R$73,FALSE))</f>
        <v/>
      </c>
      <c r="S76" s="124">
        <f>IF(ISERROR(VLOOKUP($A76,NonEConsump,S$73,FALSE)/VLOOKUP($A76,IndCons,S$73,FALSE)),0,VLOOKUP($A76,NonEConsump,S$73,FALSE)/VLOOKUP($A76,IndCons,S$73,FALSE))</f>
        <v/>
      </c>
      <c r="T76" s="124">
        <f>IF(ISERROR(VLOOKUP($A76,NonEConsump,T$73,FALSE)/VLOOKUP($A76,IndCons,T$73,FALSE)),0,VLOOKUP($A76,NonEConsump,T$73,FALSE)/VLOOKUP($A76,IndCons,T$73,FALSE))</f>
        <v/>
      </c>
      <c r="U76" s="124">
        <f>IF(ISERROR(VLOOKUP($A76,NonEConsump,U$73,FALSE)/VLOOKUP($A76,IndCons,U$73,FALSE)),0,VLOOKUP($A76,NonEConsump,U$73,FALSE)/VLOOKUP($A76,IndCons,U$73,FALSE))</f>
        <v/>
      </c>
      <c r="V76" s="124">
        <f>IF(ISERROR(VLOOKUP($A76,NonEConsump,V$73,FALSE)/VLOOKUP($A76,IndCons,V$73,FALSE)),0,VLOOKUP($A76,NonEConsump,V$73,FALSE)/VLOOKUP($A76,IndCons,V$73,FALSE))</f>
        <v/>
      </c>
      <c r="W76" s="124">
        <f>IF(ISERROR(VLOOKUP($A76,NonEConsump,W$73,FALSE)/VLOOKUP($A76,IndCons,W$73,FALSE)),0,VLOOKUP($A76,NonEConsump,W$73,FALSE)/VLOOKUP($A76,IndCons,W$73,FALSE))</f>
        <v/>
      </c>
      <c r="X76" s="124">
        <f>IF(ISERROR(VLOOKUP($A76,NonEConsump,X$73,FALSE)/VLOOKUP($A76,IndCons,X$73,FALSE)),0,VLOOKUP($A76,NonEConsump,X$73,FALSE)/VLOOKUP($A76,IndCons,X$73,FALSE))</f>
        <v/>
      </c>
      <c r="Y76" s="124">
        <f>IF(ISERROR(VLOOKUP($A76,NonEConsump,Y$73,FALSE)/VLOOKUP($A76,IndCons,Y$73,FALSE)),0,VLOOKUP($A76,NonEConsump,Y$73,FALSE)/VLOOKUP($A76,IndCons,Y$73,FALSE))</f>
        <v/>
      </c>
      <c r="Z76" s="124">
        <f>IF(ISERROR(VLOOKUP($A76,NonEConsump,Z$73,FALSE)/VLOOKUP($A76,IndCons,Z$73,FALSE)),0,VLOOKUP($A76,NonEConsump,Z$73,FALSE)/VLOOKUP($A76,IndCons,Z$73,FALSE))</f>
        <v/>
      </c>
      <c r="AA76" s="124">
        <f>IF(ISERROR(VLOOKUP($A76,NonEConsump,AA$73,FALSE)/VLOOKUP($A76,IndCons,AA$73,FALSE)),0,VLOOKUP($A76,NonEConsump,AA$73,FALSE)/VLOOKUP($A76,IndCons,AA$73,FALSE))</f>
        <v/>
      </c>
      <c r="AB76" s="124">
        <f>IF(ISERROR(VLOOKUP($A76,NonEConsump,AB$73,FALSE)/VLOOKUP($A76,IndCons,AB$73,FALSE)),0,VLOOKUP($A76,NonEConsump,AB$73,FALSE)/VLOOKUP($A76,IndCons,AB$73,FALSE))</f>
        <v/>
      </c>
      <c r="AC76" s="124">
        <f>IF(ISERROR(VLOOKUP($A76,NonEConsump,AC$73,FALSE)/VLOOKUP($A76,IndCons,AC$73,FALSE)),0,VLOOKUP($A76,NonEConsump,AC$73,FALSE)/VLOOKUP($A76,IndCons,AC$73,FALSE))</f>
        <v/>
      </c>
      <c r="AD76" s="124">
        <f>IF(ISERROR(VLOOKUP($A76,NonEConsump,AD$73,FALSE)/VLOOKUP($A76,IndCons,AD$73,FALSE)),0,VLOOKUP($A76,NonEConsump,AD$73,FALSE)/VLOOKUP($A76,IndCons,AD$73,FALSE))</f>
        <v/>
      </c>
      <c r="AE76" s="124" t="n"/>
      <c r="AF76" s="125" t="n"/>
    </row>
    <row r="77">
      <c r="A77" s="113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24" t="n"/>
      <c r="AF77" s="125" t="n"/>
    </row>
    <row r="78">
      <c r="A78" s="113" t="inlineStr">
        <is>
          <t>Natural Gas</t>
        </is>
      </c>
      <c r="B78" s="124">
        <f>IF(ISERROR(VLOOKUP($A78,NonEConsump,B$73,FALSE)/VLOOKUP($A78,IndCons,B$73,FALSE)),0,VLOOKUP($A78,NonEConsump,B$73,FALSE)/VLOOKUP($A78,IndCons,B$73,FALSE))</f>
        <v/>
      </c>
      <c r="C78" s="124">
        <f>IF(ISERROR(VLOOKUP($A78,NonEConsump,C$73,FALSE)/VLOOKUP($A78,IndCons,C$73,FALSE)),0,VLOOKUP($A78,NonEConsump,C$73,FALSE)/VLOOKUP($A78,IndCons,C$73,FALSE))</f>
        <v/>
      </c>
      <c r="D78" s="124">
        <f>IF(ISERROR(VLOOKUP($A78,NonEConsump,D$73,FALSE)/VLOOKUP($A78,IndCons,D$73,FALSE)),0,VLOOKUP($A78,NonEConsump,D$73,FALSE)/VLOOKUP($A78,IndCons,D$73,FALSE))</f>
        <v/>
      </c>
      <c r="E78" s="124">
        <f>IF(ISERROR(VLOOKUP($A78,NonEConsump,E$73,FALSE)/VLOOKUP($A78,IndCons,E$73,FALSE)),0,VLOOKUP($A78,NonEConsump,E$73,FALSE)/VLOOKUP($A78,IndCons,E$73,FALSE))</f>
        <v/>
      </c>
      <c r="F78" s="124">
        <f>IF(ISERROR(VLOOKUP($A78,NonEConsump,F$73,FALSE)/VLOOKUP($A78,IndCons,F$73,FALSE)),0,VLOOKUP($A78,NonEConsump,F$73,FALSE)/VLOOKUP($A78,IndCons,F$73,FALSE))</f>
        <v/>
      </c>
      <c r="G78" s="124">
        <f>IF(ISERROR(VLOOKUP($A78,NonEConsump,G$73,FALSE)/VLOOKUP($A78,IndCons,G$73,FALSE)),0,VLOOKUP($A78,NonEConsump,G$73,FALSE)/VLOOKUP($A78,IndCons,G$73,FALSE))</f>
        <v/>
      </c>
      <c r="H78" s="124">
        <f>IF(ISERROR(VLOOKUP($A78,NonEConsump,H$73,FALSE)/VLOOKUP($A78,IndCons,H$73,FALSE)),0,VLOOKUP($A78,NonEConsump,H$73,FALSE)/VLOOKUP($A78,IndCons,H$73,FALSE))</f>
        <v/>
      </c>
      <c r="I78" s="124">
        <f>IF(ISERROR(VLOOKUP($A78,NonEConsump,I$73,FALSE)/VLOOKUP($A78,IndCons,I$73,FALSE)),0,VLOOKUP($A78,NonEConsump,I$73,FALSE)/VLOOKUP($A78,IndCons,I$73,FALSE))</f>
        <v/>
      </c>
      <c r="J78" s="124">
        <f>IF(ISERROR(VLOOKUP($A78,NonEConsump,J$73,FALSE)/VLOOKUP($A78,IndCons,J$73,FALSE)),0,VLOOKUP($A78,NonEConsump,J$73,FALSE)/VLOOKUP($A78,IndCons,J$73,FALSE))</f>
        <v/>
      </c>
      <c r="K78" s="124">
        <f>IF(ISERROR(VLOOKUP($A78,NonEConsump,K$73,FALSE)/VLOOKUP($A78,IndCons,K$73,FALSE)),0,VLOOKUP($A78,NonEConsump,K$73,FALSE)/VLOOKUP($A78,IndCons,K$73,FALSE))</f>
        <v/>
      </c>
      <c r="L78" s="124">
        <f>IF(ISERROR(VLOOKUP($A78,NonEConsump,L$73,FALSE)/VLOOKUP($A78,IndCons,L$73,FALSE)),0,VLOOKUP($A78,NonEConsump,L$73,FALSE)/VLOOKUP($A78,IndCons,L$73,FALSE))</f>
        <v/>
      </c>
      <c r="M78" s="124">
        <f>IF(ISERROR(VLOOKUP($A78,NonEConsump,M$73,FALSE)/VLOOKUP($A78,IndCons,M$73,FALSE)),0,VLOOKUP($A78,NonEConsump,M$73,FALSE)/VLOOKUP($A78,IndCons,M$73,FALSE))</f>
        <v/>
      </c>
      <c r="N78" s="124">
        <f>IF(ISERROR(VLOOKUP($A78,NonEConsump,N$73,FALSE)/VLOOKUP($A78,IndCons,N$73,FALSE)),0,VLOOKUP($A78,NonEConsump,N$73,FALSE)/VLOOKUP($A78,IndCons,N$73,FALSE))</f>
        <v/>
      </c>
      <c r="O78" s="124">
        <f>IF(ISERROR(VLOOKUP($A78,NonEConsump,O$73,FALSE)/VLOOKUP($A78,IndCons,O$73,FALSE)),0,VLOOKUP($A78,NonEConsump,O$73,FALSE)/VLOOKUP($A78,IndCons,O$73,FALSE))</f>
        <v/>
      </c>
      <c r="P78" s="124">
        <f>IF(ISERROR(VLOOKUP($A78,NonEConsump,P$73,FALSE)/VLOOKUP($A78,IndCons,P$73,FALSE)),0,VLOOKUP($A78,NonEConsump,P$73,FALSE)/VLOOKUP($A78,IndCons,P$73,FALSE))</f>
        <v/>
      </c>
      <c r="Q78" s="124">
        <f>IF(ISERROR(VLOOKUP($A78,NonEConsump,Q$73,FALSE)/VLOOKUP($A78,IndCons,Q$73,FALSE)),0,VLOOKUP($A78,NonEConsump,Q$73,FALSE)/VLOOKUP($A78,IndCons,Q$73,FALSE))</f>
        <v/>
      </c>
      <c r="R78" s="124">
        <f>IF(ISERROR(VLOOKUP($A78,NonEConsump,R$73,FALSE)/VLOOKUP($A78,IndCons,R$73,FALSE)),0,VLOOKUP($A78,NonEConsump,R$73,FALSE)/VLOOKUP($A78,IndCons,R$73,FALSE))</f>
        <v/>
      </c>
      <c r="S78" s="124">
        <f>IF(ISERROR(VLOOKUP($A78,NonEConsump,S$73,FALSE)/VLOOKUP($A78,IndCons,S$73,FALSE)),0,VLOOKUP($A78,NonEConsump,S$73,FALSE)/VLOOKUP($A78,IndCons,S$73,FALSE))</f>
        <v/>
      </c>
      <c r="T78" s="124">
        <f>IF(ISERROR(VLOOKUP($A78,NonEConsump,T$73,FALSE)/VLOOKUP($A78,IndCons,T$73,FALSE)),0,VLOOKUP($A78,NonEConsump,T$73,FALSE)/VLOOKUP($A78,IndCons,T$73,FALSE))</f>
        <v/>
      </c>
      <c r="U78" s="124">
        <f>IF(ISERROR(VLOOKUP($A78,NonEConsump,U$73,FALSE)/VLOOKUP($A78,IndCons,U$73,FALSE)),0,VLOOKUP($A78,NonEConsump,U$73,FALSE)/VLOOKUP($A78,IndCons,U$73,FALSE))</f>
        <v/>
      </c>
      <c r="V78" s="124">
        <f>IF(ISERROR(VLOOKUP($A78,NonEConsump,V$73,FALSE)/VLOOKUP($A78,IndCons,V$73,FALSE)),0,VLOOKUP($A78,NonEConsump,V$73,FALSE)/VLOOKUP($A78,IndCons,V$73,FALSE))</f>
        <v/>
      </c>
      <c r="W78" s="124">
        <f>IF(ISERROR(VLOOKUP($A78,NonEConsump,W$73,FALSE)/VLOOKUP($A78,IndCons,W$73,FALSE)),0,VLOOKUP($A78,NonEConsump,W$73,FALSE)/VLOOKUP($A78,IndCons,W$73,FALSE))</f>
        <v/>
      </c>
      <c r="X78" s="124">
        <f>IF(ISERROR(VLOOKUP($A78,NonEConsump,X$73,FALSE)/VLOOKUP($A78,IndCons,X$73,FALSE)),0,VLOOKUP($A78,NonEConsump,X$73,FALSE)/VLOOKUP($A78,IndCons,X$73,FALSE))</f>
        <v/>
      </c>
      <c r="Y78" s="124">
        <f>IF(ISERROR(VLOOKUP($A78,NonEConsump,Y$73,FALSE)/VLOOKUP($A78,IndCons,Y$73,FALSE)),0,VLOOKUP($A78,NonEConsump,Y$73,FALSE)/VLOOKUP($A78,IndCons,Y$73,FALSE))</f>
        <v/>
      </c>
      <c r="Z78" s="124">
        <f>IF(ISERROR(VLOOKUP($A78,NonEConsump,Z$73,FALSE)/VLOOKUP($A78,IndCons,Z$73,FALSE)),0,VLOOKUP($A78,NonEConsump,Z$73,FALSE)/VLOOKUP($A78,IndCons,Z$73,FALSE))</f>
        <v/>
      </c>
      <c r="AA78" s="124">
        <f>IF(ISERROR(VLOOKUP($A78,NonEConsump,AA$73,FALSE)/VLOOKUP($A78,IndCons,AA$73,FALSE)),0,VLOOKUP($A78,NonEConsump,AA$73,FALSE)/VLOOKUP($A78,IndCons,AA$73,FALSE))</f>
        <v/>
      </c>
      <c r="AB78" s="124">
        <f>IF(ISERROR(VLOOKUP($A78,NonEConsump,AB$73,FALSE)/VLOOKUP($A78,IndCons,AB$73,FALSE)),0,VLOOKUP($A78,NonEConsump,AB$73,FALSE)/VLOOKUP($A78,IndCons,AB$73,FALSE))</f>
        <v/>
      </c>
      <c r="AC78" s="124">
        <f>IF(ISERROR(VLOOKUP($A78,NonEConsump,AC$73,FALSE)/VLOOKUP($A78,IndCons,AC$73,FALSE)),0,VLOOKUP($A78,NonEConsump,AC$73,FALSE)/VLOOKUP($A78,IndCons,AC$73,FALSE))</f>
        <v/>
      </c>
      <c r="AD78" s="124">
        <f>IF(ISERROR(VLOOKUP($A78,NonEConsump,AD$73,FALSE)/VLOOKUP($A78,IndCons,AD$73,FALSE)),0,VLOOKUP($A78,NonEConsump,AD$73,FALSE)/VLOOKUP($A78,IndCons,AD$73,FALSE))</f>
        <v/>
      </c>
      <c r="AE78" s="124" t="n"/>
      <c r="AF78" s="125" t="n"/>
    </row>
    <row r="79">
      <c r="A79" s="113" t="inlineStr">
        <is>
          <t>Asphalt and Road Oil</t>
        </is>
      </c>
      <c r="B79" s="124">
        <f>IF(ISERROR(VLOOKUP($A79,NonEConsump,B$73,FALSE)/VLOOKUP($A79,IndCons,B$73,FALSE)),0,VLOOKUP($A79,NonEConsump,B$73,FALSE)/VLOOKUP($A79,IndCons,B$73,FALSE))</f>
        <v/>
      </c>
      <c r="C79" s="124">
        <f>IF(ISERROR(VLOOKUP($A79,NonEConsump,C$73,FALSE)/VLOOKUP($A79,IndCons,C$73,FALSE)),0,VLOOKUP($A79,NonEConsump,C$73,FALSE)/VLOOKUP($A79,IndCons,C$73,FALSE))</f>
        <v/>
      </c>
      <c r="D79" s="124">
        <f>IF(ISERROR(VLOOKUP($A79,NonEConsump,D$73,FALSE)/VLOOKUP($A79,IndCons,D$73,FALSE)),0,VLOOKUP($A79,NonEConsump,D$73,FALSE)/VLOOKUP($A79,IndCons,D$73,FALSE))</f>
        <v/>
      </c>
      <c r="E79" s="124">
        <f>IF(ISERROR(VLOOKUP($A79,NonEConsump,E$73,FALSE)/VLOOKUP($A79,IndCons,E$73,FALSE)),0,VLOOKUP($A79,NonEConsump,E$73,FALSE)/VLOOKUP($A79,IndCons,E$73,FALSE))</f>
        <v/>
      </c>
      <c r="F79" s="124">
        <f>IF(ISERROR(VLOOKUP($A79,NonEConsump,F$73,FALSE)/VLOOKUP($A79,IndCons,F$73,FALSE)),0,VLOOKUP($A79,NonEConsump,F$73,FALSE)/VLOOKUP($A79,IndCons,F$73,FALSE))</f>
        <v/>
      </c>
      <c r="G79" s="124">
        <f>IF(ISERROR(VLOOKUP($A79,NonEConsump,G$73,FALSE)/VLOOKUP($A79,IndCons,G$73,FALSE)),0,VLOOKUP($A79,NonEConsump,G$73,FALSE)/VLOOKUP($A79,IndCons,G$73,FALSE))</f>
        <v/>
      </c>
      <c r="H79" s="124">
        <f>IF(ISERROR(VLOOKUP($A79,NonEConsump,H$73,FALSE)/VLOOKUP($A79,IndCons,H$73,FALSE)),0,VLOOKUP($A79,NonEConsump,H$73,FALSE)/VLOOKUP($A79,IndCons,H$73,FALSE))</f>
        <v/>
      </c>
      <c r="I79" s="124">
        <f>IF(ISERROR(VLOOKUP($A79,NonEConsump,I$73,FALSE)/VLOOKUP($A79,IndCons,I$73,FALSE)),0,VLOOKUP($A79,NonEConsump,I$73,FALSE)/VLOOKUP($A79,IndCons,I$73,FALSE))</f>
        <v/>
      </c>
      <c r="J79" s="124">
        <f>IF(ISERROR(VLOOKUP($A79,NonEConsump,J$73,FALSE)/VLOOKUP($A79,IndCons,J$73,FALSE)),0,VLOOKUP($A79,NonEConsump,J$73,FALSE)/VLOOKUP($A79,IndCons,J$73,FALSE))</f>
        <v/>
      </c>
      <c r="K79" s="124">
        <f>IF(ISERROR(VLOOKUP($A79,NonEConsump,K$73,FALSE)/VLOOKUP($A79,IndCons,K$73,FALSE)),0,VLOOKUP($A79,NonEConsump,K$73,FALSE)/VLOOKUP($A79,IndCons,K$73,FALSE))</f>
        <v/>
      </c>
      <c r="L79" s="124">
        <f>IF(ISERROR(VLOOKUP($A79,NonEConsump,L$73,FALSE)/VLOOKUP($A79,IndCons,L$73,FALSE)),0,VLOOKUP($A79,NonEConsump,L$73,FALSE)/VLOOKUP($A79,IndCons,L$73,FALSE))</f>
        <v/>
      </c>
      <c r="M79" s="124">
        <f>IF(ISERROR(VLOOKUP($A79,NonEConsump,M$73,FALSE)/VLOOKUP($A79,IndCons,M$73,FALSE)),0,VLOOKUP($A79,NonEConsump,M$73,FALSE)/VLOOKUP($A79,IndCons,M$73,FALSE))</f>
        <v/>
      </c>
      <c r="N79" s="124">
        <f>IF(ISERROR(VLOOKUP($A79,NonEConsump,N$73,FALSE)/VLOOKUP($A79,IndCons,N$73,FALSE)),0,VLOOKUP($A79,NonEConsump,N$73,FALSE)/VLOOKUP($A79,IndCons,N$73,FALSE))</f>
        <v/>
      </c>
      <c r="O79" s="124">
        <f>IF(ISERROR(VLOOKUP($A79,NonEConsump,O$73,FALSE)/VLOOKUP($A79,IndCons,O$73,FALSE)),0,VLOOKUP($A79,NonEConsump,O$73,FALSE)/VLOOKUP($A79,IndCons,O$73,FALSE))</f>
        <v/>
      </c>
      <c r="P79" s="124">
        <f>IF(ISERROR(VLOOKUP($A79,NonEConsump,P$73,FALSE)/VLOOKUP($A79,IndCons,P$73,FALSE)),0,VLOOKUP($A79,NonEConsump,P$73,FALSE)/VLOOKUP($A79,IndCons,P$73,FALSE))</f>
        <v/>
      </c>
      <c r="Q79" s="124">
        <f>IF(ISERROR(VLOOKUP($A79,NonEConsump,Q$73,FALSE)/VLOOKUP($A79,IndCons,Q$73,FALSE)),0,VLOOKUP($A79,NonEConsump,Q$73,FALSE)/VLOOKUP($A79,IndCons,Q$73,FALSE))</f>
        <v/>
      </c>
      <c r="R79" s="124">
        <f>IF(ISERROR(VLOOKUP($A79,NonEConsump,R$73,FALSE)/VLOOKUP($A79,IndCons,R$73,FALSE)),0,VLOOKUP($A79,NonEConsump,R$73,FALSE)/VLOOKUP($A79,IndCons,R$73,FALSE))</f>
        <v/>
      </c>
      <c r="S79" s="124">
        <f>IF(ISERROR(VLOOKUP($A79,NonEConsump,S$73,FALSE)/VLOOKUP($A79,IndCons,S$73,FALSE)),0,VLOOKUP($A79,NonEConsump,S$73,FALSE)/VLOOKUP($A79,IndCons,S$73,FALSE))</f>
        <v/>
      </c>
      <c r="T79" s="124">
        <f>IF(ISERROR(VLOOKUP($A79,NonEConsump,T$73,FALSE)/VLOOKUP($A79,IndCons,T$73,FALSE)),0,VLOOKUP($A79,NonEConsump,T$73,FALSE)/VLOOKUP($A79,IndCons,T$73,FALSE))</f>
        <v/>
      </c>
      <c r="U79" s="124">
        <f>IF(ISERROR(VLOOKUP($A79,NonEConsump,U$73,FALSE)/VLOOKUP($A79,IndCons,U$73,FALSE)),0,VLOOKUP($A79,NonEConsump,U$73,FALSE)/VLOOKUP($A79,IndCons,U$73,FALSE))</f>
        <v/>
      </c>
      <c r="V79" s="124">
        <f>IF(ISERROR(VLOOKUP($A79,NonEConsump,V$73,FALSE)/VLOOKUP($A79,IndCons,V$73,FALSE)),0,VLOOKUP($A79,NonEConsump,V$73,FALSE)/VLOOKUP($A79,IndCons,V$73,FALSE))</f>
        <v/>
      </c>
      <c r="W79" s="124">
        <f>IF(ISERROR(VLOOKUP($A79,NonEConsump,W$73,FALSE)/VLOOKUP($A79,IndCons,W$73,FALSE)),0,VLOOKUP($A79,NonEConsump,W$73,FALSE)/VLOOKUP($A79,IndCons,W$73,FALSE))</f>
        <v/>
      </c>
      <c r="X79" s="124">
        <f>IF(ISERROR(VLOOKUP($A79,NonEConsump,X$73,FALSE)/VLOOKUP($A79,IndCons,X$73,FALSE)),0,VLOOKUP($A79,NonEConsump,X$73,FALSE)/VLOOKUP($A79,IndCons,X$73,FALSE))</f>
        <v/>
      </c>
      <c r="Y79" s="124">
        <f>IF(ISERROR(VLOOKUP($A79,NonEConsump,Y$73,FALSE)/VLOOKUP($A79,IndCons,Y$73,FALSE)),0,VLOOKUP($A79,NonEConsump,Y$73,FALSE)/VLOOKUP($A79,IndCons,Y$73,FALSE))</f>
        <v/>
      </c>
      <c r="Z79" s="124">
        <f>IF(ISERROR(VLOOKUP($A79,NonEConsump,Z$73,FALSE)/VLOOKUP($A79,IndCons,Z$73,FALSE)),0,VLOOKUP($A79,NonEConsump,Z$73,FALSE)/VLOOKUP($A79,IndCons,Z$73,FALSE))</f>
        <v/>
      </c>
      <c r="AA79" s="124">
        <f>IF(ISERROR(VLOOKUP($A79,NonEConsump,AA$73,FALSE)/VLOOKUP($A79,IndCons,AA$73,FALSE)),0,VLOOKUP($A79,NonEConsump,AA$73,FALSE)/VLOOKUP($A79,IndCons,AA$73,FALSE))</f>
        <v/>
      </c>
      <c r="AB79" s="124">
        <f>IF(ISERROR(VLOOKUP($A79,NonEConsump,AB$73,FALSE)/VLOOKUP($A79,IndCons,AB$73,FALSE)),0,VLOOKUP($A79,NonEConsump,AB$73,FALSE)/VLOOKUP($A79,IndCons,AB$73,FALSE))</f>
        <v/>
      </c>
      <c r="AC79" s="124">
        <f>IF(ISERROR(VLOOKUP($A79,NonEConsump,AC$73,FALSE)/VLOOKUP($A79,IndCons,AC$73,FALSE)),0,VLOOKUP($A79,NonEConsump,AC$73,FALSE)/VLOOKUP($A79,IndCons,AC$73,FALSE))</f>
        <v/>
      </c>
      <c r="AD79" s="124">
        <f>IF(ISERROR(VLOOKUP($A79,NonEConsump,AD$73,FALSE)/VLOOKUP($A79,IndCons,AD$73,FALSE)),0,VLOOKUP($A79,NonEConsump,AD$73,FALSE)/VLOOKUP($A79,IndCons,AD$73,FALSE))</f>
        <v/>
      </c>
      <c r="AE79" s="124" t="n"/>
      <c r="AF79" s="125" t="n"/>
    </row>
    <row r="80">
      <c r="A80" s="146" t="inlineStr">
        <is>
          <t>LPG</t>
        </is>
      </c>
      <c r="B80" s="147">
        <f>IF(ISERROR(VLOOKUP($A80,NonEConsump,B$73,FALSE)/VLOOKUP($A80,IndCons,B$73,FALSE)),0,VLOOKUP($A80,NonEConsump,B$73,FALSE)/VLOOKUP($A80,IndCons,B$73,FALSE))</f>
        <v/>
      </c>
      <c r="C80" s="147">
        <f>IF(ISERROR(VLOOKUP($A80,NonEConsump,C$73,FALSE)/VLOOKUP($A80,IndCons,C$73,FALSE)),0,VLOOKUP($A80,NonEConsump,C$73,FALSE)/VLOOKUP($A80,IndCons,C$73,FALSE))</f>
        <v/>
      </c>
      <c r="D80" s="147">
        <f>IF(ISERROR(VLOOKUP($A80,NonEConsump,D$73,FALSE)/VLOOKUP($A80,IndCons,D$73,FALSE)),0,VLOOKUP($A80,NonEConsump,D$73,FALSE)/VLOOKUP($A80,IndCons,D$73,FALSE))</f>
        <v/>
      </c>
      <c r="E80" s="147">
        <f>IF(ISERROR(VLOOKUP($A80,NonEConsump,E$73,FALSE)/VLOOKUP($A80,IndCons,E$73,FALSE)),0,VLOOKUP($A80,NonEConsump,E$73,FALSE)/VLOOKUP($A80,IndCons,E$73,FALSE))</f>
        <v/>
      </c>
      <c r="F80" s="147">
        <f>IF(ISERROR(VLOOKUP($A80,NonEConsump,F$73,FALSE)/VLOOKUP($A80,IndCons,F$73,FALSE)),0,VLOOKUP($A80,NonEConsump,F$73,FALSE)/VLOOKUP($A80,IndCons,F$73,FALSE))</f>
        <v/>
      </c>
      <c r="G80" s="147">
        <f>IF(ISERROR(VLOOKUP($A80,NonEConsump,G$73,FALSE)/VLOOKUP($A80,IndCons,G$73,FALSE)),0,VLOOKUP($A80,NonEConsump,G$73,FALSE)/VLOOKUP($A80,IndCons,G$73,FALSE))</f>
        <v/>
      </c>
      <c r="H80" s="147">
        <f>IF(ISERROR(VLOOKUP($A80,NonEConsump,H$73,FALSE)/VLOOKUP($A80,IndCons,H$73,FALSE)),0,VLOOKUP($A80,NonEConsump,H$73,FALSE)/VLOOKUP($A80,IndCons,H$73,FALSE))</f>
        <v/>
      </c>
      <c r="I80" s="147">
        <f>IF(ISERROR(VLOOKUP($A80,NonEConsump,I$73,FALSE)/VLOOKUP($A80,IndCons,I$73,FALSE)),0,VLOOKUP($A80,NonEConsump,I$73,FALSE)/VLOOKUP($A80,IndCons,I$73,FALSE))</f>
        <v/>
      </c>
      <c r="J80" s="147">
        <f>IF(ISERROR(VLOOKUP($A80,NonEConsump,J$73,FALSE)/VLOOKUP($A80,IndCons,J$73,FALSE)),0,VLOOKUP($A80,NonEConsump,J$73,FALSE)/VLOOKUP($A80,IndCons,J$73,FALSE))</f>
        <v/>
      </c>
      <c r="K80" s="147">
        <f>IF(ISERROR(VLOOKUP($A80,NonEConsump,K$73,FALSE)/VLOOKUP($A80,IndCons,K$73,FALSE)),0,VLOOKUP($A80,NonEConsump,K$73,FALSE)/VLOOKUP($A80,IndCons,K$73,FALSE))</f>
        <v/>
      </c>
      <c r="L80" s="147">
        <f>IF(ISERROR(VLOOKUP($A80,NonEConsump,L$73,FALSE)/VLOOKUP($A80,IndCons,L$73,FALSE)),0,VLOOKUP($A80,NonEConsump,L$73,FALSE)/VLOOKUP($A80,IndCons,L$73,FALSE))</f>
        <v/>
      </c>
      <c r="M80" s="147">
        <f>IF(ISERROR(VLOOKUP($A80,NonEConsump,M$73,FALSE)/VLOOKUP($A80,IndCons,M$73,FALSE)),0,VLOOKUP($A80,NonEConsump,M$73,FALSE)/VLOOKUP($A80,IndCons,M$73,FALSE))</f>
        <v/>
      </c>
      <c r="N80" s="147">
        <f>IF(ISERROR(VLOOKUP($A80,NonEConsump,N$73,FALSE)/VLOOKUP($A80,IndCons,N$73,FALSE)),0,VLOOKUP($A80,NonEConsump,N$73,FALSE)/VLOOKUP($A80,IndCons,N$73,FALSE))</f>
        <v/>
      </c>
      <c r="O80" s="147">
        <f>IF(ISERROR(VLOOKUP($A80,NonEConsump,O$73,FALSE)/VLOOKUP($A80,IndCons,O$73,FALSE)),0,VLOOKUP($A80,NonEConsump,O$73,FALSE)/VLOOKUP($A80,IndCons,O$73,FALSE))</f>
        <v/>
      </c>
      <c r="P80" s="147">
        <f>IF(ISERROR(VLOOKUP($A80,NonEConsump,P$73,FALSE)/VLOOKUP($A80,IndCons,P$73,FALSE)),0,VLOOKUP($A80,NonEConsump,P$73,FALSE)/VLOOKUP($A80,IndCons,P$73,FALSE))</f>
        <v/>
      </c>
      <c r="Q80" s="147">
        <f>IF(ISERROR(VLOOKUP($A80,NonEConsump,Q$73,FALSE)/VLOOKUP($A80,IndCons,Q$73,FALSE)),0,VLOOKUP($A80,NonEConsump,Q$73,FALSE)/VLOOKUP($A80,IndCons,Q$73,FALSE))</f>
        <v/>
      </c>
      <c r="R80" s="147">
        <f>IF(ISERROR(VLOOKUP($A80,NonEConsump,R$73,FALSE)/VLOOKUP($A80,IndCons,R$73,FALSE)),0,VLOOKUP($A80,NonEConsump,R$73,FALSE)/VLOOKUP($A80,IndCons,R$73,FALSE))</f>
        <v/>
      </c>
      <c r="S80" s="147">
        <f>IF(ISERROR(VLOOKUP($A80,NonEConsump,S$73,FALSE)/VLOOKUP($A80,IndCons,S$73,FALSE)),0,VLOOKUP($A80,NonEConsump,S$73,FALSE)/VLOOKUP($A80,IndCons,S$73,FALSE))</f>
        <v/>
      </c>
      <c r="T80" s="147">
        <f>IF(ISERROR(VLOOKUP($A80,NonEConsump,T$73,FALSE)/VLOOKUP($A80,IndCons,T$73,FALSE)),0,VLOOKUP($A80,NonEConsump,T$73,FALSE)/VLOOKUP($A80,IndCons,T$73,FALSE))</f>
        <v/>
      </c>
      <c r="U80" s="147">
        <f>IF(ISERROR(VLOOKUP($A80,NonEConsump,U$73,FALSE)/VLOOKUP($A80,IndCons,U$73,FALSE)),0,VLOOKUP($A80,NonEConsump,U$73,FALSE)/VLOOKUP($A80,IndCons,U$73,FALSE))</f>
        <v/>
      </c>
      <c r="V80" s="147">
        <f>IF(ISERROR(VLOOKUP($A80,NonEConsump,V$73,FALSE)/VLOOKUP($A80,IndCons,V$73,FALSE)),0,VLOOKUP($A80,NonEConsump,V$73,FALSE)/VLOOKUP($A80,IndCons,V$73,FALSE))</f>
        <v/>
      </c>
      <c r="W80" s="147">
        <f>IF(ISERROR(VLOOKUP($A80,NonEConsump,W$73,FALSE)/VLOOKUP($A80,IndCons,W$73,FALSE)),0,VLOOKUP($A80,NonEConsump,W$73,FALSE)/VLOOKUP($A80,IndCons,W$73,FALSE))</f>
        <v/>
      </c>
      <c r="X80" s="147">
        <f>IF(ISERROR(VLOOKUP($A80,NonEConsump,X$73,FALSE)/VLOOKUP($A80,IndCons,X$73,FALSE)),0,VLOOKUP($A80,NonEConsump,X$73,FALSE)/VLOOKUP($A80,IndCons,X$73,FALSE))</f>
        <v/>
      </c>
      <c r="Y80" s="147">
        <f>IF(ISERROR(VLOOKUP($A80,NonEConsump,Y$73,FALSE)/VLOOKUP($A80,IndCons,Y$73,FALSE)),0,VLOOKUP($A80,NonEConsump,Y$73,FALSE)/VLOOKUP($A80,IndCons,Y$73,FALSE))</f>
        <v/>
      </c>
      <c r="Z80" s="147">
        <f>IF(ISERROR(VLOOKUP($A80,NonEConsump,Z$73,FALSE)/VLOOKUP($A80,IndCons,Z$73,FALSE)),0,VLOOKUP($A80,NonEConsump,Z$73,FALSE)/VLOOKUP($A80,IndCons,Z$73,FALSE))</f>
        <v/>
      </c>
      <c r="AA80" s="147">
        <f>IF(ISERROR(VLOOKUP($A80,NonEConsump,AA$73,FALSE)/VLOOKUP($A80,IndCons,AA$73,FALSE)),0,VLOOKUP($A80,NonEConsump,AA$73,FALSE)/VLOOKUP($A80,IndCons,AA$73,FALSE))</f>
        <v/>
      </c>
      <c r="AB80" s="147">
        <f>IF(ISERROR(VLOOKUP($A80,NonEConsump,AB$73,FALSE)/VLOOKUP($A80,IndCons,AB$73,FALSE)),0,VLOOKUP($A80,NonEConsump,AB$73,FALSE)/VLOOKUP($A80,IndCons,AB$73,FALSE))</f>
        <v/>
      </c>
      <c r="AC80" s="147">
        <f>IF(ISERROR(VLOOKUP($A80,NonEConsump,AC$73,FALSE)/VLOOKUP($A80,IndCons,AC$73,FALSE)),0,VLOOKUP($A80,NonEConsump,AC$73,FALSE)/VLOOKUP($A80,IndCons,AC$73,FALSE))</f>
        <v/>
      </c>
      <c r="AD80" s="147">
        <f>IF(ISERROR(VLOOKUP($A80,NonEConsump,AD$73,FALSE)/VLOOKUP($A80,IndCons,AD$73,FALSE)),0,VLOOKUP($A80,NonEConsump,AD$73,FALSE)/VLOOKUP($A80,IndCons,AD$73,FALSE))</f>
        <v/>
      </c>
      <c r="AE80" s="124" t="n"/>
      <c r="AF80" s="125" t="n"/>
    </row>
    <row r="81">
      <c r="A81" s="113" t="inlineStr">
        <is>
          <t>Lubricants</t>
        </is>
      </c>
      <c r="B81" s="124">
        <f>IF(ISERROR(VLOOKUP($A81,NonEConsump,B$73,FALSE)/VLOOKUP($A81,IndCons,B$73,FALSE)),0,VLOOKUP($A81,NonEConsump,B$73,FALSE)/VLOOKUP($A81,IndCons,B$73,FALSE))</f>
        <v/>
      </c>
      <c r="C81" s="124">
        <f>IF(ISERROR(VLOOKUP($A81,NonEConsump,C$73,FALSE)/VLOOKUP($A81,IndCons,C$73,FALSE)),0,VLOOKUP($A81,NonEConsump,C$73,FALSE)/VLOOKUP($A81,IndCons,C$73,FALSE))</f>
        <v/>
      </c>
      <c r="D81" s="124">
        <f>IF(ISERROR(VLOOKUP($A81,NonEConsump,D$73,FALSE)/VLOOKUP($A81,IndCons,D$73,FALSE)),0,VLOOKUP($A81,NonEConsump,D$73,FALSE)/VLOOKUP($A81,IndCons,D$73,FALSE))</f>
        <v/>
      </c>
      <c r="E81" s="124">
        <f>IF(ISERROR(VLOOKUP($A81,NonEConsump,E$73,FALSE)/VLOOKUP($A81,IndCons,E$73,FALSE)),0,VLOOKUP($A81,NonEConsump,E$73,FALSE)/VLOOKUP($A81,IndCons,E$73,FALSE))</f>
        <v/>
      </c>
      <c r="F81" s="124">
        <f>IF(ISERROR(VLOOKUP($A81,NonEConsump,F$73,FALSE)/VLOOKUP($A81,IndCons,F$73,FALSE)),0,VLOOKUP($A81,NonEConsump,F$73,FALSE)/VLOOKUP($A81,IndCons,F$73,FALSE))</f>
        <v/>
      </c>
      <c r="G81" s="124">
        <f>IF(ISERROR(VLOOKUP($A81,NonEConsump,G$73,FALSE)/VLOOKUP($A81,IndCons,G$73,FALSE)),0,VLOOKUP($A81,NonEConsump,G$73,FALSE)/VLOOKUP($A81,IndCons,G$73,FALSE))</f>
        <v/>
      </c>
      <c r="H81" s="124">
        <f>IF(ISERROR(VLOOKUP($A81,NonEConsump,H$73,FALSE)/VLOOKUP($A81,IndCons,H$73,FALSE)),0,VLOOKUP($A81,NonEConsump,H$73,FALSE)/VLOOKUP($A81,IndCons,H$73,FALSE))</f>
        <v/>
      </c>
      <c r="I81" s="124">
        <f>IF(ISERROR(VLOOKUP($A81,NonEConsump,I$73,FALSE)/VLOOKUP($A81,IndCons,I$73,FALSE)),0,VLOOKUP($A81,NonEConsump,I$73,FALSE)/VLOOKUP($A81,IndCons,I$73,FALSE))</f>
        <v/>
      </c>
      <c r="J81" s="124">
        <f>IF(ISERROR(VLOOKUP($A81,NonEConsump,J$73,FALSE)/VLOOKUP($A81,IndCons,J$73,FALSE)),0,VLOOKUP($A81,NonEConsump,J$73,FALSE)/VLOOKUP($A81,IndCons,J$73,FALSE))</f>
        <v/>
      </c>
      <c r="K81" s="124">
        <f>IF(ISERROR(VLOOKUP($A81,NonEConsump,K$73,FALSE)/VLOOKUP($A81,IndCons,K$73,FALSE)),0,VLOOKUP($A81,NonEConsump,K$73,FALSE)/VLOOKUP($A81,IndCons,K$73,FALSE))</f>
        <v/>
      </c>
      <c r="L81" s="124">
        <f>IF(ISERROR(VLOOKUP($A81,NonEConsump,L$73,FALSE)/VLOOKUP($A81,IndCons,L$73,FALSE)),0,VLOOKUP($A81,NonEConsump,L$73,FALSE)/VLOOKUP($A81,IndCons,L$73,FALSE))</f>
        <v/>
      </c>
      <c r="M81" s="124">
        <f>IF(ISERROR(VLOOKUP($A81,NonEConsump,M$73,FALSE)/VLOOKUP($A81,IndCons,M$73,FALSE)),0,VLOOKUP($A81,NonEConsump,M$73,FALSE)/VLOOKUP($A81,IndCons,M$73,FALSE))</f>
        <v/>
      </c>
      <c r="N81" s="124">
        <f>IF(ISERROR(VLOOKUP($A81,NonEConsump,N$73,FALSE)/VLOOKUP($A81,IndCons,N$73,FALSE)),0,VLOOKUP($A81,NonEConsump,N$73,FALSE)/VLOOKUP($A81,IndCons,N$73,FALSE))</f>
        <v/>
      </c>
      <c r="O81" s="124">
        <f>IF(ISERROR(VLOOKUP($A81,NonEConsump,O$73,FALSE)/VLOOKUP($A81,IndCons,O$73,FALSE)),0,VLOOKUP($A81,NonEConsump,O$73,FALSE)/VLOOKUP($A81,IndCons,O$73,FALSE))</f>
        <v/>
      </c>
      <c r="P81" s="124">
        <f>IF(ISERROR(VLOOKUP($A81,NonEConsump,P$73,FALSE)/VLOOKUP($A81,IndCons,P$73,FALSE)),0,VLOOKUP($A81,NonEConsump,P$73,FALSE)/VLOOKUP($A81,IndCons,P$73,FALSE))</f>
        <v/>
      </c>
      <c r="Q81" s="124">
        <f>IF(ISERROR(VLOOKUP($A81,NonEConsump,Q$73,FALSE)/VLOOKUP($A81,IndCons,Q$73,FALSE)),0,VLOOKUP($A81,NonEConsump,Q$73,FALSE)/VLOOKUP($A81,IndCons,Q$73,FALSE))</f>
        <v/>
      </c>
      <c r="R81" s="124">
        <f>IF(ISERROR(VLOOKUP($A81,NonEConsump,R$73,FALSE)/VLOOKUP($A81,IndCons,R$73,FALSE)),0,VLOOKUP($A81,NonEConsump,R$73,FALSE)/VLOOKUP($A81,IndCons,R$73,FALSE))</f>
        <v/>
      </c>
      <c r="S81" s="124">
        <f>IF(ISERROR(VLOOKUP($A81,NonEConsump,S$73,FALSE)/VLOOKUP($A81,IndCons,S$73,FALSE)),0,VLOOKUP($A81,NonEConsump,S$73,FALSE)/VLOOKUP($A81,IndCons,S$73,FALSE))</f>
        <v/>
      </c>
      <c r="T81" s="124">
        <f>IF(ISERROR(VLOOKUP($A81,NonEConsump,T$73,FALSE)/VLOOKUP($A81,IndCons,T$73,FALSE)),0,VLOOKUP($A81,NonEConsump,T$73,FALSE)/VLOOKUP($A81,IndCons,T$73,FALSE))</f>
        <v/>
      </c>
      <c r="U81" s="124">
        <f>IF(ISERROR(VLOOKUP($A81,NonEConsump,U$73,FALSE)/VLOOKUP($A81,IndCons,U$73,FALSE)),0,VLOOKUP($A81,NonEConsump,U$73,FALSE)/VLOOKUP($A81,IndCons,U$73,FALSE))</f>
        <v/>
      </c>
      <c r="V81" s="124">
        <f>IF(ISERROR(VLOOKUP($A81,NonEConsump,V$73,FALSE)/VLOOKUP($A81,IndCons,V$73,FALSE)),0,VLOOKUP($A81,NonEConsump,V$73,FALSE)/VLOOKUP($A81,IndCons,V$73,FALSE))</f>
        <v/>
      </c>
      <c r="W81" s="124">
        <f>IF(ISERROR(VLOOKUP($A81,NonEConsump,W$73,FALSE)/VLOOKUP($A81,IndCons,W$73,FALSE)),0,VLOOKUP($A81,NonEConsump,W$73,FALSE)/VLOOKUP($A81,IndCons,W$73,FALSE))</f>
        <v/>
      </c>
      <c r="X81" s="124">
        <f>IF(ISERROR(VLOOKUP($A81,NonEConsump,X$73,FALSE)/VLOOKUP($A81,IndCons,X$73,FALSE)),0,VLOOKUP($A81,NonEConsump,X$73,FALSE)/VLOOKUP($A81,IndCons,X$73,FALSE))</f>
        <v/>
      </c>
      <c r="Y81" s="124">
        <f>IF(ISERROR(VLOOKUP($A81,NonEConsump,Y$73,FALSE)/VLOOKUP($A81,IndCons,Y$73,FALSE)),0,VLOOKUP($A81,NonEConsump,Y$73,FALSE)/VLOOKUP($A81,IndCons,Y$73,FALSE))</f>
        <v/>
      </c>
      <c r="Z81" s="124">
        <f>IF(ISERROR(VLOOKUP($A81,NonEConsump,Z$73,FALSE)/VLOOKUP($A81,IndCons,Z$73,FALSE)),0,VLOOKUP($A81,NonEConsump,Z$73,FALSE)/VLOOKUP($A81,IndCons,Z$73,FALSE))</f>
        <v/>
      </c>
      <c r="AA81" s="124">
        <f>IF(ISERROR(VLOOKUP($A81,NonEConsump,AA$73,FALSE)/VLOOKUP($A81,IndCons,AA$73,FALSE)),0,VLOOKUP($A81,NonEConsump,AA$73,FALSE)/VLOOKUP($A81,IndCons,AA$73,FALSE))</f>
        <v/>
      </c>
      <c r="AB81" s="124">
        <f>IF(ISERROR(VLOOKUP($A81,NonEConsump,AB$73,FALSE)/VLOOKUP($A81,IndCons,AB$73,FALSE)),0,VLOOKUP($A81,NonEConsump,AB$73,FALSE)/VLOOKUP($A81,IndCons,AB$73,FALSE))</f>
        <v/>
      </c>
      <c r="AC81" s="124">
        <f>IF(ISERROR(VLOOKUP($A81,NonEConsump,AC$73,FALSE)/VLOOKUP($A81,IndCons,AC$73,FALSE)),0,VLOOKUP($A81,NonEConsump,AC$73,FALSE)/VLOOKUP($A81,IndCons,AC$73,FALSE))</f>
        <v/>
      </c>
      <c r="AD81" s="124">
        <f>IF(ISERROR(VLOOKUP($A81,NonEConsump,AD$73,FALSE)/VLOOKUP($A81,IndCons,AD$73,FALSE)),0,VLOOKUP($A81,NonEConsump,AD$73,FALSE)/VLOOKUP($A81,IndCons,AD$73,FALSE))</f>
        <v/>
      </c>
      <c r="AE81" s="124" t="n"/>
      <c r="AF81" s="125" t="n"/>
    </row>
    <row r="82">
      <c r="A82" s="113" t="inlineStr">
        <is>
          <t>Pentanes Plus</t>
        </is>
      </c>
      <c r="B82" s="124">
        <f>IF(ISERROR(VLOOKUP($A82,NonEConsump,B$73,FALSE)/VLOOKUP($A82,IndCons,B$73,FALSE)),0,VLOOKUP($A82,NonEConsump,B$73,FALSE)/VLOOKUP($A82,IndCons,B$73,FALSE))</f>
        <v/>
      </c>
      <c r="C82" s="124">
        <f>IF(ISERROR(VLOOKUP($A82,NonEConsump,C$73,FALSE)/VLOOKUP($A82,IndCons,C$73,FALSE)),0,VLOOKUP($A82,NonEConsump,C$73,FALSE)/VLOOKUP($A82,IndCons,C$73,FALSE))</f>
        <v/>
      </c>
      <c r="D82" s="124">
        <f>IF(ISERROR(VLOOKUP($A82,NonEConsump,D$73,FALSE)/VLOOKUP($A82,IndCons,D$73,FALSE)),0,VLOOKUP($A82,NonEConsump,D$73,FALSE)/VLOOKUP($A82,IndCons,D$73,FALSE))</f>
        <v/>
      </c>
      <c r="E82" s="124">
        <f>IF(ISERROR(VLOOKUP($A82,NonEConsump,E$73,FALSE)/VLOOKUP($A82,IndCons,E$73,FALSE)),0,VLOOKUP($A82,NonEConsump,E$73,FALSE)/VLOOKUP($A82,IndCons,E$73,FALSE))</f>
        <v/>
      </c>
      <c r="F82" s="124">
        <f>IF(ISERROR(VLOOKUP($A82,NonEConsump,F$73,FALSE)/VLOOKUP($A82,IndCons,F$73,FALSE)),0,VLOOKUP($A82,NonEConsump,F$73,FALSE)/VLOOKUP($A82,IndCons,F$73,FALSE))</f>
        <v/>
      </c>
      <c r="G82" s="124">
        <f>IF(ISERROR(VLOOKUP($A82,NonEConsump,G$73,FALSE)/VLOOKUP($A82,IndCons,G$73,FALSE)),0,VLOOKUP($A82,NonEConsump,G$73,FALSE)/VLOOKUP($A82,IndCons,G$73,FALSE))</f>
        <v/>
      </c>
      <c r="H82" s="124">
        <f>IF(ISERROR(VLOOKUP($A82,NonEConsump,H$73,FALSE)/VLOOKUP($A82,IndCons,H$73,FALSE)),0,VLOOKUP($A82,NonEConsump,H$73,FALSE)/VLOOKUP($A82,IndCons,H$73,FALSE))</f>
        <v/>
      </c>
      <c r="I82" s="124">
        <f>IF(ISERROR(VLOOKUP($A82,NonEConsump,I$73,FALSE)/VLOOKUP($A82,IndCons,I$73,FALSE)),0,VLOOKUP($A82,NonEConsump,I$73,FALSE)/VLOOKUP($A82,IndCons,I$73,FALSE))</f>
        <v/>
      </c>
      <c r="J82" s="124">
        <f>IF(ISERROR(VLOOKUP($A82,NonEConsump,J$73,FALSE)/VLOOKUP($A82,IndCons,J$73,FALSE)),0,VLOOKUP($A82,NonEConsump,J$73,FALSE)/VLOOKUP($A82,IndCons,J$73,FALSE))</f>
        <v/>
      </c>
      <c r="K82" s="124">
        <f>IF(ISERROR(VLOOKUP($A82,NonEConsump,K$73,FALSE)/VLOOKUP($A82,IndCons,K$73,FALSE)),0,VLOOKUP($A82,NonEConsump,K$73,FALSE)/VLOOKUP($A82,IndCons,K$73,FALSE))</f>
        <v/>
      </c>
      <c r="L82" s="124">
        <f>IF(ISERROR(VLOOKUP($A82,NonEConsump,L$73,FALSE)/VLOOKUP($A82,IndCons,L$73,FALSE)),0,VLOOKUP($A82,NonEConsump,L$73,FALSE)/VLOOKUP($A82,IndCons,L$73,FALSE))</f>
        <v/>
      </c>
      <c r="M82" s="124">
        <f>IF(ISERROR(VLOOKUP($A82,NonEConsump,M$73,FALSE)/VLOOKUP($A82,IndCons,M$73,FALSE)),0,VLOOKUP($A82,NonEConsump,M$73,FALSE)/VLOOKUP($A82,IndCons,M$73,FALSE))</f>
        <v/>
      </c>
      <c r="N82" s="124">
        <f>IF(ISERROR(VLOOKUP($A82,NonEConsump,N$73,FALSE)/VLOOKUP($A82,IndCons,N$73,FALSE)),0,VLOOKUP($A82,NonEConsump,N$73,FALSE)/VLOOKUP($A82,IndCons,N$73,FALSE))</f>
        <v/>
      </c>
      <c r="O82" s="124">
        <f>IF(ISERROR(VLOOKUP($A82,NonEConsump,O$73,FALSE)/VLOOKUP($A82,IndCons,O$73,FALSE)),0,VLOOKUP($A82,NonEConsump,O$73,FALSE)/VLOOKUP($A82,IndCons,O$73,FALSE))</f>
        <v/>
      </c>
      <c r="P82" s="124">
        <f>IF(ISERROR(VLOOKUP($A82,NonEConsump,P$73,FALSE)/VLOOKUP($A82,IndCons,P$73,FALSE)),0,VLOOKUP($A82,NonEConsump,P$73,FALSE)/VLOOKUP($A82,IndCons,P$73,FALSE))</f>
        <v/>
      </c>
      <c r="Q82" s="124">
        <f>IF(ISERROR(VLOOKUP($A82,NonEConsump,Q$73,FALSE)/VLOOKUP($A82,IndCons,Q$73,FALSE)),0,VLOOKUP($A82,NonEConsump,Q$73,FALSE)/VLOOKUP($A82,IndCons,Q$73,FALSE))</f>
        <v/>
      </c>
      <c r="R82" s="124">
        <f>IF(ISERROR(VLOOKUP($A82,NonEConsump,R$73,FALSE)/VLOOKUP($A82,IndCons,R$73,FALSE)),0,VLOOKUP($A82,NonEConsump,R$73,FALSE)/VLOOKUP($A82,IndCons,R$73,FALSE))</f>
        <v/>
      </c>
      <c r="S82" s="124">
        <f>IF(ISERROR(VLOOKUP($A82,NonEConsump,S$73,FALSE)/VLOOKUP($A82,IndCons,S$73,FALSE)),0,VLOOKUP($A82,NonEConsump,S$73,FALSE)/VLOOKUP($A82,IndCons,S$73,FALSE))</f>
        <v/>
      </c>
      <c r="T82" s="124">
        <f>IF(ISERROR(VLOOKUP($A82,NonEConsump,T$73,FALSE)/VLOOKUP($A82,IndCons,T$73,FALSE)),0,VLOOKUP($A82,NonEConsump,T$73,FALSE)/VLOOKUP($A82,IndCons,T$73,FALSE))</f>
        <v/>
      </c>
      <c r="U82" s="124">
        <f>IF(ISERROR(VLOOKUP($A82,NonEConsump,U$73,FALSE)/VLOOKUP($A82,IndCons,U$73,FALSE)),0,VLOOKUP($A82,NonEConsump,U$73,FALSE)/VLOOKUP($A82,IndCons,U$73,FALSE))</f>
        <v/>
      </c>
      <c r="V82" s="124">
        <f>IF(ISERROR(VLOOKUP($A82,NonEConsump,V$73,FALSE)/VLOOKUP($A82,IndCons,V$73,FALSE)),0,VLOOKUP($A82,NonEConsump,V$73,FALSE)/VLOOKUP($A82,IndCons,V$73,FALSE))</f>
        <v/>
      </c>
      <c r="W82" s="124">
        <f>IF(ISERROR(VLOOKUP($A82,NonEConsump,W$73,FALSE)/VLOOKUP($A82,IndCons,W$73,FALSE)),0,VLOOKUP($A82,NonEConsump,W$73,FALSE)/VLOOKUP($A82,IndCons,W$73,FALSE))</f>
        <v/>
      </c>
      <c r="X82" s="124">
        <f>IF(ISERROR(VLOOKUP($A82,NonEConsump,X$73,FALSE)/VLOOKUP($A82,IndCons,X$73,FALSE)),0,VLOOKUP($A82,NonEConsump,X$73,FALSE)/VLOOKUP($A82,IndCons,X$73,FALSE))</f>
        <v/>
      </c>
      <c r="Y82" s="124">
        <f>IF(ISERROR(VLOOKUP($A82,NonEConsump,Y$73,FALSE)/VLOOKUP($A82,IndCons,Y$73,FALSE)),0,VLOOKUP($A82,NonEConsump,Y$73,FALSE)/VLOOKUP($A82,IndCons,Y$73,FALSE))</f>
        <v/>
      </c>
      <c r="Z82" s="124">
        <f>IF(ISERROR(VLOOKUP($A82,NonEConsump,Z$73,FALSE)/VLOOKUP($A82,IndCons,Z$73,FALSE)),0,VLOOKUP($A82,NonEConsump,Z$73,FALSE)/VLOOKUP($A82,IndCons,Z$73,FALSE))</f>
        <v/>
      </c>
      <c r="AA82" s="124">
        <f>IF(ISERROR(VLOOKUP($A82,NonEConsump,AA$73,FALSE)/VLOOKUP($A82,IndCons,AA$73,FALSE)),0,VLOOKUP($A82,NonEConsump,AA$73,FALSE)/VLOOKUP($A82,IndCons,AA$73,FALSE))</f>
        <v/>
      </c>
      <c r="AB82" s="124">
        <f>IF(ISERROR(VLOOKUP($A82,NonEConsump,AB$73,FALSE)/VLOOKUP($A82,IndCons,AB$73,FALSE)),0,VLOOKUP($A82,NonEConsump,AB$73,FALSE)/VLOOKUP($A82,IndCons,AB$73,FALSE))</f>
        <v/>
      </c>
      <c r="AC82" s="124">
        <f>IF(ISERROR(VLOOKUP($A82,NonEConsump,AC$73,FALSE)/VLOOKUP($A82,IndCons,AC$73,FALSE)),0,VLOOKUP($A82,NonEConsump,AC$73,FALSE)/VLOOKUP($A82,IndCons,AC$73,FALSE))</f>
        <v/>
      </c>
      <c r="AD82" s="124">
        <f>IF(ISERROR(VLOOKUP($A82,NonEConsump,AD$73,FALSE)/VLOOKUP($A82,IndCons,AD$73,FALSE)),0,VLOOKUP($A82,NonEConsump,AD$73,FALSE)/VLOOKUP($A82,IndCons,AD$73,FALSE))</f>
        <v/>
      </c>
      <c r="AE82" s="124" t="n"/>
      <c r="AF82" s="125" t="n"/>
    </row>
    <row r="83">
      <c r="A83" s="113" t="inlineStr">
        <is>
          <t>Feedstocks, Naphtha less than 401 F</t>
        </is>
      </c>
      <c r="B83" s="124">
        <f>IF(ISERROR(VLOOKUP($A83,NonEConsump,B$73,FALSE)/VLOOKUP($A83,IndCons,B$73,FALSE)),0,VLOOKUP($A83,NonEConsump,B$73,FALSE)/VLOOKUP($A83,IndCons,B$73,FALSE))</f>
        <v/>
      </c>
      <c r="C83" s="124">
        <f>IF(ISERROR(VLOOKUP($A83,NonEConsump,C$73,FALSE)/VLOOKUP($A83,IndCons,C$73,FALSE)),0,VLOOKUP($A83,NonEConsump,C$73,FALSE)/VLOOKUP($A83,IndCons,C$73,FALSE))</f>
        <v/>
      </c>
      <c r="D83" s="124">
        <f>IF(ISERROR(VLOOKUP($A83,NonEConsump,D$73,FALSE)/VLOOKUP($A83,IndCons,D$73,FALSE)),0,VLOOKUP($A83,NonEConsump,D$73,FALSE)/VLOOKUP($A83,IndCons,D$73,FALSE))</f>
        <v/>
      </c>
      <c r="E83" s="124">
        <f>IF(ISERROR(VLOOKUP($A83,NonEConsump,E$73,FALSE)/VLOOKUP($A83,IndCons,E$73,FALSE)),0,VLOOKUP($A83,NonEConsump,E$73,FALSE)/VLOOKUP($A83,IndCons,E$73,FALSE))</f>
        <v/>
      </c>
      <c r="F83" s="124">
        <f>IF(ISERROR(VLOOKUP($A83,NonEConsump,F$73,FALSE)/VLOOKUP($A83,IndCons,F$73,FALSE)),0,VLOOKUP($A83,NonEConsump,F$73,FALSE)/VLOOKUP($A83,IndCons,F$73,FALSE))</f>
        <v/>
      </c>
      <c r="G83" s="124">
        <f>IF(ISERROR(VLOOKUP($A83,NonEConsump,G$73,FALSE)/VLOOKUP($A83,IndCons,G$73,FALSE)),0,VLOOKUP($A83,NonEConsump,G$73,FALSE)/VLOOKUP($A83,IndCons,G$73,FALSE))</f>
        <v/>
      </c>
      <c r="H83" s="124">
        <f>IF(ISERROR(VLOOKUP($A83,NonEConsump,H$73,FALSE)/VLOOKUP($A83,IndCons,H$73,FALSE)),0,VLOOKUP($A83,NonEConsump,H$73,FALSE)/VLOOKUP($A83,IndCons,H$73,FALSE))</f>
        <v/>
      </c>
      <c r="I83" s="124">
        <f>IF(ISERROR(VLOOKUP($A83,NonEConsump,I$73,FALSE)/VLOOKUP($A83,IndCons,I$73,FALSE)),0,VLOOKUP($A83,NonEConsump,I$73,FALSE)/VLOOKUP($A83,IndCons,I$73,FALSE))</f>
        <v/>
      </c>
      <c r="J83" s="124">
        <f>IF(ISERROR(VLOOKUP($A83,NonEConsump,J$73,FALSE)/VLOOKUP($A83,IndCons,J$73,FALSE)),0,VLOOKUP($A83,NonEConsump,J$73,FALSE)/VLOOKUP($A83,IndCons,J$73,FALSE))</f>
        <v/>
      </c>
      <c r="K83" s="124">
        <f>IF(ISERROR(VLOOKUP($A83,NonEConsump,K$73,FALSE)/VLOOKUP($A83,IndCons,K$73,FALSE)),0,VLOOKUP($A83,NonEConsump,K$73,FALSE)/VLOOKUP($A83,IndCons,K$73,FALSE))</f>
        <v/>
      </c>
      <c r="L83" s="124">
        <f>IF(ISERROR(VLOOKUP($A83,NonEConsump,L$73,FALSE)/VLOOKUP($A83,IndCons,L$73,FALSE)),0,VLOOKUP($A83,NonEConsump,L$73,FALSE)/VLOOKUP($A83,IndCons,L$73,FALSE))</f>
        <v/>
      </c>
      <c r="M83" s="124">
        <f>IF(ISERROR(VLOOKUP($A83,NonEConsump,M$73,FALSE)/VLOOKUP($A83,IndCons,M$73,FALSE)),0,VLOOKUP($A83,NonEConsump,M$73,FALSE)/VLOOKUP($A83,IndCons,M$73,FALSE))</f>
        <v/>
      </c>
      <c r="N83" s="124">
        <f>IF(ISERROR(VLOOKUP($A83,NonEConsump,N$73,FALSE)/VLOOKUP($A83,IndCons,N$73,FALSE)),0,VLOOKUP($A83,NonEConsump,N$73,FALSE)/VLOOKUP($A83,IndCons,N$73,FALSE))</f>
        <v/>
      </c>
      <c r="O83" s="124">
        <f>IF(ISERROR(VLOOKUP($A83,NonEConsump,O$73,FALSE)/VLOOKUP($A83,IndCons,O$73,FALSE)),0,VLOOKUP($A83,NonEConsump,O$73,FALSE)/VLOOKUP($A83,IndCons,O$73,FALSE))</f>
        <v/>
      </c>
      <c r="P83" s="124">
        <f>IF(ISERROR(VLOOKUP($A83,NonEConsump,P$73,FALSE)/VLOOKUP($A83,IndCons,P$73,FALSE)),0,VLOOKUP($A83,NonEConsump,P$73,FALSE)/VLOOKUP($A83,IndCons,P$73,FALSE))</f>
        <v/>
      </c>
      <c r="Q83" s="124">
        <f>IF(ISERROR(VLOOKUP($A83,NonEConsump,Q$73,FALSE)/VLOOKUP($A83,IndCons,Q$73,FALSE)),0,VLOOKUP($A83,NonEConsump,Q$73,FALSE)/VLOOKUP($A83,IndCons,Q$73,FALSE))</f>
        <v/>
      </c>
      <c r="R83" s="124">
        <f>IF(ISERROR(VLOOKUP($A83,NonEConsump,R$73,FALSE)/VLOOKUP($A83,IndCons,R$73,FALSE)),0,VLOOKUP($A83,NonEConsump,R$73,FALSE)/VLOOKUP($A83,IndCons,R$73,FALSE))</f>
        <v/>
      </c>
      <c r="S83" s="124">
        <f>IF(ISERROR(VLOOKUP($A83,NonEConsump,S$73,FALSE)/VLOOKUP($A83,IndCons,S$73,FALSE)),0,VLOOKUP($A83,NonEConsump,S$73,FALSE)/VLOOKUP($A83,IndCons,S$73,FALSE))</f>
        <v/>
      </c>
      <c r="T83" s="124">
        <f>IF(ISERROR(VLOOKUP($A83,NonEConsump,T$73,FALSE)/VLOOKUP($A83,IndCons,T$73,FALSE)),0,VLOOKUP($A83,NonEConsump,T$73,FALSE)/VLOOKUP($A83,IndCons,T$73,FALSE))</f>
        <v/>
      </c>
      <c r="U83" s="124">
        <f>IF(ISERROR(VLOOKUP($A83,NonEConsump,U$73,FALSE)/VLOOKUP($A83,IndCons,U$73,FALSE)),0,VLOOKUP($A83,NonEConsump,U$73,FALSE)/VLOOKUP($A83,IndCons,U$73,FALSE))</f>
        <v/>
      </c>
      <c r="V83" s="124">
        <f>IF(ISERROR(VLOOKUP($A83,NonEConsump,V$73,FALSE)/VLOOKUP($A83,IndCons,V$73,FALSE)),0,VLOOKUP($A83,NonEConsump,V$73,FALSE)/VLOOKUP($A83,IndCons,V$73,FALSE))</f>
        <v/>
      </c>
      <c r="W83" s="124">
        <f>IF(ISERROR(VLOOKUP($A83,NonEConsump,W$73,FALSE)/VLOOKUP($A83,IndCons,W$73,FALSE)),0,VLOOKUP($A83,NonEConsump,W$73,FALSE)/VLOOKUP($A83,IndCons,W$73,FALSE))</f>
        <v/>
      </c>
      <c r="X83" s="124">
        <f>IF(ISERROR(VLOOKUP($A83,NonEConsump,X$73,FALSE)/VLOOKUP($A83,IndCons,X$73,FALSE)),0,VLOOKUP($A83,NonEConsump,X$73,FALSE)/VLOOKUP($A83,IndCons,X$73,FALSE))</f>
        <v/>
      </c>
      <c r="Y83" s="124">
        <f>IF(ISERROR(VLOOKUP($A83,NonEConsump,Y$73,FALSE)/VLOOKUP($A83,IndCons,Y$73,FALSE)),0,VLOOKUP($A83,NonEConsump,Y$73,FALSE)/VLOOKUP($A83,IndCons,Y$73,FALSE))</f>
        <v/>
      </c>
      <c r="Z83" s="124">
        <f>IF(ISERROR(VLOOKUP($A83,NonEConsump,Z$73,FALSE)/VLOOKUP($A83,IndCons,Z$73,FALSE)),0,VLOOKUP($A83,NonEConsump,Z$73,FALSE)/VLOOKUP($A83,IndCons,Z$73,FALSE))</f>
        <v/>
      </c>
      <c r="AA83" s="124">
        <f>IF(ISERROR(VLOOKUP($A83,NonEConsump,AA$73,FALSE)/VLOOKUP($A83,IndCons,AA$73,FALSE)),0,VLOOKUP($A83,NonEConsump,AA$73,FALSE)/VLOOKUP($A83,IndCons,AA$73,FALSE))</f>
        <v/>
      </c>
      <c r="AB83" s="124">
        <f>IF(ISERROR(VLOOKUP($A83,NonEConsump,AB$73,FALSE)/VLOOKUP($A83,IndCons,AB$73,FALSE)),0,VLOOKUP($A83,NonEConsump,AB$73,FALSE)/VLOOKUP($A83,IndCons,AB$73,FALSE))</f>
        <v/>
      </c>
      <c r="AC83" s="124">
        <f>IF(ISERROR(VLOOKUP($A83,NonEConsump,AC$73,FALSE)/VLOOKUP($A83,IndCons,AC$73,FALSE)),0,VLOOKUP($A83,NonEConsump,AC$73,FALSE)/VLOOKUP($A83,IndCons,AC$73,FALSE))</f>
        <v/>
      </c>
      <c r="AD83" s="124">
        <f>IF(ISERROR(VLOOKUP($A83,NonEConsump,AD$73,FALSE)/VLOOKUP($A83,IndCons,AD$73,FALSE)),0,VLOOKUP($A83,NonEConsump,AD$73,FALSE)/VLOOKUP($A83,IndCons,AD$73,FALSE))</f>
        <v/>
      </c>
      <c r="AE83" s="124" t="n"/>
      <c r="AF83" s="125" t="n"/>
    </row>
    <row r="84">
      <c r="A84" s="113" t="inlineStr">
        <is>
          <t>Feedstocks, Other Oils greater than 401 F</t>
        </is>
      </c>
      <c r="B84" s="124">
        <f>IF(ISERROR(VLOOKUP($A84,NonEConsump,B$73,FALSE)/VLOOKUP($A84,IndCons,B$73,FALSE)),0,VLOOKUP($A84,NonEConsump,B$73,FALSE)/VLOOKUP($A84,IndCons,B$73,FALSE))</f>
        <v/>
      </c>
      <c r="C84" s="124">
        <f>IF(ISERROR(VLOOKUP($A84,NonEConsump,C$73,FALSE)/VLOOKUP($A84,IndCons,C$73,FALSE)),0,VLOOKUP($A84,NonEConsump,C$73,FALSE)/VLOOKUP($A84,IndCons,C$73,FALSE))</f>
        <v/>
      </c>
      <c r="D84" s="124">
        <f>IF(ISERROR(VLOOKUP($A84,NonEConsump,D$73,FALSE)/VLOOKUP($A84,IndCons,D$73,FALSE)),0,VLOOKUP($A84,NonEConsump,D$73,FALSE)/VLOOKUP($A84,IndCons,D$73,FALSE))</f>
        <v/>
      </c>
      <c r="E84" s="124">
        <f>IF(ISERROR(VLOOKUP($A84,NonEConsump,E$73,FALSE)/VLOOKUP($A84,IndCons,E$73,FALSE)),0,VLOOKUP($A84,NonEConsump,E$73,FALSE)/VLOOKUP($A84,IndCons,E$73,FALSE))</f>
        <v/>
      </c>
      <c r="F84" s="124">
        <f>IF(ISERROR(VLOOKUP($A84,NonEConsump,F$73,FALSE)/VLOOKUP($A84,IndCons,F$73,FALSE)),0,VLOOKUP($A84,NonEConsump,F$73,FALSE)/VLOOKUP($A84,IndCons,F$73,FALSE))</f>
        <v/>
      </c>
      <c r="G84" s="124">
        <f>IF(ISERROR(VLOOKUP($A84,NonEConsump,G$73,FALSE)/VLOOKUP($A84,IndCons,G$73,FALSE)),0,VLOOKUP($A84,NonEConsump,G$73,FALSE)/VLOOKUP($A84,IndCons,G$73,FALSE))</f>
        <v/>
      </c>
      <c r="H84" s="124">
        <f>IF(ISERROR(VLOOKUP($A84,NonEConsump,H$73,FALSE)/VLOOKUP($A84,IndCons,H$73,FALSE)),0,VLOOKUP($A84,NonEConsump,H$73,FALSE)/VLOOKUP($A84,IndCons,H$73,FALSE))</f>
        <v/>
      </c>
      <c r="I84" s="124">
        <f>IF(ISERROR(VLOOKUP($A84,NonEConsump,I$73,FALSE)/VLOOKUP($A84,IndCons,I$73,FALSE)),0,VLOOKUP($A84,NonEConsump,I$73,FALSE)/VLOOKUP($A84,IndCons,I$73,FALSE))</f>
        <v/>
      </c>
      <c r="J84" s="124">
        <f>IF(ISERROR(VLOOKUP($A84,NonEConsump,J$73,FALSE)/VLOOKUP($A84,IndCons,J$73,FALSE)),0,VLOOKUP($A84,NonEConsump,J$73,FALSE)/VLOOKUP($A84,IndCons,J$73,FALSE))</f>
        <v/>
      </c>
      <c r="K84" s="124">
        <f>IF(ISERROR(VLOOKUP($A84,NonEConsump,K$73,FALSE)/VLOOKUP($A84,IndCons,K$73,FALSE)),0,VLOOKUP($A84,NonEConsump,K$73,FALSE)/VLOOKUP($A84,IndCons,K$73,FALSE))</f>
        <v/>
      </c>
      <c r="L84" s="124">
        <f>IF(ISERROR(VLOOKUP($A84,NonEConsump,L$73,FALSE)/VLOOKUP($A84,IndCons,L$73,FALSE)),0,VLOOKUP($A84,NonEConsump,L$73,FALSE)/VLOOKUP($A84,IndCons,L$73,FALSE))</f>
        <v/>
      </c>
      <c r="M84" s="124">
        <f>IF(ISERROR(VLOOKUP($A84,NonEConsump,M$73,FALSE)/VLOOKUP($A84,IndCons,M$73,FALSE)),0,VLOOKUP($A84,NonEConsump,M$73,FALSE)/VLOOKUP($A84,IndCons,M$73,FALSE))</f>
        <v/>
      </c>
      <c r="N84" s="124">
        <f>IF(ISERROR(VLOOKUP($A84,NonEConsump,N$73,FALSE)/VLOOKUP($A84,IndCons,N$73,FALSE)),0,VLOOKUP($A84,NonEConsump,N$73,FALSE)/VLOOKUP($A84,IndCons,N$73,FALSE))</f>
        <v/>
      </c>
      <c r="O84" s="124">
        <f>IF(ISERROR(VLOOKUP($A84,NonEConsump,O$73,FALSE)/VLOOKUP($A84,IndCons,O$73,FALSE)),0,VLOOKUP($A84,NonEConsump,O$73,FALSE)/VLOOKUP($A84,IndCons,O$73,FALSE))</f>
        <v/>
      </c>
      <c r="P84" s="124">
        <f>IF(ISERROR(VLOOKUP($A84,NonEConsump,P$73,FALSE)/VLOOKUP($A84,IndCons,P$73,FALSE)),0,VLOOKUP($A84,NonEConsump,P$73,FALSE)/VLOOKUP($A84,IndCons,P$73,FALSE))</f>
        <v/>
      </c>
      <c r="Q84" s="124">
        <f>IF(ISERROR(VLOOKUP($A84,NonEConsump,Q$73,FALSE)/VLOOKUP($A84,IndCons,Q$73,FALSE)),0,VLOOKUP($A84,NonEConsump,Q$73,FALSE)/VLOOKUP($A84,IndCons,Q$73,FALSE))</f>
        <v/>
      </c>
      <c r="R84" s="124">
        <f>IF(ISERROR(VLOOKUP($A84,NonEConsump,R$73,FALSE)/VLOOKUP($A84,IndCons,R$73,FALSE)),0,VLOOKUP($A84,NonEConsump,R$73,FALSE)/VLOOKUP($A84,IndCons,R$73,FALSE))</f>
        <v/>
      </c>
      <c r="S84" s="124">
        <f>IF(ISERROR(VLOOKUP($A84,NonEConsump,S$73,FALSE)/VLOOKUP($A84,IndCons,S$73,FALSE)),0,VLOOKUP($A84,NonEConsump,S$73,FALSE)/VLOOKUP($A84,IndCons,S$73,FALSE))</f>
        <v/>
      </c>
      <c r="T84" s="124">
        <f>IF(ISERROR(VLOOKUP($A84,NonEConsump,T$73,FALSE)/VLOOKUP($A84,IndCons,T$73,FALSE)),0,VLOOKUP($A84,NonEConsump,T$73,FALSE)/VLOOKUP($A84,IndCons,T$73,FALSE))</f>
        <v/>
      </c>
      <c r="U84" s="124">
        <f>IF(ISERROR(VLOOKUP($A84,NonEConsump,U$73,FALSE)/VLOOKUP($A84,IndCons,U$73,FALSE)),0,VLOOKUP($A84,NonEConsump,U$73,FALSE)/VLOOKUP($A84,IndCons,U$73,FALSE))</f>
        <v/>
      </c>
      <c r="V84" s="124">
        <f>IF(ISERROR(VLOOKUP($A84,NonEConsump,V$73,FALSE)/VLOOKUP($A84,IndCons,V$73,FALSE)),0,VLOOKUP($A84,NonEConsump,V$73,FALSE)/VLOOKUP($A84,IndCons,V$73,FALSE))</f>
        <v/>
      </c>
      <c r="W84" s="124">
        <f>IF(ISERROR(VLOOKUP($A84,NonEConsump,W$73,FALSE)/VLOOKUP($A84,IndCons,W$73,FALSE)),0,VLOOKUP($A84,NonEConsump,W$73,FALSE)/VLOOKUP($A84,IndCons,W$73,FALSE))</f>
        <v/>
      </c>
      <c r="X84" s="124">
        <f>IF(ISERROR(VLOOKUP($A84,NonEConsump,X$73,FALSE)/VLOOKUP($A84,IndCons,X$73,FALSE)),0,VLOOKUP($A84,NonEConsump,X$73,FALSE)/VLOOKUP($A84,IndCons,X$73,FALSE))</f>
        <v/>
      </c>
      <c r="Y84" s="124">
        <f>IF(ISERROR(VLOOKUP($A84,NonEConsump,Y$73,FALSE)/VLOOKUP($A84,IndCons,Y$73,FALSE)),0,VLOOKUP($A84,NonEConsump,Y$73,FALSE)/VLOOKUP($A84,IndCons,Y$73,FALSE))</f>
        <v/>
      </c>
      <c r="Z84" s="124">
        <f>IF(ISERROR(VLOOKUP($A84,NonEConsump,Z$73,FALSE)/VLOOKUP($A84,IndCons,Z$73,FALSE)),0,VLOOKUP($A84,NonEConsump,Z$73,FALSE)/VLOOKUP($A84,IndCons,Z$73,FALSE))</f>
        <v/>
      </c>
      <c r="AA84" s="124">
        <f>IF(ISERROR(VLOOKUP($A84,NonEConsump,AA$73,FALSE)/VLOOKUP($A84,IndCons,AA$73,FALSE)),0,VLOOKUP($A84,NonEConsump,AA$73,FALSE)/VLOOKUP($A84,IndCons,AA$73,FALSE))</f>
        <v/>
      </c>
      <c r="AB84" s="124">
        <f>IF(ISERROR(VLOOKUP($A84,NonEConsump,AB$73,FALSE)/VLOOKUP($A84,IndCons,AB$73,FALSE)),0,VLOOKUP($A84,NonEConsump,AB$73,FALSE)/VLOOKUP($A84,IndCons,AB$73,FALSE))</f>
        <v/>
      </c>
      <c r="AC84" s="124">
        <f>IF(ISERROR(VLOOKUP($A84,NonEConsump,AC$73,FALSE)/VLOOKUP($A84,IndCons,AC$73,FALSE)),0,VLOOKUP($A84,NonEConsump,AC$73,FALSE)/VLOOKUP($A84,IndCons,AC$73,FALSE))</f>
        <v/>
      </c>
      <c r="AD84" s="124">
        <f>IF(ISERROR(VLOOKUP($A84,NonEConsump,AD$73,FALSE)/VLOOKUP($A84,IndCons,AD$73,FALSE)),0,VLOOKUP($A84,NonEConsump,AD$73,FALSE)/VLOOKUP($A84,IndCons,AD$73,FALSE))</f>
        <v/>
      </c>
      <c r="AE84" s="124" t="n"/>
      <c r="AF84" s="125" t="n"/>
    </row>
    <row r="85">
      <c r="A85" s="113" t="inlineStr">
        <is>
          <t>Still Gas</t>
        </is>
      </c>
      <c r="B85" s="124">
        <f>IF(ISERROR(VLOOKUP($A85,NonEConsump,B$73,FALSE)/VLOOKUP($A85,IndCons,B$73,FALSE)),0,VLOOKUP($A85,NonEConsump,B$73,FALSE)/VLOOKUP($A85,IndCons,B$73,FALSE))</f>
        <v/>
      </c>
      <c r="C85" s="124">
        <f>IF(ISERROR(VLOOKUP($A85,NonEConsump,C$73,FALSE)/VLOOKUP($A85,IndCons,C$73,FALSE)),0,VLOOKUP($A85,NonEConsump,C$73,FALSE)/VLOOKUP($A85,IndCons,C$73,FALSE))</f>
        <v/>
      </c>
      <c r="D85" s="124">
        <f>IF(ISERROR(VLOOKUP($A85,NonEConsump,D$73,FALSE)/VLOOKUP($A85,IndCons,D$73,FALSE)),0,VLOOKUP($A85,NonEConsump,D$73,FALSE)/VLOOKUP($A85,IndCons,D$73,FALSE))</f>
        <v/>
      </c>
      <c r="E85" s="124">
        <f>IF(ISERROR(VLOOKUP($A85,NonEConsump,E$73,FALSE)/VLOOKUP($A85,IndCons,E$73,FALSE)),0,VLOOKUP($A85,NonEConsump,E$73,FALSE)/VLOOKUP($A85,IndCons,E$73,FALSE))</f>
        <v/>
      </c>
      <c r="F85" s="124">
        <f>IF(ISERROR(VLOOKUP($A85,NonEConsump,F$73,FALSE)/VLOOKUP($A85,IndCons,F$73,FALSE)),0,VLOOKUP($A85,NonEConsump,F$73,FALSE)/VLOOKUP($A85,IndCons,F$73,FALSE))</f>
        <v/>
      </c>
      <c r="G85" s="124">
        <f>IF(ISERROR(VLOOKUP($A85,NonEConsump,G$73,FALSE)/VLOOKUP($A85,IndCons,G$73,FALSE)),0,VLOOKUP($A85,NonEConsump,G$73,FALSE)/VLOOKUP($A85,IndCons,G$73,FALSE))</f>
        <v/>
      </c>
      <c r="H85" s="124">
        <f>IF(ISERROR(VLOOKUP($A85,NonEConsump,H$73,FALSE)/VLOOKUP($A85,IndCons,H$73,FALSE)),0,VLOOKUP($A85,NonEConsump,H$73,FALSE)/VLOOKUP($A85,IndCons,H$73,FALSE))</f>
        <v/>
      </c>
      <c r="I85" s="124">
        <f>IF(ISERROR(VLOOKUP($A85,NonEConsump,I$73,FALSE)/VLOOKUP($A85,IndCons,I$73,FALSE)),0,VLOOKUP($A85,NonEConsump,I$73,FALSE)/VLOOKUP($A85,IndCons,I$73,FALSE))</f>
        <v/>
      </c>
      <c r="J85" s="124">
        <f>IF(ISERROR(VLOOKUP($A85,NonEConsump,J$73,FALSE)/VLOOKUP($A85,IndCons,J$73,FALSE)),0,VLOOKUP($A85,NonEConsump,J$73,FALSE)/VLOOKUP($A85,IndCons,J$73,FALSE))</f>
        <v/>
      </c>
      <c r="K85" s="124">
        <f>IF(ISERROR(VLOOKUP($A85,NonEConsump,K$73,FALSE)/VLOOKUP($A85,IndCons,K$73,FALSE)),0,VLOOKUP($A85,NonEConsump,K$73,FALSE)/VLOOKUP($A85,IndCons,K$73,FALSE))</f>
        <v/>
      </c>
      <c r="L85" s="124">
        <f>IF(ISERROR(VLOOKUP($A85,NonEConsump,L$73,FALSE)/VLOOKUP($A85,IndCons,L$73,FALSE)),0,VLOOKUP($A85,NonEConsump,L$73,FALSE)/VLOOKUP($A85,IndCons,L$73,FALSE))</f>
        <v/>
      </c>
      <c r="M85" s="124">
        <f>IF(ISERROR(VLOOKUP($A85,NonEConsump,M$73,FALSE)/VLOOKUP($A85,IndCons,M$73,FALSE)),0,VLOOKUP($A85,NonEConsump,M$73,FALSE)/VLOOKUP($A85,IndCons,M$73,FALSE))</f>
        <v/>
      </c>
      <c r="N85" s="124">
        <f>IF(ISERROR(VLOOKUP($A85,NonEConsump,N$73,FALSE)/VLOOKUP($A85,IndCons,N$73,FALSE)),0,VLOOKUP($A85,NonEConsump,N$73,FALSE)/VLOOKUP($A85,IndCons,N$73,FALSE))</f>
        <v/>
      </c>
      <c r="O85" s="124">
        <f>IF(ISERROR(VLOOKUP($A85,NonEConsump,O$73,FALSE)/VLOOKUP($A85,IndCons,O$73,FALSE)),0,VLOOKUP($A85,NonEConsump,O$73,FALSE)/VLOOKUP($A85,IndCons,O$73,FALSE))</f>
        <v/>
      </c>
      <c r="P85" s="124">
        <f>IF(ISERROR(VLOOKUP($A85,NonEConsump,P$73,FALSE)/VLOOKUP($A85,IndCons,P$73,FALSE)),0,VLOOKUP($A85,NonEConsump,P$73,FALSE)/VLOOKUP($A85,IndCons,P$73,FALSE))</f>
        <v/>
      </c>
      <c r="Q85" s="124">
        <f>IF(ISERROR(VLOOKUP($A85,NonEConsump,Q$73,FALSE)/VLOOKUP($A85,IndCons,Q$73,FALSE)),0,VLOOKUP($A85,NonEConsump,Q$73,FALSE)/VLOOKUP($A85,IndCons,Q$73,FALSE))</f>
        <v/>
      </c>
      <c r="R85" s="124">
        <f>IF(ISERROR(VLOOKUP($A85,NonEConsump,R$73,FALSE)/VLOOKUP($A85,IndCons,R$73,FALSE)),0,VLOOKUP($A85,NonEConsump,R$73,FALSE)/VLOOKUP($A85,IndCons,R$73,FALSE))</f>
        <v/>
      </c>
      <c r="S85" s="124">
        <f>IF(ISERROR(VLOOKUP($A85,NonEConsump,S$73,FALSE)/VLOOKUP($A85,IndCons,S$73,FALSE)),0,VLOOKUP($A85,NonEConsump,S$73,FALSE)/VLOOKUP($A85,IndCons,S$73,FALSE))</f>
        <v/>
      </c>
      <c r="T85" s="124">
        <f>IF(ISERROR(VLOOKUP($A85,NonEConsump,T$73,FALSE)/VLOOKUP($A85,IndCons,T$73,FALSE)),0,VLOOKUP($A85,NonEConsump,T$73,FALSE)/VLOOKUP($A85,IndCons,T$73,FALSE))</f>
        <v/>
      </c>
      <c r="U85" s="124">
        <f>IF(ISERROR(VLOOKUP($A85,NonEConsump,U$73,FALSE)/VLOOKUP($A85,IndCons,U$73,FALSE)),0,VLOOKUP($A85,NonEConsump,U$73,FALSE)/VLOOKUP($A85,IndCons,U$73,FALSE))</f>
        <v/>
      </c>
      <c r="V85" s="124">
        <f>IF(ISERROR(VLOOKUP($A85,NonEConsump,V$73,FALSE)/VLOOKUP($A85,IndCons,V$73,FALSE)),0,VLOOKUP($A85,NonEConsump,V$73,FALSE)/VLOOKUP($A85,IndCons,V$73,FALSE))</f>
        <v/>
      </c>
      <c r="W85" s="124">
        <f>IF(ISERROR(VLOOKUP($A85,NonEConsump,W$73,FALSE)/VLOOKUP($A85,IndCons,W$73,FALSE)),0,VLOOKUP($A85,NonEConsump,W$73,FALSE)/VLOOKUP($A85,IndCons,W$73,FALSE))</f>
        <v/>
      </c>
      <c r="X85" s="124">
        <f>IF(ISERROR(VLOOKUP($A85,NonEConsump,X$73,FALSE)/VLOOKUP($A85,IndCons,X$73,FALSE)),0,VLOOKUP($A85,NonEConsump,X$73,FALSE)/VLOOKUP($A85,IndCons,X$73,FALSE))</f>
        <v/>
      </c>
      <c r="Y85" s="124">
        <f>IF(ISERROR(VLOOKUP($A85,NonEConsump,Y$73,FALSE)/VLOOKUP($A85,IndCons,Y$73,FALSE)),0,VLOOKUP($A85,NonEConsump,Y$73,FALSE)/VLOOKUP($A85,IndCons,Y$73,FALSE))</f>
        <v/>
      </c>
      <c r="Z85" s="124">
        <f>IF(ISERROR(VLOOKUP($A85,NonEConsump,Z$73,FALSE)/VLOOKUP($A85,IndCons,Z$73,FALSE)),0,VLOOKUP($A85,NonEConsump,Z$73,FALSE)/VLOOKUP($A85,IndCons,Z$73,FALSE))</f>
        <v/>
      </c>
      <c r="AA85" s="124">
        <f>IF(ISERROR(VLOOKUP($A85,NonEConsump,AA$73,FALSE)/VLOOKUP($A85,IndCons,AA$73,FALSE)),0,VLOOKUP($A85,NonEConsump,AA$73,FALSE)/VLOOKUP($A85,IndCons,AA$73,FALSE))</f>
        <v/>
      </c>
      <c r="AB85" s="124">
        <f>IF(ISERROR(VLOOKUP($A85,NonEConsump,AB$73,FALSE)/VLOOKUP($A85,IndCons,AB$73,FALSE)),0,VLOOKUP($A85,NonEConsump,AB$73,FALSE)/VLOOKUP($A85,IndCons,AB$73,FALSE))</f>
        <v/>
      </c>
      <c r="AC85" s="124">
        <f>IF(ISERROR(VLOOKUP($A85,NonEConsump,AC$73,FALSE)/VLOOKUP($A85,IndCons,AC$73,FALSE)),0,VLOOKUP($A85,NonEConsump,AC$73,FALSE)/VLOOKUP($A85,IndCons,AC$73,FALSE))</f>
        <v/>
      </c>
      <c r="AD85" s="124">
        <f>IF(ISERROR(VLOOKUP($A85,NonEConsump,AD$73,FALSE)/VLOOKUP($A85,IndCons,AD$73,FALSE)),0,VLOOKUP($A85,NonEConsump,AD$73,FALSE)/VLOOKUP($A85,IndCons,AD$73,FALSE))</f>
        <v/>
      </c>
      <c r="AE85" s="124" t="n"/>
      <c r="AF85" s="125" t="n"/>
    </row>
    <row r="86">
      <c r="A86" s="113" t="inlineStr">
        <is>
          <t>Petroleum Coke</t>
        </is>
      </c>
      <c r="B86" s="124">
        <f>IF(ISERROR(VLOOKUP($A86,NonEConsump,B$73,FALSE)/VLOOKUP($A86,IndCons,B$73,FALSE)),0,VLOOKUP($A86,NonEConsump,B$73,FALSE)/VLOOKUP($A86,IndCons,B$73,FALSE))</f>
        <v/>
      </c>
      <c r="C86" s="124">
        <f>IF(ISERROR(VLOOKUP($A86,NonEConsump,C$73,FALSE)/VLOOKUP($A86,IndCons,C$73,FALSE)),0,VLOOKUP($A86,NonEConsump,C$73,FALSE)/VLOOKUP($A86,IndCons,C$73,FALSE))</f>
        <v/>
      </c>
      <c r="D86" s="124">
        <f>IF(ISERROR(VLOOKUP($A86,NonEConsump,D$73,FALSE)/VLOOKUP($A86,IndCons,D$73,FALSE)),0,VLOOKUP($A86,NonEConsump,D$73,FALSE)/VLOOKUP($A86,IndCons,D$73,FALSE))</f>
        <v/>
      </c>
      <c r="E86" s="124">
        <f>IF(ISERROR(VLOOKUP($A86,NonEConsump,E$73,FALSE)/VLOOKUP($A86,IndCons,E$73,FALSE)),0,VLOOKUP($A86,NonEConsump,E$73,FALSE)/VLOOKUP($A86,IndCons,E$73,FALSE))</f>
        <v/>
      </c>
      <c r="F86" s="124">
        <f>IF(ISERROR(VLOOKUP($A86,NonEConsump,F$73,FALSE)/VLOOKUP($A86,IndCons,F$73,FALSE)),0,VLOOKUP($A86,NonEConsump,F$73,FALSE)/VLOOKUP($A86,IndCons,F$73,FALSE))</f>
        <v/>
      </c>
      <c r="G86" s="124">
        <f>IF(ISERROR(VLOOKUP($A86,NonEConsump,G$73,FALSE)/VLOOKUP($A86,IndCons,G$73,FALSE)),0,VLOOKUP($A86,NonEConsump,G$73,FALSE)/VLOOKUP($A86,IndCons,G$73,FALSE))</f>
        <v/>
      </c>
      <c r="H86" s="124">
        <f>IF(ISERROR(VLOOKUP($A86,NonEConsump,H$73,FALSE)/VLOOKUP($A86,IndCons,H$73,FALSE)),0,VLOOKUP($A86,NonEConsump,H$73,FALSE)/VLOOKUP($A86,IndCons,H$73,FALSE))</f>
        <v/>
      </c>
      <c r="I86" s="124">
        <f>IF(ISERROR(VLOOKUP($A86,NonEConsump,I$73,FALSE)/VLOOKUP($A86,IndCons,I$73,FALSE)),0,VLOOKUP($A86,NonEConsump,I$73,FALSE)/VLOOKUP($A86,IndCons,I$73,FALSE))</f>
        <v/>
      </c>
      <c r="J86" s="124">
        <f>IF(ISERROR(VLOOKUP($A86,NonEConsump,J$73,FALSE)/VLOOKUP($A86,IndCons,J$73,FALSE)),0,VLOOKUP($A86,NonEConsump,J$73,FALSE)/VLOOKUP($A86,IndCons,J$73,FALSE))</f>
        <v/>
      </c>
      <c r="K86" s="124">
        <f>IF(ISERROR(VLOOKUP($A86,NonEConsump,K$73,FALSE)/VLOOKUP($A86,IndCons,K$73,FALSE)),0,VLOOKUP($A86,NonEConsump,K$73,FALSE)/VLOOKUP($A86,IndCons,K$73,FALSE))</f>
        <v/>
      </c>
      <c r="L86" s="124">
        <f>IF(ISERROR(VLOOKUP($A86,NonEConsump,L$73,FALSE)/VLOOKUP($A86,IndCons,L$73,FALSE)),0,VLOOKUP($A86,NonEConsump,L$73,FALSE)/VLOOKUP($A86,IndCons,L$73,FALSE))</f>
        <v/>
      </c>
      <c r="M86" s="124">
        <f>IF(ISERROR(VLOOKUP($A86,NonEConsump,M$73,FALSE)/VLOOKUP($A86,IndCons,M$73,FALSE)),0,VLOOKUP($A86,NonEConsump,M$73,FALSE)/VLOOKUP($A86,IndCons,M$73,FALSE))</f>
        <v/>
      </c>
      <c r="N86" s="124">
        <f>IF(ISERROR(VLOOKUP($A86,NonEConsump,N$73,FALSE)/VLOOKUP($A86,IndCons,N$73,FALSE)),0,VLOOKUP($A86,NonEConsump,N$73,FALSE)/VLOOKUP($A86,IndCons,N$73,FALSE))</f>
        <v/>
      </c>
      <c r="O86" s="124">
        <f>IF(ISERROR(VLOOKUP($A86,NonEConsump,O$73,FALSE)/VLOOKUP($A86,IndCons,O$73,FALSE)),0,VLOOKUP($A86,NonEConsump,O$73,FALSE)/VLOOKUP($A86,IndCons,O$73,FALSE))</f>
        <v/>
      </c>
      <c r="P86" s="124">
        <f>IF(ISERROR(VLOOKUP($A86,NonEConsump,P$73,FALSE)/VLOOKUP($A86,IndCons,P$73,FALSE)),0,VLOOKUP($A86,NonEConsump,P$73,FALSE)/VLOOKUP($A86,IndCons,P$73,FALSE))</f>
        <v/>
      </c>
      <c r="Q86" s="124">
        <f>IF(ISERROR(VLOOKUP($A86,NonEConsump,Q$73,FALSE)/VLOOKUP($A86,IndCons,Q$73,FALSE)),0,VLOOKUP($A86,NonEConsump,Q$73,FALSE)/VLOOKUP($A86,IndCons,Q$73,FALSE))</f>
        <v/>
      </c>
      <c r="R86" s="124">
        <f>IF(ISERROR(VLOOKUP($A86,NonEConsump,R$73,FALSE)/VLOOKUP($A86,IndCons,R$73,FALSE)),0,VLOOKUP($A86,NonEConsump,R$73,FALSE)/VLOOKUP($A86,IndCons,R$73,FALSE))</f>
        <v/>
      </c>
      <c r="S86" s="124">
        <f>IF(ISERROR(VLOOKUP($A86,NonEConsump,S$73,FALSE)/VLOOKUP($A86,IndCons,S$73,FALSE)),0,VLOOKUP($A86,NonEConsump,S$73,FALSE)/VLOOKUP($A86,IndCons,S$73,FALSE))</f>
        <v/>
      </c>
      <c r="T86" s="124">
        <f>IF(ISERROR(VLOOKUP($A86,NonEConsump,T$73,FALSE)/VLOOKUP($A86,IndCons,T$73,FALSE)),0,VLOOKUP($A86,NonEConsump,T$73,FALSE)/VLOOKUP($A86,IndCons,T$73,FALSE))</f>
        <v/>
      </c>
      <c r="U86" s="124">
        <f>IF(ISERROR(VLOOKUP($A86,NonEConsump,U$73,FALSE)/VLOOKUP($A86,IndCons,U$73,FALSE)),0,VLOOKUP($A86,NonEConsump,U$73,FALSE)/VLOOKUP($A86,IndCons,U$73,FALSE))</f>
        <v/>
      </c>
      <c r="V86" s="124">
        <f>IF(ISERROR(VLOOKUP($A86,NonEConsump,V$73,FALSE)/VLOOKUP($A86,IndCons,V$73,FALSE)),0,VLOOKUP($A86,NonEConsump,V$73,FALSE)/VLOOKUP($A86,IndCons,V$73,FALSE))</f>
        <v/>
      </c>
      <c r="W86" s="124">
        <f>IF(ISERROR(VLOOKUP($A86,NonEConsump,W$73,FALSE)/VLOOKUP($A86,IndCons,W$73,FALSE)),0,VLOOKUP($A86,NonEConsump,W$73,FALSE)/VLOOKUP($A86,IndCons,W$73,FALSE))</f>
        <v/>
      </c>
      <c r="X86" s="124">
        <f>IF(ISERROR(VLOOKUP($A86,NonEConsump,X$73,FALSE)/VLOOKUP($A86,IndCons,X$73,FALSE)),0,VLOOKUP($A86,NonEConsump,X$73,FALSE)/VLOOKUP($A86,IndCons,X$73,FALSE))</f>
        <v/>
      </c>
      <c r="Y86" s="124">
        <f>IF(ISERROR(VLOOKUP($A86,NonEConsump,Y$73,FALSE)/VLOOKUP($A86,IndCons,Y$73,FALSE)),0,VLOOKUP($A86,NonEConsump,Y$73,FALSE)/VLOOKUP($A86,IndCons,Y$73,FALSE))</f>
        <v/>
      </c>
      <c r="Z86" s="124">
        <f>IF(ISERROR(VLOOKUP($A86,NonEConsump,Z$73,FALSE)/VLOOKUP($A86,IndCons,Z$73,FALSE)),0,VLOOKUP($A86,NonEConsump,Z$73,FALSE)/VLOOKUP($A86,IndCons,Z$73,FALSE))</f>
        <v/>
      </c>
      <c r="AA86" s="124">
        <f>IF(ISERROR(VLOOKUP($A86,NonEConsump,AA$73,FALSE)/VLOOKUP($A86,IndCons,AA$73,FALSE)),0,VLOOKUP($A86,NonEConsump,AA$73,FALSE)/VLOOKUP($A86,IndCons,AA$73,FALSE))</f>
        <v/>
      </c>
      <c r="AB86" s="124">
        <f>IF(ISERROR(VLOOKUP($A86,NonEConsump,AB$73,FALSE)/VLOOKUP($A86,IndCons,AB$73,FALSE)),0,VLOOKUP($A86,NonEConsump,AB$73,FALSE)/VLOOKUP($A86,IndCons,AB$73,FALSE))</f>
        <v/>
      </c>
      <c r="AC86" s="124">
        <f>IF(ISERROR(VLOOKUP($A86,NonEConsump,AC$73,FALSE)/VLOOKUP($A86,IndCons,AC$73,FALSE)),0,VLOOKUP($A86,NonEConsump,AC$73,FALSE)/VLOOKUP($A86,IndCons,AC$73,FALSE))</f>
        <v/>
      </c>
      <c r="AD86" s="124">
        <f>IF(ISERROR(VLOOKUP($A86,NonEConsump,AD$73,FALSE)/VLOOKUP($A86,IndCons,AD$73,FALSE)),0,VLOOKUP($A86,NonEConsump,AD$73,FALSE)/VLOOKUP($A86,IndCons,AD$73,FALSE))</f>
        <v/>
      </c>
      <c r="AE86" s="124" t="n"/>
      <c r="AF86" s="125" t="n"/>
    </row>
    <row r="87">
      <c r="A87" s="113" t="inlineStr">
        <is>
          <t>Special Naphthas</t>
        </is>
      </c>
      <c r="B87" s="124">
        <f>IF(ISERROR(VLOOKUP($A87,NonEConsump,B$73,FALSE)/VLOOKUP($A87,IndCons,B$73,FALSE)),0,VLOOKUP($A87,NonEConsump,B$73,FALSE)/VLOOKUP($A87,IndCons,B$73,FALSE))</f>
        <v/>
      </c>
      <c r="C87" s="124">
        <f>IF(ISERROR(VLOOKUP($A87,NonEConsump,C$73,FALSE)/VLOOKUP($A87,IndCons,C$73,FALSE)),0,VLOOKUP($A87,NonEConsump,C$73,FALSE)/VLOOKUP($A87,IndCons,C$73,FALSE))</f>
        <v/>
      </c>
      <c r="D87" s="124">
        <f>IF(ISERROR(VLOOKUP($A87,NonEConsump,D$73,FALSE)/VLOOKUP($A87,IndCons,D$73,FALSE)),0,VLOOKUP($A87,NonEConsump,D$73,FALSE)/VLOOKUP($A87,IndCons,D$73,FALSE))</f>
        <v/>
      </c>
      <c r="E87" s="124">
        <f>IF(ISERROR(VLOOKUP($A87,NonEConsump,E$73,FALSE)/VLOOKUP($A87,IndCons,E$73,FALSE)),0,VLOOKUP($A87,NonEConsump,E$73,FALSE)/VLOOKUP($A87,IndCons,E$73,FALSE))</f>
        <v/>
      </c>
      <c r="F87" s="124">
        <f>IF(ISERROR(VLOOKUP($A87,NonEConsump,F$73,FALSE)/VLOOKUP($A87,IndCons,F$73,FALSE)),0,VLOOKUP($A87,NonEConsump,F$73,FALSE)/VLOOKUP($A87,IndCons,F$73,FALSE))</f>
        <v/>
      </c>
      <c r="G87" s="124">
        <f>IF(ISERROR(VLOOKUP($A87,NonEConsump,G$73,FALSE)/VLOOKUP($A87,IndCons,G$73,FALSE)),0,VLOOKUP($A87,NonEConsump,G$73,FALSE)/VLOOKUP($A87,IndCons,G$73,FALSE))</f>
        <v/>
      </c>
      <c r="H87" s="124">
        <f>IF(ISERROR(VLOOKUP($A87,NonEConsump,H$73,FALSE)/VLOOKUP($A87,IndCons,H$73,FALSE)),0,VLOOKUP($A87,NonEConsump,H$73,FALSE)/VLOOKUP($A87,IndCons,H$73,FALSE))</f>
        <v/>
      </c>
      <c r="I87" s="124">
        <f>IF(ISERROR(VLOOKUP($A87,NonEConsump,I$73,FALSE)/VLOOKUP($A87,IndCons,I$73,FALSE)),0,VLOOKUP($A87,NonEConsump,I$73,FALSE)/VLOOKUP($A87,IndCons,I$73,FALSE))</f>
        <v/>
      </c>
      <c r="J87" s="124">
        <f>IF(ISERROR(VLOOKUP($A87,NonEConsump,J$73,FALSE)/VLOOKUP($A87,IndCons,J$73,FALSE)),0,VLOOKUP($A87,NonEConsump,J$73,FALSE)/VLOOKUP($A87,IndCons,J$73,FALSE))</f>
        <v/>
      </c>
      <c r="K87" s="124">
        <f>IF(ISERROR(VLOOKUP($A87,NonEConsump,K$73,FALSE)/VLOOKUP($A87,IndCons,K$73,FALSE)),0,VLOOKUP($A87,NonEConsump,K$73,FALSE)/VLOOKUP($A87,IndCons,K$73,FALSE))</f>
        <v/>
      </c>
      <c r="L87" s="124">
        <f>IF(ISERROR(VLOOKUP($A87,NonEConsump,L$73,FALSE)/VLOOKUP($A87,IndCons,L$73,FALSE)),0,VLOOKUP($A87,NonEConsump,L$73,FALSE)/VLOOKUP($A87,IndCons,L$73,FALSE))</f>
        <v/>
      </c>
      <c r="M87" s="124">
        <f>IF(ISERROR(VLOOKUP($A87,NonEConsump,M$73,FALSE)/VLOOKUP($A87,IndCons,M$73,FALSE)),0,VLOOKUP($A87,NonEConsump,M$73,FALSE)/VLOOKUP($A87,IndCons,M$73,FALSE))</f>
        <v/>
      </c>
      <c r="N87" s="124">
        <f>IF(ISERROR(VLOOKUP($A87,NonEConsump,N$73,FALSE)/VLOOKUP($A87,IndCons,N$73,FALSE)),0,VLOOKUP($A87,NonEConsump,N$73,FALSE)/VLOOKUP($A87,IndCons,N$73,FALSE))</f>
        <v/>
      </c>
      <c r="O87" s="124">
        <f>IF(ISERROR(VLOOKUP($A87,NonEConsump,O$73,FALSE)/VLOOKUP($A87,IndCons,O$73,FALSE)),0,VLOOKUP($A87,NonEConsump,O$73,FALSE)/VLOOKUP($A87,IndCons,O$73,FALSE))</f>
        <v/>
      </c>
      <c r="P87" s="124">
        <f>IF(ISERROR(VLOOKUP($A87,NonEConsump,P$73,FALSE)/VLOOKUP($A87,IndCons,P$73,FALSE)),0,VLOOKUP($A87,NonEConsump,P$73,FALSE)/VLOOKUP($A87,IndCons,P$73,FALSE))</f>
        <v/>
      </c>
      <c r="Q87" s="124">
        <f>IF(ISERROR(VLOOKUP($A87,NonEConsump,Q$73,FALSE)/VLOOKUP($A87,IndCons,Q$73,FALSE)),0,VLOOKUP($A87,NonEConsump,Q$73,FALSE)/VLOOKUP($A87,IndCons,Q$73,FALSE))</f>
        <v/>
      </c>
      <c r="R87" s="124">
        <f>IF(ISERROR(VLOOKUP($A87,NonEConsump,R$73,FALSE)/VLOOKUP($A87,IndCons,R$73,FALSE)),0,VLOOKUP($A87,NonEConsump,R$73,FALSE)/VLOOKUP($A87,IndCons,R$73,FALSE))</f>
        <v/>
      </c>
      <c r="S87" s="124">
        <f>IF(ISERROR(VLOOKUP($A87,NonEConsump,S$73,FALSE)/VLOOKUP($A87,IndCons,S$73,FALSE)),0,VLOOKUP($A87,NonEConsump,S$73,FALSE)/VLOOKUP($A87,IndCons,S$73,FALSE))</f>
        <v/>
      </c>
      <c r="T87" s="124">
        <f>IF(ISERROR(VLOOKUP($A87,NonEConsump,T$73,FALSE)/VLOOKUP($A87,IndCons,T$73,FALSE)),0,VLOOKUP($A87,NonEConsump,T$73,FALSE)/VLOOKUP($A87,IndCons,T$73,FALSE))</f>
        <v/>
      </c>
      <c r="U87" s="124">
        <f>IF(ISERROR(VLOOKUP($A87,NonEConsump,U$73,FALSE)/VLOOKUP($A87,IndCons,U$73,FALSE)),0,VLOOKUP($A87,NonEConsump,U$73,FALSE)/VLOOKUP($A87,IndCons,U$73,FALSE))</f>
        <v/>
      </c>
      <c r="V87" s="124">
        <f>IF(ISERROR(VLOOKUP($A87,NonEConsump,V$73,FALSE)/VLOOKUP($A87,IndCons,V$73,FALSE)),0,VLOOKUP($A87,NonEConsump,V$73,FALSE)/VLOOKUP($A87,IndCons,V$73,FALSE))</f>
        <v/>
      </c>
      <c r="W87" s="124">
        <f>IF(ISERROR(VLOOKUP($A87,NonEConsump,W$73,FALSE)/VLOOKUP($A87,IndCons,W$73,FALSE)),0,VLOOKUP($A87,NonEConsump,W$73,FALSE)/VLOOKUP($A87,IndCons,W$73,FALSE))</f>
        <v/>
      </c>
      <c r="X87" s="124">
        <f>IF(ISERROR(VLOOKUP($A87,NonEConsump,X$73,FALSE)/VLOOKUP($A87,IndCons,X$73,FALSE)),0,VLOOKUP($A87,NonEConsump,X$73,FALSE)/VLOOKUP($A87,IndCons,X$73,FALSE))</f>
        <v/>
      </c>
      <c r="Y87" s="124">
        <f>IF(ISERROR(VLOOKUP($A87,NonEConsump,Y$73,FALSE)/VLOOKUP($A87,IndCons,Y$73,FALSE)),0,VLOOKUP($A87,NonEConsump,Y$73,FALSE)/VLOOKUP($A87,IndCons,Y$73,FALSE))</f>
        <v/>
      </c>
      <c r="Z87" s="124">
        <f>IF(ISERROR(VLOOKUP($A87,NonEConsump,Z$73,FALSE)/VLOOKUP($A87,IndCons,Z$73,FALSE)),0,VLOOKUP($A87,NonEConsump,Z$73,FALSE)/VLOOKUP($A87,IndCons,Z$73,FALSE))</f>
        <v/>
      </c>
      <c r="AA87" s="124">
        <f>IF(ISERROR(VLOOKUP($A87,NonEConsump,AA$73,FALSE)/VLOOKUP($A87,IndCons,AA$73,FALSE)),0,VLOOKUP($A87,NonEConsump,AA$73,FALSE)/VLOOKUP($A87,IndCons,AA$73,FALSE))</f>
        <v/>
      </c>
      <c r="AB87" s="124">
        <f>IF(ISERROR(VLOOKUP($A87,NonEConsump,AB$73,FALSE)/VLOOKUP($A87,IndCons,AB$73,FALSE)),0,VLOOKUP($A87,NonEConsump,AB$73,FALSE)/VLOOKUP($A87,IndCons,AB$73,FALSE))</f>
        <v/>
      </c>
      <c r="AC87" s="124">
        <f>IF(ISERROR(VLOOKUP($A87,NonEConsump,AC$73,FALSE)/VLOOKUP($A87,IndCons,AC$73,FALSE)),0,VLOOKUP($A87,NonEConsump,AC$73,FALSE)/VLOOKUP($A87,IndCons,AC$73,FALSE))</f>
        <v/>
      </c>
      <c r="AD87" s="124">
        <f>IF(ISERROR(VLOOKUP($A87,NonEConsump,AD$73,FALSE)/VLOOKUP($A87,IndCons,AD$73,FALSE)),0,VLOOKUP($A87,NonEConsump,AD$73,FALSE)/VLOOKUP($A87,IndCons,AD$73,FALSE))</f>
        <v/>
      </c>
      <c r="AE87" s="124" t="n"/>
      <c r="AF87" s="125" t="n"/>
    </row>
    <row r="88">
      <c r="A88" s="113" t="inlineStr">
        <is>
          <t>Distillate Fuel</t>
        </is>
      </c>
      <c r="B88" s="124">
        <f>IF(ISERROR(VLOOKUP($A88,NonEConsump,B$73,FALSE)/VLOOKUP($A88,IndCons,B$73,FALSE)),0,VLOOKUP($A88,NonEConsump,B$73,FALSE)/VLOOKUP($A88,IndCons,B$73,FALSE))</f>
        <v/>
      </c>
      <c r="C88" s="124">
        <f>IF(ISERROR(VLOOKUP($A88,NonEConsump,C$73,FALSE)/VLOOKUP($A88,IndCons,C$73,FALSE)),0,VLOOKUP($A88,NonEConsump,C$73,FALSE)/VLOOKUP($A88,IndCons,C$73,FALSE))</f>
        <v/>
      </c>
      <c r="D88" s="124">
        <f>IF(ISERROR(VLOOKUP($A88,NonEConsump,D$73,FALSE)/VLOOKUP($A88,IndCons,D$73,FALSE)),0,VLOOKUP($A88,NonEConsump,D$73,FALSE)/VLOOKUP($A88,IndCons,D$73,FALSE))</f>
        <v/>
      </c>
      <c r="E88" s="124">
        <f>IF(ISERROR(VLOOKUP($A88,NonEConsump,E$73,FALSE)/VLOOKUP($A88,IndCons,E$73,FALSE)),0,VLOOKUP($A88,NonEConsump,E$73,FALSE)/VLOOKUP($A88,IndCons,E$73,FALSE))</f>
        <v/>
      </c>
      <c r="F88" s="124">
        <f>IF(ISERROR(VLOOKUP($A88,NonEConsump,F$73,FALSE)/VLOOKUP($A88,IndCons,F$73,FALSE)),0,VLOOKUP($A88,NonEConsump,F$73,FALSE)/VLOOKUP($A88,IndCons,F$73,FALSE))</f>
        <v/>
      </c>
      <c r="G88" s="124">
        <f>IF(ISERROR(VLOOKUP($A88,NonEConsump,G$73,FALSE)/VLOOKUP($A88,IndCons,G$73,FALSE)),0,VLOOKUP($A88,NonEConsump,G$73,FALSE)/VLOOKUP($A88,IndCons,G$73,FALSE))</f>
        <v/>
      </c>
      <c r="H88" s="124">
        <f>IF(ISERROR(VLOOKUP($A88,NonEConsump,H$73,FALSE)/VLOOKUP($A88,IndCons,H$73,FALSE)),0,VLOOKUP($A88,NonEConsump,H$73,FALSE)/VLOOKUP($A88,IndCons,H$73,FALSE))</f>
        <v/>
      </c>
      <c r="I88" s="124">
        <f>IF(ISERROR(VLOOKUP($A88,NonEConsump,I$73,FALSE)/VLOOKUP($A88,IndCons,I$73,FALSE)),0,VLOOKUP($A88,NonEConsump,I$73,FALSE)/VLOOKUP($A88,IndCons,I$73,FALSE))</f>
        <v/>
      </c>
      <c r="J88" s="124">
        <f>IF(ISERROR(VLOOKUP($A88,NonEConsump,J$73,FALSE)/VLOOKUP($A88,IndCons,J$73,FALSE)),0,VLOOKUP($A88,NonEConsump,J$73,FALSE)/VLOOKUP($A88,IndCons,J$73,FALSE))</f>
        <v/>
      </c>
      <c r="K88" s="124">
        <f>IF(ISERROR(VLOOKUP($A88,NonEConsump,K$73,FALSE)/VLOOKUP($A88,IndCons,K$73,FALSE)),0,VLOOKUP($A88,NonEConsump,K$73,FALSE)/VLOOKUP($A88,IndCons,K$73,FALSE))</f>
        <v/>
      </c>
      <c r="L88" s="124">
        <f>IF(ISERROR(VLOOKUP($A88,NonEConsump,L$73,FALSE)/VLOOKUP($A88,IndCons,L$73,FALSE)),0,VLOOKUP($A88,NonEConsump,L$73,FALSE)/VLOOKUP($A88,IndCons,L$73,FALSE))</f>
        <v/>
      </c>
      <c r="M88" s="124">
        <f>IF(ISERROR(VLOOKUP($A88,NonEConsump,M$73,FALSE)/VLOOKUP($A88,IndCons,M$73,FALSE)),0,VLOOKUP($A88,NonEConsump,M$73,FALSE)/VLOOKUP($A88,IndCons,M$73,FALSE))</f>
        <v/>
      </c>
      <c r="N88" s="124">
        <f>IF(ISERROR(VLOOKUP($A88,NonEConsump,N$73,FALSE)/VLOOKUP($A88,IndCons,N$73,FALSE)),0,VLOOKUP($A88,NonEConsump,N$73,FALSE)/VLOOKUP($A88,IndCons,N$73,FALSE))</f>
        <v/>
      </c>
      <c r="O88" s="124">
        <f>IF(ISERROR(VLOOKUP($A88,NonEConsump,O$73,FALSE)/VLOOKUP($A88,IndCons,O$73,FALSE)),0,VLOOKUP($A88,NonEConsump,O$73,FALSE)/VLOOKUP($A88,IndCons,O$73,FALSE))</f>
        <v/>
      </c>
      <c r="P88" s="124">
        <f>IF(ISERROR(VLOOKUP($A88,NonEConsump,P$73,FALSE)/VLOOKUP($A88,IndCons,P$73,FALSE)),0,VLOOKUP($A88,NonEConsump,P$73,FALSE)/VLOOKUP($A88,IndCons,P$73,FALSE))</f>
        <v/>
      </c>
      <c r="Q88" s="124">
        <f>IF(ISERROR(VLOOKUP($A88,NonEConsump,Q$73,FALSE)/VLOOKUP($A88,IndCons,Q$73,FALSE)),0,VLOOKUP($A88,NonEConsump,Q$73,FALSE)/VLOOKUP($A88,IndCons,Q$73,FALSE))</f>
        <v/>
      </c>
      <c r="R88" s="124">
        <f>IF(ISERROR(VLOOKUP($A88,NonEConsump,R$73,FALSE)/VLOOKUP($A88,IndCons,R$73,FALSE)),0,VLOOKUP($A88,NonEConsump,R$73,FALSE)/VLOOKUP($A88,IndCons,R$73,FALSE))</f>
        <v/>
      </c>
      <c r="S88" s="124">
        <f>IF(ISERROR(VLOOKUP($A88,NonEConsump,S$73,FALSE)/VLOOKUP($A88,IndCons,S$73,FALSE)),0,VLOOKUP($A88,NonEConsump,S$73,FALSE)/VLOOKUP($A88,IndCons,S$73,FALSE))</f>
        <v/>
      </c>
      <c r="T88" s="124">
        <f>IF(ISERROR(VLOOKUP($A88,NonEConsump,T$73,FALSE)/VLOOKUP($A88,IndCons,T$73,FALSE)),0,VLOOKUP($A88,NonEConsump,T$73,FALSE)/VLOOKUP($A88,IndCons,T$73,FALSE))</f>
        <v/>
      </c>
      <c r="U88" s="124">
        <f>IF(ISERROR(VLOOKUP($A88,NonEConsump,U$73,FALSE)/VLOOKUP($A88,IndCons,U$73,FALSE)),0,VLOOKUP($A88,NonEConsump,U$73,FALSE)/VLOOKUP($A88,IndCons,U$73,FALSE))</f>
        <v/>
      </c>
      <c r="V88" s="124">
        <f>IF(ISERROR(VLOOKUP($A88,NonEConsump,V$73,FALSE)/VLOOKUP($A88,IndCons,V$73,FALSE)),0,VLOOKUP($A88,NonEConsump,V$73,FALSE)/VLOOKUP($A88,IndCons,V$73,FALSE))</f>
        <v/>
      </c>
      <c r="W88" s="124">
        <f>IF(ISERROR(VLOOKUP($A88,NonEConsump,W$73,FALSE)/VLOOKUP($A88,IndCons,W$73,FALSE)),0,VLOOKUP($A88,NonEConsump,W$73,FALSE)/VLOOKUP($A88,IndCons,W$73,FALSE))</f>
        <v/>
      </c>
      <c r="X88" s="124">
        <f>IF(ISERROR(VLOOKUP($A88,NonEConsump,X$73,FALSE)/VLOOKUP($A88,IndCons,X$73,FALSE)),0,VLOOKUP($A88,NonEConsump,X$73,FALSE)/VLOOKUP($A88,IndCons,X$73,FALSE))</f>
        <v/>
      </c>
      <c r="Y88" s="124">
        <f>IF(ISERROR(VLOOKUP($A88,NonEConsump,Y$73,FALSE)/VLOOKUP($A88,IndCons,Y$73,FALSE)),0,VLOOKUP($A88,NonEConsump,Y$73,FALSE)/VLOOKUP($A88,IndCons,Y$73,FALSE))</f>
        <v/>
      </c>
      <c r="Z88" s="124">
        <f>IF(ISERROR(VLOOKUP($A88,NonEConsump,Z$73,FALSE)/VLOOKUP($A88,IndCons,Z$73,FALSE)),0,VLOOKUP($A88,NonEConsump,Z$73,FALSE)/VLOOKUP($A88,IndCons,Z$73,FALSE))</f>
        <v/>
      </c>
      <c r="AA88" s="124">
        <f>IF(ISERROR(VLOOKUP($A88,NonEConsump,AA$73,FALSE)/VLOOKUP($A88,IndCons,AA$73,FALSE)),0,VLOOKUP($A88,NonEConsump,AA$73,FALSE)/VLOOKUP($A88,IndCons,AA$73,FALSE))</f>
        <v/>
      </c>
      <c r="AB88" s="124">
        <f>IF(ISERROR(VLOOKUP($A88,NonEConsump,AB$73,FALSE)/VLOOKUP($A88,IndCons,AB$73,FALSE)),0,VLOOKUP($A88,NonEConsump,AB$73,FALSE)/VLOOKUP($A88,IndCons,AB$73,FALSE))</f>
        <v/>
      </c>
      <c r="AC88" s="124">
        <f>IF(ISERROR(VLOOKUP($A88,NonEConsump,AC$73,FALSE)/VLOOKUP($A88,IndCons,AC$73,FALSE)),0,VLOOKUP($A88,NonEConsump,AC$73,FALSE)/VLOOKUP($A88,IndCons,AC$73,FALSE))</f>
        <v/>
      </c>
      <c r="AD88" s="124">
        <f>IF(ISERROR(VLOOKUP($A88,NonEConsump,AD$73,FALSE)/VLOOKUP($A88,IndCons,AD$73,FALSE)),0,VLOOKUP($A88,NonEConsump,AD$73,FALSE)/VLOOKUP($A88,IndCons,AD$73,FALSE))</f>
        <v/>
      </c>
      <c r="AE88" s="124" t="n"/>
      <c r="AF88" s="125" t="n"/>
    </row>
    <row r="89">
      <c r="A89" s="113" t="inlineStr">
        <is>
          <t>Residual Fuel</t>
        </is>
      </c>
      <c r="B89" s="124">
        <f>IF(ISERROR(VLOOKUP($A89,NonEConsump,B$73,FALSE)/VLOOKUP($A89,IndCons,B$73,FALSE)),0,VLOOKUP($A89,NonEConsump,B$73,FALSE)/VLOOKUP($A89,IndCons,B$73,FALSE))</f>
        <v/>
      </c>
      <c r="C89" s="124">
        <f>IF(ISERROR(VLOOKUP($A89,NonEConsump,C$73,FALSE)/VLOOKUP($A89,IndCons,C$73,FALSE)),0,VLOOKUP($A89,NonEConsump,C$73,FALSE)/VLOOKUP($A89,IndCons,C$73,FALSE))</f>
        <v/>
      </c>
      <c r="D89" s="124">
        <f>IF(ISERROR(VLOOKUP($A89,NonEConsump,D$73,FALSE)/VLOOKUP($A89,IndCons,D$73,FALSE)),0,VLOOKUP($A89,NonEConsump,D$73,FALSE)/VLOOKUP($A89,IndCons,D$73,FALSE))</f>
        <v/>
      </c>
      <c r="E89" s="124">
        <f>IF(ISERROR(VLOOKUP($A89,NonEConsump,E$73,FALSE)/VLOOKUP($A89,IndCons,E$73,FALSE)),0,VLOOKUP($A89,NonEConsump,E$73,FALSE)/VLOOKUP($A89,IndCons,E$73,FALSE))</f>
        <v/>
      </c>
      <c r="F89" s="124">
        <f>IF(ISERROR(VLOOKUP($A89,NonEConsump,F$73,FALSE)/VLOOKUP($A89,IndCons,F$73,FALSE)),0,VLOOKUP($A89,NonEConsump,F$73,FALSE)/VLOOKUP($A89,IndCons,F$73,FALSE))</f>
        <v/>
      </c>
      <c r="G89" s="124">
        <f>IF(ISERROR(VLOOKUP($A89,NonEConsump,G$73,FALSE)/VLOOKUP($A89,IndCons,G$73,FALSE)),0,VLOOKUP($A89,NonEConsump,G$73,FALSE)/VLOOKUP($A89,IndCons,G$73,FALSE))</f>
        <v/>
      </c>
      <c r="H89" s="124">
        <f>IF(ISERROR(VLOOKUP($A89,NonEConsump,H$73,FALSE)/VLOOKUP($A89,IndCons,H$73,FALSE)),0,VLOOKUP($A89,NonEConsump,H$73,FALSE)/VLOOKUP($A89,IndCons,H$73,FALSE))</f>
        <v/>
      </c>
      <c r="I89" s="124">
        <f>IF(ISERROR(VLOOKUP($A89,NonEConsump,I$73,FALSE)/VLOOKUP($A89,IndCons,I$73,FALSE)),0,VLOOKUP($A89,NonEConsump,I$73,FALSE)/VLOOKUP($A89,IndCons,I$73,FALSE))</f>
        <v/>
      </c>
      <c r="J89" s="124">
        <f>IF(ISERROR(VLOOKUP($A89,NonEConsump,J$73,FALSE)/VLOOKUP($A89,IndCons,J$73,FALSE)),0,VLOOKUP($A89,NonEConsump,J$73,FALSE)/VLOOKUP($A89,IndCons,J$73,FALSE))</f>
        <v/>
      </c>
      <c r="K89" s="124">
        <f>IF(ISERROR(VLOOKUP($A89,NonEConsump,K$73,FALSE)/VLOOKUP($A89,IndCons,K$73,FALSE)),0,VLOOKUP($A89,NonEConsump,K$73,FALSE)/VLOOKUP($A89,IndCons,K$73,FALSE))</f>
        <v/>
      </c>
      <c r="L89" s="124">
        <f>IF(ISERROR(VLOOKUP($A89,NonEConsump,L$73,FALSE)/VLOOKUP($A89,IndCons,L$73,FALSE)),0,VLOOKUP($A89,NonEConsump,L$73,FALSE)/VLOOKUP($A89,IndCons,L$73,FALSE))</f>
        <v/>
      </c>
      <c r="M89" s="124">
        <f>IF(ISERROR(VLOOKUP($A89,NonEConsump,M$73,FALSE)/VLOOKUP($A89,IndCons,M$73,FALSE)),0,VLOOKUP($A89,NonEConsump,M$73,FALSE)/VLOOKUP($A89,IndCons,M$73,FALSE))</f>
        <v/>
      </c>
      <c r="N89" s="124">
        <f>IF(ISERROR(VLOOKUP($A89,NonEConsump,N$73,FALSE)/VLOOKUP($A89,IndCons,N$73,FALSE)),0,VLOOKUP($A89,NonEConsump,N$73,FALSE)/VLOOKUP($A89,IndCons,N$73,FALSE))</f>
        <v/>
      </c>
      <c r="O89" s="124">
        <f>IF(ISERROR(VLOOKUP($A89,NonEConsump,O$73,FALSE)/VLOOKUP($A89,IndCons,O$73,FALSE)),0,VLOOKUP($A89,NonEConsump,O$73,FALSE)/VLOOKUP($A89,IndCons,O$73,FALSE))</f>
        <v/>
      </c>
      <c r="P89" s="124">
        <f>IF(ISERROR(VLOOKUP($A89,NonEConsump,P$73,FALSE)/VLOOKUP($A89,IndCons,P$73,FALSE)),0,VLOOKUP($A89,NonEConsump,P$73,FALSE)/VLOOKUP($A89,IndCons,P$73,FALSE))</f>
        <v/>
      </c>
      <c r="Q89" s="124">
        <f>IF(ISERROR(VLOOKUP($A89,NonEConsump,Q$73,FALSE)/VLOOKUP($A89,IndCons,Q$73,FALSE)),0,VLOOKUP($A89,NonEConsump,Q$73,FALSE)/VLOOKUP($A89,IndCons,Q$73,FALSE))</f>
        <v/>
      </c>
      <c r="R89" s="124">
        <f>IF(ISERROR(VLOOKUP($A89,NonEConsump,R$73,FALSE)/VLOOKUP($A89,IndCons,R$73,FALSE)),0,VLOOKUP($A89,NonEConsump,R$73,FALSE)/VLOOKUP($A89,IndCons,R$73,FALSE))</f>
        <v/>
      </c>
      <c r="S89" s="124">
        <f>IF(ISERROR(VLOOKUP($A89,NonEConsump,S$73,FALSE)/VLOOKUP($A89,IndCons,S$73,FALSE)),0,VLOOKUP($A89,NonEConsump,S$73,FALSE)/VLOOKUP($A89,IndCons,S$73,FALSE))</f>
        <v/>
      </c>
      <c r="T89" s="124">
        <f>IF(ISERROR(VLOOKUP($A89,NonEConsump,T$73,FALSE)/VLOOKUP($A89,IndCons,T$73,FALSE)),0,VLOOKUP($A89,NonEConsump,T$73,FALSE)/VLOOKUP($A89,IndCons,T$73,FALSE))</f>
        <v/>
      </c>
      <c r="U89" s="124">
        <f>IF(ISERROR(VLOOKUP($A89,NonEConsump,U$73,FALSE)/VLOOKUP($A89,IndCons,U$73,FALSE)),0,VLOOKUP($A89,NonEConsump,U$73,FALSE)/VLOOKUP($A89,IndCons,U$73,FALSE))</f>
        <v/>
      </c>
      <c r="V89" s="124">
        <f>IF(ISERROR(VLOOKUP($A89,NonEConsump,V$73,FALSE)/VLOOKUP($A89,IndCons,V$73,FALSE)),0,VLOOKUP($A89,NonEConsump,V$73,FALSE)/VLOOKUP($A89,IndCons,V$73,FALSE))</f>
        <v/>
      </c>
      <c r="W89" s="124">
        <f>IF(ISERROR(VLOOKUP($A89,NonEConsump,W$73,FALSE)/VLOOKUP($A89,IndCons,W$73,FALSE)),0,VLOOKUP($A89,NonEConsump,W$73,FALSE)/VLOOKUP($A89,IndCons,W$73,FALSE))</f>
        <v/>
      </c>
      <c r="X89" s="124">
        <f>IF(ISERROR(VLOOKUP($A89,NonEConsump,X$73,FALSE)/VLOOKUP($A89,IndCons,X$73,FALSE)),0,VLOOKUP($A89,NonEConsump,X$73,FALSE)/VLOOKUP($A89,IndCons,X$73,FALSE))</f>
        <v/>
      </c>
      <c r="Y89" s="124">
        <f>IF(ISERROR(VLOOKUP($A89,NonEConsump,Y$73,FALSE)/VLOOKUP($A89,IndCons,Y$73,FALSE)),0,VLOOKUP($A89,NonEConsump,Y$73,FALSE)/VLOOKUP($A89,IndCons,Y$73,FALSE))</f>
        <v/>
      </c>
      <c r="Z89" s="124">
        <f>IF(ISERROR(VLOOKUP($A89,NonEConsump,Z$73,FALSE)/VLOOKUP($A89,IndCons,Z$73,FALSE)),0,VLOOKUP($A89,NonEConsump,Z$73,FALSE)/VLOOKUP($A89,IndCons,Z$73,FALSE))</f>
        <v/>
      </c>
      <c r="AA89" s="124">
        <f>IF(ISERROR(VLOOKUP($A89,NonEConsump,AA$73,FALSE)/VLOOKUP($A89,IndCons,AA$73,FALSE)),0,VLOOKUP($A89,NonEConsump,AA$73,FALSE)/VLOOKUP($A89,IndCons,AA$73,FALSE))</f>
        <v/>
      </c>
      <c r="AB89" s="124">
        <f>IF(ISERROR(VLOOKUP($A89,NonEConsump,AB$73,FALSE)/VLOOKUP($A89,IndCons,AB$73,FALSE)),0,VLOOKUP($A89,NonEConsump,AB$73,FALSE)/VLOOKUP($A89,IndCons,AB$73,FALSE))</f>
        <v/>
      </c>
      <c r="AC89" s="124">
        <f>IF(ISERROR(VLOOKUP($A89,NonEConsump,AC$73,FALSE)/VLOOKUP($A89,IndCons,AC$73,FALSE)),0,VLOOKUP($A89,NonEConsump,AC$73,FALSE)/VLOOKUP($A89,IndCons,AC$73,FALSE))</f>
        <v/>
      </c>
      <c r="AD89" s="124">
        <f>IF(ISERROR(VLOOKUP($A89,NonEConsump,AD$73,FALSE)/VLOOKUP($A89,IndCons,AD$73,FALSE)),0,VLOOKUP($A89,NonEConsump,AD$73,FALSE)/VLOOKUP($A89,IndCons,AD$73,FALSE))</f>
        <v/>
      </c>
      <c r="AE89" s="124" t="n"/>
      <c r="AF89" s="125" t="n"/>
    </row>
    <row r="90">
      <c r="A90" s="113" t="inlineStr">
        <is>
          <t>Waxes</t>
        </is>
      </c>
      <c r="B90" s="124">
        <f>IF(ISERROR(VLOOKUP($A90,NonEConsump,B$73,FALSE)/VLOOKUP($A90,IndCons,B$73,FALSE)),0,VLOOKUP($A90,NonEConsump,B$73,FALSE)/VLOOKUP($A90,IndCons,B$73,FALSE))</f>
        <v/>
      </c>
      <c r="C90" s="124">
        <f>IF(ISERROR(VLOOKUP($A90,NonEConsump,C$73,FALSE)/VLOOKUP($A90,IndCons,C$73,FALSE)),0,VLOOKUP($A90,NonEConsump,C$73,FALSE)/VLOOKUP($A90,IndCons,C$73,FALSE))</f>
        <v/>
      </c>
      <c r="D90" s="124">
        <f>IF(ISERROR(VLOOKUP($A90,NonEConsump,D$73,FALSE)/VLOOKUP($A90,IndCons,D$73,FALSE)),0,VLOOKUP($A90,NonEConsump,D$73,FALSE)/VLOOKUP($A90,IndCons,D$73,FALSE))</f>
        <v/>
      </c>
      <c r="E90" s="124">
        <f>IF(ISERROR(VLOOKUP($A90,NonEConsump,E$73,FALSE)/VLOOKUP($A90,IndCons,E$73,FALSE)),0,VLOOKUP($A90,NonEConsump,E$73,FALSE)/VLOOKUP($A90,IndCons,E$73,FALSE))</f>
        <v/>
      </c>
      <c r="F90" s="124">
        <f>IF(ISERROR(VLOOKUP($A90,NonEConsump,F$73,FALSE)/VLOOKUP($A90,IndCons,F$73,FALSE)),0,VLOOKUP($A90,NonEConsump,F$73,FALSE)/VLOOKUP($A90,IndCons,F$73,FALSE))</f>
        <v/>
      </c>
      <c r="G90" s="124">
        <f>IF(ISERROR(VLOOKUP($A90,NonEConsump,G$73,FALSE)/VLOOKUP($A90,IndCons,G$73,FALSE)),0,VLOOKUP($A90,NonEConsump,G$73,FALSE)/VLOOKUP($A90,IndCons,G$73,FALSE))</f>
        <v/>
      </c>
      <c r="H90" s="124">
        <f>IF(ISERROR(VLOOKUP($A90,NonEConsump,H$73,FALSE)/VLOOKUP($A90,IndCons,H$73,FALSE)),0,VLOOKUP($A90,NonEConsump,H$73,FALSE)/VLOOKUP($A90,IndCons,H$73,FALSE))</f>
        <v/>
      </c>
      <c r="I90" s="124">
        <f>IF(ISERROR(VLOOKUP($A90,NonEConsump,I$73,FALSE)/VLOOKUP($A90,IndCons,I$73,FALSE)),0,VLOOKUP($A90,NonEConsump,I$73,FALSE)/VLOOKUP($A90,IndCons,I$73,FALSE))</f>
        <v/>
      </c>
      <c r="J90" s="124">
        <f>IF(ISERROR(VLOOKUP($A90,NonEConsump,J$73,FALSE)/VLOOKUP($A90,IndCons,J$73,FALSE)),0,VLOOKUP($A90,NonEConsump,J$73,FALSE)/VLOOKUP($A90,IndCons,J$73,FALSE))</f>
        <v/>
      </c>
      <c r="K90" s="124">
        <f>IF(ISERROR(VLOOKUP($A90,NonEConsump,K$73,FALSE)/VLOOKUP($A90,IndCons,K$73,FALSE)),0,VLOOKUP($A90,NonEConsump,K$73,FALSE)/VLOOKUP($A90,IndCons,K$73,FALSE))</f>
        <v/>
      </c>
      <c r="L90" s="124">
        <f>IF(ISERROR(VLOOKUP($A90,NonEConsump,L$73,FALSE)/VLOOKUP($A90,IndCons,L$73,FALSE)),0,VLOOKUP($A90,NonEConsump,L$73,FALSE)/VLOOKUP($A90,IndCons,L$73,FALSE))</f>
        <v/>
      </c>
      <c r="M90" s="124">
        <f>IF(ISERROR(VLOOKUP($A90,NonEConsump,M$73,FALSE)/VLOOKUP($A90,IndCons,M$73,FALSE)),0,VLOOKUP($A90,NonEConsump,M$73,FALSE)/VLOOKUP($A90,IndCons,M$73,FALSE))</f>
        <v/>
      </c>
      <c r="N90" s="124">
        <f>IF(ISERROR(VLOOKUP($A90,NonEConsump,N$73,FALSE)/VLOOKUP($A90,IndCons,N$73,FALSE)),0,VLOOKUP($A90,NonEConsump,N$73,FALSE)/VLOOKUP($A90,IndCons,N$73,FALSE))</f>
        <v/>
      </c>
      <c r="O90" s="124">
        <f>IF(ISERROR(VLOOKUP($A90,NonEConsump,O$73,FALSE)/VLOOKUP($A90,IndCons,O$73,FALSE)),0,VLOOKUP($A90,NonEConsump,O$73,FALSE)/VLOOKUP($A90,IndCons,O$73,FALSE))</f>
        <v/>
      </c>
      <c r="P90" s="124">
        <f>IF(ISERROR(VLOOKUP($A90,NonEConsump,P$73,FALSE)/VLOOKUP($A90,IndCons,P$73,FALSE)),0,VLOOKUP($A90,NonEConsump,P$73,FALSE)/VLOOKUP($A90,IndCons,P$73,FALSE))</f>
        <v/>
      </c>
      <c r="Q90" s="124">
        <f>IF(ISERROR(VLOOKUP($A90,NonEConsump,Q$73,FALSE)/VLOOKUP($A90,IndCons,Q$73,FALSE)),0,VLOOKUP($A90,NonEConsump,Q$73,FALSE)/VLOOKUP($A90,IndCons,Q$73,FALSE))</f>
        <v/>
      </c>
      <c r="R90" s="124">
        <f>IF(ISERROR(VLOOKUP($A90,NonEConsump,R$73,FALSE)/VLOOKUP($A90,IndCons,R$73,FALSE)),0,VLOOKUP($A90,NonEConsump,R$73,FALSE)/VLOOKUP($A90,IndCons,R$73,FALSE))</f>
        <v/>
      </c>
      <c r="S90" s="124">
        <f>IF(ISERROR(VLOOKUP($A90,NonEConsump,S$73,FALSE)/VLOOKUP($A90,IndCons,S$73,FALSE)),0,VLOOKUP($A90,NonEConsump,S$73,FALSE)/VLOOKUP($A90,IndCons,S$73,FALSE))</f>
        <v/>
      </c>
      <c r="T90" s="124">
        <f>IF(ISERROR(VLOOKUP($A90,NonEConsump,T$73,FALSE)/VLOOKUP($A90,IndCons,T$73,FALSE)),0,VLOOKUP($A90,NonEConsump,T$73,FALSE)/VLOOKUP($A90,IndCons,T$73,FALSE))</f>
        <v/>
      </c>
      <c r="U90" s="124">
        <f>IF(ISERROR(VLOOKUP($A90,NonEConsump,U$73,FALSE)/VLOOKUP($A90,IndCons,U$73,FALSE)),0,VLOOKUP($A90,NonEConsump,U$73,FALSE)/VLOOKUP($A90,IndCons,U$73,FALSE))</f>
        <v/>
      </c>
      <c r="V90" s="124">
        <f>IF(ISERROR(VLOOKUP($A90,NonEConsump,V$73,FALSE)/VLOOKUP($A90,IndCons,V$73,FALSE)),0,VLOOKUP($A90,NonEConsump,V$73,FALSE)/VLOOKUP($A90,IndCons,V$73,FALSE))</f>
        <v/>
      </c>
      <c r="W90" s="124">
        <f>IF(ISERROR(VLOOKUP($A90,NonEConsump,W$73,FALSE)/VLOOKUP($A90,IndCons,W$73,FALSE)),0,VLOOKUP($A90,NonEConsump,W$73,FALSE)/VLOOKUP($A90,IndCons,W$73,FALSE))</f>
        <v/>
      </c>
      <c r="X90" s="124">
        <f>IF(ISERROR(VLOOKUP($A90,NonEConsump,X$73,FALSE)/VLOOKUP($A90,IndCons,X$73,FALSE)),0,VLOOKUP($A90,NonEConsump,X$73,FALSE)/VLOOKUP($A90,IndCons,X$73,FALSE))</f>
        <v/>
      </c>
      <c r="Y90" s="124">
        <f>IF(ISERROR(VLOOKUP($A90,NonEConsump,Y$73,FALSE)/VLOOKUP($A90,IndCons,Y$73,FALSE)),0,VLOOKUP($A90,NonEConsump,Y$73,FALSE)/VLOOKUP($A90,IndCons,Y$73,FALSE))</f>
        <v/>
      </c>
      <c r="Z90" s="124">
        <f>IF(ISERROR(VLOOKUP($A90,NonEConsump,Z$73,FALSE)/VLOOKUP($A90,IndCons,Z$73,FALSE)),0,VLOOKUP($A90,NonEConsump,Z$73,FALSE)/VLOOKUP($A90,IndCons,Z$73,FALSE))</f>
        <v/>
      </c>
      <c r="AA90" s="124">
        <f>IF(ISERROR(VLOOKUP($A90,NonEConsump,AA$73,FALSE)/VLOOKUP($A90,IndCons,AA$73,FALSE)),0,VLOOKUP($A90,NonEConsump,AA$73,FALSE)/VLOOKUP($A90,IndCons,AA$73,FALSE))</f>
        <v/>
      </c>
      <c r="AB90" s="124">
        <f>IF(ISERROR(VLOOKUP($A90,NonEConsump,AB$73,FALSE)/VLOOKUP($A90,IndCons,AB$73,FALSE)),0,VLOOKUP($A90,NonEConsump,AB$73,FALSE)/VLOOKUP($A90,IndCons,AB$73,FALSE))</f>
        <v/>
      </c>
      <c r="AC90" s="124">
        <f>IF(ISERROR(VLOOKUP($A90,NonEConsump,AC$73,FALSE)/VLOOKUP($A90,IndCons,AC$73,FALSE)),0,VLOOKUP($A90,NonEConsump,AC$73,FALSE)/VLOOKUP($A90,IndCons,AC$73,FALSE))</f>
        <v/>
      </c>
      <c r="AD90" s="124">
        <f>IF(ISERROR(VLOOKUP($A90,NonEConsump,AD$73,FALSE)/VLOOKUP($A90,IndCons,AD$73,FALSE)),0,VLOOKUP($A90,NonEConsump,AD$73,FALSE)/VLOOKUP($A90,IndCons,AD$73,FALSE))</f>
        <v/>
      </c>
      <c r="AE90" s="124" t="n"/>
      <c r="AF90" s="125" t="n"/>
    </row>
    <row r="91" ht="14" customHeight="1" s="159" thickBot="1">
      <c r="A91" s="113" t="inlineStr">
        <is>
          <t>Misc. Petro Products</t>
        </is>
      </c>
      <c r="B91" s="124">
        <f>IF(ISERROR(VLOOKUP($A91,NonEConsump,B$73,FALSE)/VLOOKUP($A91,IndCons,B$73,FALSE)),0,VLOOKUP($A91,NonEConsump,B$73,FALSE)/VLOOKUP($A91,IndCons,B$73,FALSE))</f>
        <v/>
      </c>
      <c r="C91" s="124">
        <f>IF(ISERROR(VLOOKUP($A91,NonEConsump,C$73,FALSE)/VLOOKUP($A91,IndCons,C$73,FALSE)),0,VLOOKUP($A91,NonEConsump,C$73,FALSE)/VLOOKUP($A91,IndCons,C$73,FALSE))</f>
        <v/>
      </c>
      <c r="D91" s="124">
        <f>IF(ISERROR(VLOOKUP($A91,NonEConsump,D$73,FALSE)/VLOOKUP($A91,IndCons,D$73,FALSE)),0,VLOOKUP($A91,NonEConsump,D$73,FALSE)/VLOOKUP($A91,IndCons,D$73,FALSE))</f>
        <v/>
      </c>
      <c r="E91" s="124">
        <f>IF(ISERROR(VLOOKUP($A91,NonEConsump,E$73,FALSE)/VLOOKUP($A91,IndCons,E$73,FALSE)),0,VLOOKUP($A91,NonEConsump,E$73,FALSE)/VLOOKUP($A91,IndCons,E$73,FALSE))</f>
        <v/>
      </c>
      <c r="F91" s="124">
        <f>IF(ISERROR(VLOOKUP($A91,NonEConsump,F$73,FALSE)/VLOOKUP($A91,IndCons,F$73,FALSE)),0,VLOOKUP($A91,NonEConsump,F$73,FALSE)/VLOOKUP($A91,IndCons,F$73,FALSE))</f>
        <v/>
      </c>
      <c r="G91" s="124">
        <f>IF(ISERROR(VLOOKUP($A91,NonEConsump,G$73,FALSE)/VLOOKUP($A91,IndCons,G$73,FALSE)),0,VLOOKUP($A91,NonEConsump,G$73,FALSE)/VLOOKUP($A91,IndCons,G$73,FALSE))</f>
        <v/>
      </c>
      <c r="H91" s="124">
        <f>IF(ISERROR(VLOOKUP($A91,NonEConsump,H$73,FALSE)/VLOOKUP($A91,IndCons,H$73,FALSE)),0,VLOOKUP($A91,NonEConsump,H$73,FALSE)/VLOOKUP($A91,IndCons,H$73,FALSE))</f>
        <v/>
      </c>
      <c r="I91" s="124">
        <f>IF(ISERROR(VLOOKUP($A91,NonEConsump,I$73,FALSE)/VLOOKUP($A91,IndCons,I$73,FALSE)),0,VLOOKUP($A91,NonEConsump,I$73,FALSE)/VLOOKUP($A91,IndCons,I$73,FALSE))</f>
        <v/>
      </c>
      <c r="J91" s="124">
        <f>IF(ISERROR(VLOOKUP($A91,NonEConsump,J$73,FALSE)/VLOOKUP($A91,IndCons,J$73,FALSE)),0,VLOOKUP($A91,NonEConsump,J$73,FALSE)/VLOOKUP($A91,IndCons,J$73,FALSE))</f>
        <v/>
      </c>
      <c r="K91" s="124">
        <f>IF(ISERROR(VLOOKUP($A91,NonEConsump,K$73,FALSE)/VLOOKUP($A91,IndCons,K$73,FALSE)),0,VLOOKUP($A91,NonEConsump,K$73,FALSE)/VLOOKUP($A91,IndCons,K$73,FALSE))</f>
        <v/>
      </c>
      <c r="L91" s="124">
        <f>IF(ISERROR(VLOOKUP($A91,NonEConsump,L$73,FALSE)/VLOOKUP($A91,IndCons,L$73,FALSE)),0,VLOOKUP($A91,NonEConsump,L$73,FALSE)/VLOOKUP($A91,IndCons,L$73,FALSE))</f>
        <v/>
      </c>
      <c r="M91" s="124">
        <f>IF(ISERROR(VLOOKUP($A91,NonEConsump,M$73,FALSE)/VLOOKUP($A91,IndCons,M$73,FALSE)),0,VLOOKUP($A91,NonEConsump,M$73,FALSE)/VLOOKUP($A91,IndCons,M$73,FALSE))</f>
        <v/>
      </c>
      <c r="N91" s="124">
        <f>IF(ISERROR(VLOOKUP($A91,NonEConsump,N$73,FALSE)/VLOOKUP($A91,IndCons,N$73,FALSE)),0,VLOOKUP($A91,NonEConsump,N$73,FALSE)/VLOOKUP($A91,IndCons,N$73,FALSE))</f>
        <v/>
      </c>
      <c r="O91" s="124">
        <f>IF(ISERROR(VLOOKUP($A91,NonEConsump,O$73,FALSE)/VLOOKUP($A91,IndCons,O$73,FALSE)),0,VLOOKUP($A91,NonEConsump,O$73,FALSE)/VLOOKUP($A91,IndCons,O$73,FALSE))</f>
        <v/>
      </c>
      <c r="P91" s="124">
        <f>IF(ISERROR(VLOOKUP($A91,NonEConsump,P$73,FALSE)/VLOOKUP($A91,IndCons,P$73,FALSE)),0,VLOOKUP($A91,NonEConsump,P$73,FALSE)/VLOOKUP($A91,IndCons,P$73,FALSE))</f>
        <v/>
      </c>
      <c r="Q91" s="124">
        <f>IF(ISERROR(VLOOKUP($A91,NonEConsump,Q$73,FALSE)/VLOOKUP($A91,IndCons,Q$73,FALSE)),0,VLOOKUP($A91,NonEConsump,Q$73,FALSE)/VLOOKUP($A91,IndCons,Q$73,FALSE))</f>
        <v/>
      </c>
      <c r="R91" s="124">
        <f>IF(ISERROR(VLOOKUP($A91,NonEConsump,R$73,FALSE)/VLOOKUP($A91,IndCons,R$73,FALSE)),0,VLOOKUP($A91,NonEConsump,R$73,FALSE)/VLOOKUP($A91,IndCons,R$73,FALSE))</f>
        <v/>
      </c>
      <c r="S91" s="124">
        <f>IF(ISERROR(VLOOKUP($A91,NonEConsump,S$73,FALSE)/VLOOKUP($A91,IndCons,S$73,FALSE)),0,VLOOKUP($A91,NonEConsump,S$73,FALSE)/VLOOKUP($A91,IndCons,S$73,FALSE))</f>
        <v/>
      </c>
      <c r="T91" s="124">
        <f>IF(ISERROR(VLOOKUP($A91,NonEConsump,T$73,FALSE)/VLOOKUP($A91,IndCons,T$73,FALSE)),0,VLOOKUP($A91,NonEConsump,T$73,FALSE)/VLOOKUP($A91,IndCons,T$73,FALSE))</f>
        <v/>
      </c>
      <c r="U91" s="124">
        <f>IF(ISERROR(VLOOKUP($A91,NonEConsump,U$73,FALSE)/VLOOKUP($A91,IndCons,U$73,FALSE)),0,VLOOKUP($A91,NonEConsump,U$73,FALSE)/VLOOKUP($A91,IndCons,U$73,FALSE))</f>
        <v/>
      </c>
      <c r="V91" s="124">
        <f>IF(ISERROR(VLOOKUP($A91,NonEConsump,V$73,FALSE)/VLOOKUP($A91,IndCons,V$73,FALSE)),0,VLOOKUP($A91,NonEConsump,V$73,FALSE)/VLOOKUP($A91,IndCons,V$73,FALSE))</f>
        <v/>
      </c>
      <c r="W91" s="124">
        <f>IF(ISERROR(VLOOKUP($A91,NonEConsump,W$73,FALSE)/VLOOKUP($A91,IndCons,W$73,FALSE)),0,VLOOKUP($A91,NonEConsump,W$73,FALSE)/VLOOKUP($A91,IndCons,W$73,FALSE))</f>
        <v/>
      </c>
      <c r="X91" s="124">
        <f>IF(ISERROR(VLOOKUP($A91,NonEConsump,X$73,FALSE)/VLOOKUP($A91,IndCons,X$73,FALSE)),0,VLOOKUP($A91,NonEConsump,X$73,FALSE)/VLOOKUP($A91,IndCons,X$73,FALSE))</f>
        <v/>
      </c>
      <c r="Y91" s="124">
        <f>IF(ISERROR(VLOOKUP($A91,NonEConsump,Y$73,FALSE)/VLOOKUP($A91,IndCons,Y$73,FALSE)),0,VLOOKUP($A91,NonEConsump,Y$73,FALSE)/VLOOKUP($A91,IndCons,Y$73,FALSE))</f>
        <v/>
      </c>
      <c r="Z91" s="124">
        <f>IF(ISERROR(VLOOKUP($A91,NonEConsump,Z$73,FALSE)/VLOOKUP($A91,IndCons,Z$73,FALSE)),0,VLOOKUP($A91,NonEConsump,Z$73,FALSE)/VLOOKUP($A91,IndCons,Z$73,FALSE))</f>
        <v/>
      </c>
      <c r="AA91" s="124">
        <f>IF(ISERROR(VLOOKUP($A91,NonEConsump,AA$73,FALSE)/VLOOKUP($A91,IndCons,AA$73,FALSE)),0,VLOOKUP($A91,NonEConsump,AA$73,FALSE)/VLOOKUP($A91,IndCons,AA$73,FALSE))</f>
        <v/>
      </c>
      <c r="AB91" s="124">
        <f>IF(ISERROR(VLOOKUP($A91,NonEConsump,AB$73,FALSE)/VLOOKUP($A91,IndCons,AB$73,FALSE)),0,VLOOKUP($A91,NonEConsump,AB$73,FALSE)/VLOOKUP($A91,IndCons,AB$73,FALSE))</f>
        <v/>
      </c>
      <c r="AC91" s="124">
        <f>IF(ISERROR(VLOOKUP($A91,NonEConsump,AC$73,FALSE)/VLOOKUP($A91,IndCons,AC$73,FALSE)),0,VLOOKUP($A91,NonEConsump,AC$73,FALSE)/VLOOKUP($A91,IndCons,AC$73,FALSE))</f>
        <v/>
      </c>
      <c r="AD91" s="124">
        <f>IF(ISERROR(VLOOKUP($A91,NonEConsump,AD$73,FALSE)/VLOOKUP($A91,IndCons,AD$73,FALSE)),0,VLOOKUP($A91,NonEConsump,AD$73,FALSE)/VLOOKUP($A91,IndCons,AD$73,FALSE))</f>
        <v/>
      </c>
      <c r="AE91" s="127" t="n"/>
      <c r="AF91" s="128" t="n"/>
    </row>
    <row r="92">
      <c r="A92" s="129" t="inlineStr">
        <is>
          <t>Other Coal</t>
        </is>
      </c>
      <c r="B92" s="130">
        <f>IF(ISERROR(VLOOKUP($A92,NonEConsump,B$73,FALSE)/VLOOKUP($A92,IndCons,B$73,FALSE)),0,VLOOKUP($A92,NonEConsump,B$73,FALSE)/VLOOKUP($A92,IndCons,B$73,FALSE))</f>
        <v/>
      </c>
      <c r="C92" s="130">
        <f>IF(ISERROR(VLOOKUP($A92,NonEConsump,C$73,FALSE)/VLOOKUP($A92,IndCons,C$73,FALSE)),0,VLOOKUP($A92,NonEConsump,C$73,FALSE)/VLOOKUP($A92,IndCons,C$73,FALSE))</f>
        <v/>
      </c>
      <c r="D92" s="130">
        <f>IF(ISERROR(VLOOKUP($A92,NonEConsump,D$73,FALSE)/VLOOKUP($A92,IndCons,D$73,FALSE)),0,VLOOKUP($A92,NonEConsump,D$73,FALSE)/VLOOKUP($A92,IndCons,D$73,FALSE))</f>
        <v/>
      </c>
      <c r="E92" s="130">
        <f>IF(ISERROR(VLOOKUP($A92,NonEConsump,E$73,FALSE)/VLOOKUP($A92,IndCons,E$73,FALSE)),0,VLOOKUP($A92,NonEConsump,E$73,FALSE)/VLOOKUP($A92,IndCons,E$73,FALSE))</f>
        <v/>
      </c>
      <c r="F92" s="130">
        <f>IF(ISERROR(VLOOKUP($A92,NonEConsump,F$73,FALSE)/VLOOKUP($A92,IndCons,F$73,FALSE)),0,VLOOKUP($A92,NonEConsump,F$73,FALSE)/VLOOKUP($A92,IndCons,F$73,FALSE))</f>
        <v/>
      </c>
      <c r="G92" s="130">
        <f>IF(ISERROR(VLOOKUP($A92,NonEConsump,G$73,FALSE)/VLOOKUP($A92,IndCons,G$73,FALSE)),0,VLOOKUP($A92,NonEConsump,G$73,FALSE)/VLOOKUP($A92,IndCons,G$73,FALSE))</f>
        <v/>
      </c>
      <c r="H92" s="130">
        <f>IF(ISERROR(VLOOKUP($A92,NonEConsump,H$73,FALSE)/VLOOKUP($A92,IndCons,H$73,FALSE)),0,VLOOKUP($A92,NonEConsump,H$73,FALSE)/VLOOKUP($A92,IndCons,H$73,FALSE))</f>
        <v/>
      </c>
      <c r="I92" s="130">
        <f>IF(ISERROR(VLOOKUP($A92,NonEConsump,I$73,FALSE)/VLOOKUP($A92,IndCons,I$73,FALSE)),0,VLOOKUP($A92,NonEConsump,I$73,FALSE)/VLOOKUP($A92,IndCons,I$73,FALSE))</f>
        <v/>
      </c>
      <c r="J92" s="130">
        <f>IF(ISERROR(VLOOKUP($A92,NonEConsump,J$73,FALSE)/VLOOKUP($A92,IndCons,J$73,FALSE)),0,VLOOKUP($A92,NonEConsump,J$73,FALSE)/VLOOKUP($A92,IndCons,J$73,FALSE))</f>
        <v/>
      </c>
      <c r="K92" s="130">
        <f>IF(ISERROR(VLOOKUP($A92,NonEConsump,K$73,FALSE)/VLOOKUP($A92,IndCons,K$73,FALSE)),0,VLOOKUP($A92,NonEConsump,K$73,FALSE)/VLOOKUP($A92,IndCons,K$73,FALSE))</f>
        <v/>
      </c>
      <c r="L92" s="130">
        <f>IF(ISERROR(VLOOKUP($A92,NonEConsump,L$73,FALSE)/VLOOKUP($A92,IndCons,L$73,FALSE)),0,VLOOKUP($A92,NonEConsump,L$73,FALSE)/VLOOKUP($A92,IndCons,L$73,FALSE))</f>
        <v/>
      </c>
      <c r="M92" s="130">
        <f>IF(ISERROR(VLOOKUP($A92,NonEConsump,M$73,FALSE)/VLOOKUP($A92,IndCons,M$73,FALSE)),0,VLOOKUP($A92,NonEConsump,M$73,FALSE)/VLOOKUP($A92,IndCons,M$73,FALSE))</f>
        <v/>
      </c>
      <c r="N92" s="130">
        <f>IF(ISERROR(VLOOKUP($A92,NonEConsump,N$73,FALSE)/VLOOKUP($A92,IndCons,N$73,FALSE)),0,VLOOKUP($A92,NonEConsump,N$73,FALSE)/VLOOKUP($A92,IndCons,N$73,FALSE))</f>
        <v/>
      </c>
      <c r="O92" s="130">
        <f>IF(ISERROR(VLOOKUP($A92,NonEConsump,O$73,FALSE)/VLOOKUP($A92,IndCons,O$73,FALSE)),0,VLOOKUP($A92,NonEConsump,O$73,FALSE)/VLOOKUP($A92,IndCons,O$73,FALSE))</f>
        <v/>
      </c>
      <c r="P92" s="130">
        <f>IF(ISERROR(VLOOKUP($A92,NonEConsump,P$73,FALSE)/VLOOKUP($A92,IndCons,P$73,FALSE)),0,VLOOKUP($A92,NonEConsump,P$73,FALSE)/VLOOKUP($A92,IndCons,P$73,FALSE))</f>
        <v/>
      </c>
      <c r="Q92" s="130">
        <f>IF(ISERROR(VLOOKUP($A92,NonEConsump,Q$73,FALSE)/VLOOKUP($A92,IndCons,Q$73,FALSE)),0,VLOOKUP($A92,NonEConsump,Q$73,FALSE)/VLOOKUP($A92,IndCons,Q$73,FALSE))</f>
        <v/>
      </c>
      <c r="R92" s="130">
        <f>IF(ISERROR(VLOOKUP($A92,NonEConsump,R$73,FALSE)/VLOOKUP($A92,IndCons,R$73,FALSE)),0,VLOOKUP($A92,NonEConsump,R$73,FALSE)/VLOOKUP($A92,IndCons,R$73,FALSE))</f>
        <v/>
      </c>
      <c r="S92" s="130">
        <f>IF(ISERROR(VLOOKUP($A92,NonEConsump,S$73,FALSE)/VLOOKUP($A92,IndCons,S$73,FALSE)),0,VLOOKUP($A92,NonEConsump,S$73,FALSE)/VLOOKUP($A92,IndCons,S$73,FALSE))</f>
        <v/>
      </c>
      <c r="T92" s="130">
        <f>IF(ISERROR(VLOOKUP($A92,NonEConsump,T$73,FALSE)/VLOOKUP($A92,IndCons,T$73,FALSE)),0,VLOOKUP($A92,NonEConsump,T$73,FALSE)/VLOOKUP($A92,IndCons,T$73,FALSE))</f>
        <v/>
      </c>
      <c r="U92" s="130">
        <f>IF(ISERROR(VLOOKUP($A92,NonEConsump,U$73,FALSE)/VLOOKUP($A92,IndCons,U$73,FALSE)),0,VLOOKUP($A92,NonEConsump,U$73,FALSE)/VLOOKUP($A92,IndCons,U$73,FALSE))</f>
        <v/>
      </c>
      <c r="V92" s="130">
        <f>IF(ISERROR(VLOOKUP($A92,NonEConsump,V$73,FALSE)/VLOOKUP($A92,IndCons,V$73,FALSE)),0,VLOOKUP($A92,NonEConsump,V$73,FALSE)/VLOOKUP($A92,IndCons,V$73,FALSE))</f>
        <v/>
      </c>
      <c r="W92" s="130">
        <f>IF(ISERROR(VLOOKUP($A92,NonEConsump,W$73,FALSE)/VLOOKUP($A92,IndCons,W$73,FALSE)),0,VLOOKUP($A92,NonEConsump,W$73,FALSE)/VLOOKUP($A92,IndCons,W$73,FALSE))</f>
        <v/>
      </c>
      <c r="X92" s="130">
        <f>IF(ISERROR(VLOOKUP($A92,NonEConsump,X$73,FALSE)/VLOOKUP($A92,IndCons,X$73,FALSE)),0,VLOOKUP($A92,NonEConsump,X$73,FALSE)/VLOOKUP($A92,IndCons,X$73,FALSE))</f>
        <v/>
      </c>
      <c r="Y92" s="130">
        <f>IF(ISERROR(VLOOKUP($A92,NonEConsump,Y$73,FALSE)/VLOOKUP($A92,IndCons,Y$73,FALSE)),0,VLOOKUP($A92,NonEConsump,Y$73,FALSE)/VLOOKUP($A92,IndCons,Y$73,FALSE))</f>
        <v/>
      </c>
      <c r="Z92" s="130">
        <f>IF(ISERROR(VLOOKUP($A92,NonEConsump,Z$73,FALSE)/VLOOKUP($A92,IndCons,Z$73,FALSE)),0,VLOOKUP($A92,NonEConsump,Z$73,FALSE)/VLOOKUP($A92,IndCons,Z$73,FALSE))</f>
        <v/>
      </c>
      <c r="AA92" s="130">
        <f>IF(ISERROR(VLOOKUP($A92,NonEConsump,AA$73,FALSE)/VLOOKUP($A92,IndCons,AA$73,FALSE)),0,VLOOKUP($A92,NonEConsump,AA$73,FALSE)/VLOOKUP($A92,IndCons,AA$73,FALSE))</f>
        <v/>
      </c>
      <c r="AB92" s="130">
        <f>IF(ISERROR(VLOOKUP($A92,NonEConsump,AB$73,FALSE)/VLOOKUP($A92,IndCons,AB$73,FALSE)),0,VLOOKUP($A92,NonEConsump,AB$73,FALSE)/VLOOKUP($A92,IndCons,AB$73,FALSE))</f>
        <v/>
      </c>
      <c r="AC92" s="130">
        <f>IF(ISERROR(VLOOKUP($A92,NonEConsump,AC$73,FALSE)/VLOOKUP($A92,IndCons,AC$73,FALSE)),0,VLOOKUP($A92,NonEConsump,AC$73,FALSE)/VLOOKUP($A92,IndCons,AC$73,FALSE))</f>
        <v/>
      </c>
      <c r="AD92" s="130">
        <f>IF(ISERROR(VLOOKUP($A92,NonEConsump,AD$73,FALSE)/VLOOKUP($A92,IndCons,AD$73,FALSE)),0,VLOOKUP($A92,NonEConsump,AD$73,FALSE)/VLOOKUP($A92,IndCons,AD$73,FALSE))</f>
        <v/>
      </c>
      <c r="AE92" s="130" t="n"/>
      <c r="AF92" s="131" t="n"/>
    </row>
    <row r="93">
      <c r="A93" s="113" t="inlineStr">
        <is>
          <t>Aviation Gasoline Blending Components</t>
        </is>
      </c>
      <c r="B93" s="124">
        <f>IF(ISERROR(VLOOKUP($A93,NonEConsump,B$73,FALSE)/VLOOKUP($A93,IndCons,B$73,FALSE)),0,VLOOKUP($A93,NonEConsump,B$73,FALSE)/VLOOKUP($A93,IndCons,B$73,FALSE))</f>
        <v/>
      </c>
      <c r="C93" s="124">
        <f>IF(ISERROR(VLOOKUP($A93,NonEConsump,C$73,FALSE)/VLOOKUP($A93,IndCons,C$73,FALSE)),0,VLOOKUP($A93,NonEConsump,C$73,FALSE)/VLOOKUP($A93,IndCons,C$73,FALSE))</f>
        <v/>
      </c>
      <c r="D93" s="124">
        <f>IF(ISERROR(VLOOKUP($A93,NonEConsump,D$73,FALSE)/VLOOKUP($A93,IndCons,D$73,FALSE)),0,VLOOKUP($A93,NonEConsump,D$73,FALSE)/VLOOKUP($A93,IndCons,D$73,FALSE))</f>
        <v/>
      </c>
      <c r="E93" s="124">
        <f>IF(ISERROR(VLOOKUP($A93,NonEConsump,E$73,FALSE)/VLOOKUP($A93,IndCons,E$73,FALSE)),0,VLOOKUP($A93,NonEConsump,E$73,FALSE)/VLOOKUP($A93,IndCons,E$73,FALSE))</f>
        <v/>
      </c>
      <c r="F93" s="124">
        <f>IF(ISERROR(VLOOKUP($A93,NonEConsump,F$73,FALSE)/VLOOKUP($A93,IndCons,F$73,FALSE)),0,VLOOKUP($A93,NonEConsump,F$73,FALSE)/VLOOKUP($A93,IndCons,F$73,FALSE))</f>
        <v/>
      </c>
      <c r="G93" s="124">
        <f>IF(ISERROR(VLOOKUP($A93,NonEConsump,G$73,FALSE)/VLOOKUP($A93,IndCons,G$73,FALSE)),0,VLOOKUP($A93,NonEConsump,G$73,FALSE)/VLOOKUP($A93,IndCons,G$73,FALSE))</f>
        <v/>
      </c>
      <c r="H93" s="124">
        <f>IF(ISERROR(VLOOKUP($A93,NonEConsump,H$73,FALSE)/VLOOKUP($A93,IndCons,H$73,FALSE)),0,VLOOKUP($A93,NonEConsump,H$73,FALSE)/VLOOKUP($A93,IndCons,H$73,FALSE))</f>
        <v/>
      </c>
      <c r="I93" s="124">
        <f>IF(ISERROR(VLOOKUP($A93,NonEConsump,I$73,FALSE)/VLOOKUP($A93,IndCons,I$73,FALSE)),0,VLOOKUP($A93,NonEConsump,I$73,FALSE)/VLOOKUP($A93,IndCons,I$73,FALSE))</f>
        <v/>
      </c>
      <c r="J93" s="124">
        <f>IF(ISERROR(VLOOKUP($A93,NonEConsump,J$73,FALSE)/VLOOKUP($A93,IndCons,J$73,FALSE)),0,VLOOKUP($A93,NonEConsump,J$73,FALSE)/VLOOKUP($A93,IndCons,J$73,FALSE))</f>
        <v/>
      </c>
      <c r="K93" s="124">
        <f>IF(ISERROR(VLOOKUP($A93,NonEConsump,K$73,FALSE)/VLOOKUP($A93,IndCons,K$73,FALSE)),0,VLOOKUP($A93,NonEConsump,K$73,FALSE)/VLOOKUP($A93,IndCons,K$73,FALSE))</f>
        <v/>
      </c>
      <c r="L93" s="124">
        <f>IF(ISERROR(VLOOKUP($A93,NonEConsump,L$73,FALSE)/VLOOKUP($A93,IndCons,L$73,FALSE)),0,VLOOKUP($A93,NonEConsump,L$73,FALSE)/VLOOKUP($A93,IndCons,L$73,FALSE))</f>
        <v/>
      </c>
      <c r="M93" s="124">
        <f>IF(ISERROR(VLOOKUP($A93,NonEConsump,M$73,FALSE)/VLOOKUP($A93,IndCons,M$73,FALSE)),0,VLOOKUP($A93,NonEConsump,M$73,FALSE)/VLOOKUP($A93,IndCons,M$73,FALSE))</f>
        <v/>
      </c>
      <c r="N93" s="124">
        <f>IF(ISERROR(VLOOKUP($A93,NonEConsump,N$73,FALSE)/VLOOKUP($A93,IndCons,N$73,FALSE)),0,VLOOKUP($A93,NonEConsump,N$73,FALSE)/VLOOKUP($A93,IndCons,N$73,FALSE))</f>
        <v/>
      </c>
      <c r="O93" s="124">
        <f>IF(ISERROR(VLOOKUP($A93,NonEConsump,O$73,FALSE)/VLOOKUP($A93,IndCons,O$73,FALSE)),0,VLOOKUP($A93,NonEConsump,O$73,FALSE)/VLOOKUP($A93,IndCons,O$73,FALSE))</f>
        <v/>
      </c>
      <c r="P93" s="124">
        <f>IF(ISERROR(VLOOKUP($A93,NonEConsump,P$73,FALSE)/VLOOKUP($A93,IndCons,P$73,FALSE)),0,VLOOKUP($A93,NonEConsump,P$73,FALSE)/VLOOKUP($A93,IndCons,P$73,FALSE))</f>
        <v/>
      </c>
      <c r="Q93" s="124">
        <f>IF(ISERROR(VLOOKUP($A93,NonEConsump,Q$73,FALSE)/VLOOKUP($A93,IndCons,Q$73,FALSE)),0,VLOOKUP($A93,NonEConsump,Q$73,FALSE)/VLOOKUP($A93,IndCons,Q$73,FALSE))</f>
        <v/>
      </c>
      <c r="R93" s="124">
        <f>IF(ISERROR(VLOOKUP($A93,NonEConsump,R$73,FALSE)/VLOOKUP($A93,IndCons,R$73,FALSE)),0,VLOOKUP($A93,NonEConsump,R$73,FALSE)/VLOOKUP($A93,IndCons,R$73,FALSE))</f>
        <v/>
      </c>
      <c r="S93" s="124">
        <f>IF(ISERROR(VLOOKUP($A93,NonEConsump,S$73,FALSE)/VLOOKUP($A93,IndCons,S$73,FALSE)),0,VLOOKUP($A93,NonEConsump,S$73,FALSE)/VLOOKUP($A93,IndCons,S$73,FALSE))</f>
        <v/>
      </c>
      <c r="T93" s="124">
        <f>IF(ISERROR(VLOOKUP($A93,NonEConsump,T$73,FALSE)/VLOOKUP($A93,IndCons,T$73,FALSE)),0,VLOOKUP($A93,NonEConsump,T$73,FALSE)/VLOOKUP($A93,IndCons,T$73,FALSE))</f>
        <v/>
      </c>
      <c r="U93" s="124">
        <f>IF(ISERROR(VLOOKUP($A93,NonEConsump,U$73,FALSE)/VLOOKUP($A93,IndCons,U$73,FALSE)),0,VLOOKUP($A93,NonEConsump,U$73,FALSE)/VLOOKUP($A93,IndCons,U$73,FALSE))</f>
        <v/>
      </c>
      <c r="V93" s="124">
        <f>IF(ISERROR(VLOOKUP($A93,NonEConsump,V$73,FALSE)/VLOOKUP($A93,IndCons,V$73,FALSE)),0,VLOOKUP($A93,NonEConsump,V$73,FALSE)/VLOOKUP($A93,IndCons,V$73,FALSE))</f>
        <v/>
      </c>
      <c r="W93" s="124">
        <f>IF(ISERROR(VLOOKUP($A93,NonEConsump,W$73,FALSE)/VLOOKUP($A93,IndCons,W$73,FALSE)),0,VLOOKUP($A93,NonEConsump,W$73,FALSE)/VLOOKUP($A93,IndCons,W$73,FALSE))</f>
        <v/>
      </c>
      <c r="X93" s="124">
        <f>IF(ISERROR(VLOOKUP($A93,NonEConsump,X$73,FALSE)/VLOOKUP($A93,IndCons,X$73,FALSE)),0,VLOOKUP($A93,NonEConsump,X$73,FALSE)/VLOOKUP($A93,IndCons,X$73,FALSE))</f>
        <v/>
      </c>
      <c r="Y93" s="124">
        <f>IF(ISERROR(VLOOKUP($A93,NonEConsump,Y$73,FALSE)/VLOOKUP($A93,IndCons,Y$73,FALSE)),0,VLOOKUP($A93,NonEConsump,Y$73,FALSE)/VLOOKUP($A93,IndCons,Y$73,FALSE))</f>
        <v/>
      </c>
      <c r="Z93" s="124">
        <f>IF(ISERROR(VLOOKUP($A93,NonEConsump,Z$73,FALSE)/VLOOKUP($A93,IndCons,Z$73,FALSE)),0,VLOOKUP($A93,NonEConsump,Z$73,FALSE)/VLOOKUP($A93,IndCons,Z$73,FALSE))</f>
        <v/>
      </c>
      <c r="AA93" s="124">
        <f>IF(ISERROR(VLOOKUP($A93,NonEConsump,AA$73,FALSE)/VLOOKUP($A93,IndCons,AA$73,FALSE)),0,VLOOKUP($A93,NonEConsump,AA$73,FALSE)/VLOOKUP($A93,IndCons,AA$73,FALSE))</f>
        <v/>
      </c>
      <c r="AB93" s="124">
        <f>IF(ISERROR(VLOOKUP($A93,NonEConsump,AB$73,FALSE)/VLOOKUP($A93,IndCons,AB$73,FALSE)),0,VLOOKUP($A93,NonEConsump,AB$73,FALSE)/VLOOKUP($A93,IndCons,AB$73,FALSE))</f>
        <v/>
      </c>
      <c r="AC93" s="124">
        <f>IF(ISERROR(VLOOKUP($A93,NonEConsump,AC$73,FALSE)/VLOOKUP($A93,IndCons,AC$73,FALSE)),0,VLOOKUP($A93,NonEConsump,AC$73,FALSE)/VLOOKUP($A93,IndCons,AC$73,FALSE))</f>
        <v/>
      </c>
      <c r="AD93" s="124">
        <f>IF(ISERROR(VLOOKUP($A93,NonEConsump,AD$73,FALSE)/VLOOKUP($A93,IndCons,AD$73,FALSE)),0,VLOOKUP($A93,NonEConsump,AD$73,FALSE)/VLOOKUP($A93,IndCons,AD$73,FALSE))</f>
        <v/>
      </c>
      <c r="AE93" s="124" t="n"/>
      <c r="AF93" s="125" t="n"/>
    </row>
    <row r="94">
      <c r="A94" s="113" t="inlineStr">
        <is>
          <t>Crude Oil</t>
        </is>
      </c>
      <c r="B94" s="124">
        <f>IF(ISERROR(VLOOKUP($A94,NonEConsump,B$73,FALSE)/VLOOKUP($A94,IndCons,B$73,FALSE)),0,VLOOKUP($A94,NonEConsump,B$73,FALSE)/VLOOKUP($A94,IndCons,B$73,FALSE))</f>
        <v/>
      </c>
      <c r="C94" s="124">
        <f>IF(ISERROR(VLOOKUP($A94,NonEConsump,C$73,FALSE)/VLOOKUP($A94,IndCons,C$73,FALSE)),0,VLOOKUP($A94,NonEConsump,C$73,FALSE)/VLOOKUP($A94,IndCons,C$73,FALSE))</f>
        <v/>
      </c>
      <c r="D94" s="124">
        <f>IF(ISERROR(VLOOKUP($A94,NonEConsump,D$73,FALSE)/VLOOKUP($A94,IndCons,D$73,FALSE)),0,VLOOKUP($A94,NonEConsump,D$73,FALSE)/VLOOKUP($A94,IndCons,D$73,FALSE))</f>
        <v/>
      </c>
      <c r="E94" s="124">
        <f>IF(ISERROR(VLOOKUP($A94,NonEConsump,E$73,FALSE)/VLOOKUP($A94,IndCons,E$73,FALSE)),0,VLOOKUP($A94,NonEConsump,E$73,FALSE)/VLOOKUP($A94,IndCons,E$73,FALSE))</f>
        <v/>
      </c>
      <c r="F94" s="124">
        <f>IF(ISERROR(VLOOKUP($A94,NonEConsump,F$73,FALSE)/VLOOKUP($A94,IndCons,F$73,FALSE)),0,VLOOKUP($A94,NonEConsump,F$73,FALSE)/VLOOKUP($A94,IndCons,F$73,FALSE))</f>
        <v/>
      </c>
      <c r="G94" s="124">
        <f>IF(ISERROR(VLOOKUP($A94,NonEConsump,G$73,FALSE)/VLOOKUP($A94,IndCons,G$73,FALSE)),0,VLOOKUP($A94,NonEConsump,G$73,FALSE)/VLOOKUP($A94,IndCons,G$73,FALSE))</f>
        <v/>
      </c>
      <c r="H94" s="124">
        <f>IF(ISERROR(VLOOKUP($A94,NonEConsump,H$73,FALSE)/VLOOKUP($A94,IndCons,H$73,FALSE)),0,VLOOKUP($A94,NonEConsump,H$73,FALSE)/VLOOKUP($A94,IndCons,H$73,FALSE))</f>
        <v/>
      </c>
      <c r="I94" s="124">
        <f>IF(ISERROR(VLOOKUP($A94,NonEConsump,I$73,FALSE)/VLOOKUP($A94,IndCons,I$73,FALSE)),0,VLOOKUP($A94,NonEConsump,I$73,FALSE)/VLOOKUP($A94,IndCons,I$73,FALSE))</f>
        <v/>
      </c>
      <c r="J94" s="124">
        <f>IF(ISERROR(VLOOKUP($A94,NonEConsump,J$73,FALSE)/VLOOKUP($A94,IndCons,J$73,FALSE)),0,VLOOKUP($A94,NonEConsump,J$73,FALSE)/VLOOKUP($A94,IndCons,J$73,FALSE))</f>
        <v/>
      </c>
      <c r="K94" s="124">
        <f>IF(ISERROR(VLOOKUP($A94,NonEConsump,K$73,FALSE)/VLOOKUP($A94,IndCons,K$73,FALSE)),0,VLOOKUP($A94,NonEConsump,K$73,FALSE)/VLOOKUP($A94,IndCons,K$73,FALSE))</f>
        <v/>
      </c>
      <c r="L94" s="124">
        <f>IF(ISERROR(VLOOKUP($A94,NonEConsump,L$73,FALSE)/VLOOKUP($A94,IndCons,L$73,FALSE)),0,VLOOKUP($A94,NonEConsump,L$73,FALSE)/VLOOKUP($A94,IndCons,L$73,FALSE))</f>
        <v/>
      </c>
      <c r="M94" s="124">
        <f>IF(ISERROR(VLOOKUP($A94,NonEConsump,M$73,FALSE)/VLOOKUP($A94,IndCons,M$73,FALSE)),0,VLOOKUP($A94,NonEConsump,M$73,FALSE)/VLOOKUP($A94,IndCons,M$73,FALSE))</f>
        <v/>
      </c>
      <c r="N94" s="124">
        <f>IF(ISERROR(VLOOKUP($A94,NonEConsump,N$73,FALSE)/VLOOKUP($A94,IndCons,N$73,FALSE)),0,VLOOKUP($A94,NonEConsump,N$73,FALSE)/VLOOKUP($A94,IndCons,N$73,FALSE))</f>
        <v/>
      </c>
      <c r="O94" s="124">
        <f>IF(ISERROR(VLOOKUP($A94,NonEConsump,O$73,FALSE)/VLOOKUP($A94,IndCons,O$73,FALSE)),0,VLOOKUP($A94,NonEConsump,O$73,FALSE)/VLOOKUP($A94,IndCons,O$73,FALSE))</f>
        <v/>
      </c>
      <c r="P94" s="124">
        <f>IF(ISERROR(VLOOKUP($A94,NonEConsump,P$73,FALSE)/VLOOKUP($A94,IndCons,P$73,FALSE)),0,VLOOKUP($A94,NonEConsump,P$73,FALSE)/VLOOKUP($A94,IndCons,P$73,FALSE))</f>
        <v/>
      </c>
      <c r="Q94" s="124">
        <f>IF(ISERROR(VLOOKUP($A94,NonEConsump,Q$73,FALSE)/VLOOKUP($A94,IndCons,Q$73,FALSE)),0,VLOOKUP($A94,NonEConsump,Q$73,FALSE)/VLOOKUP($A94,IndCons,Q$73,FALSE))</f>
        <v/>
      </c>
      <c r="R94" s="124">
        <f>IF(ISERROR(VLOOKUP($A94,NonEConsump,R$73,FALSE)/VLOOKUP($A94,IndCons,R$73,FALSE)),0,VLOOKUP($A94,NonEConsump,R$73,FALSE)/VLOOKUP($A94,IndCons,R$73,FALSE))</f>
        <v/>
      </c>
      <c r="S94" s="124">
        <f>IF(ISERROR(VLOOKUP($A94,NonEConsump,S$73,FALSE)/VLOOKUP($A94,IndCons,S$73,FALSE)),0,VLOOKUP($A94,NonEConsump,S$73,FALSE)/VLOOKUP($A94,IndCons,S$73,FALSE))</f>
        <v/>
      </c>
      <c r="T94" s="124">
        <f>IF(ISERROR(VLOOKUP($A94,NonEConsump,T$73,FALSE)/VLOOKUP($A94,IndCons,T$73,FALSE)),0,VLOOKUP($A94,NonEConsump,T$73,FALSE)/VLOOKUP($A94,IndCons,T$73,FALSE))</f>
        <v/>
      </c>
      <c r="U94" s="124">
        <f>IF(ISERROR(VLOOKUP($A94,NonEConsump,U$73,FALSE)/VLOOKUP($A94,IndCons,U$73,FALSE)),0,VLOOKUP($A94,NonEConsump,U$73,FALSE)/VLOOKUP($A94,IndCons,U$73,FALSE))</f>
        <v/>
      </c>
      <c r="V94" s="124">
        <f>IF(ISERROR(VLOOKUP($A94,NonEConsump,V$73,FALSE)/VLOOKUP($A94,IndCons,V$73,FALSE)),0,VLOOKUP($A94,NonEConsump,V$73,FALSE)/VLOOKUP($A94,IndCons,V$73,FALSE))</f>
        <v/>
      </c>
      <c r="W94" s="124">
        <f>IF(ISERROR(VLOOKUP($A94,NonEConsump,W$73,FALSE)/VLOOKUP($A94,IndCons,W$73,FALSE)),0,VLOOKUP($A94,NonEConsump,W$73,FALSE)/VLOOKUP($A94,IndCons,W$73,FALSE))</f>
        <v/>
      </c>
      <c r="X94" s="124">
        <f>IF(ISERROR(VLOOKUP($A94,NonEConsump,X$73,FALSE)/VLOOKUP($A94,IndCons,X$73,FALSE)),0,VLOOKUP($A94,NonEConsump,X$73,FALSE)/VLOOKUP($A94,IndCons,X$73,FALSE))</f>
        <v/>
      </c>
      <c r="Y94" s="124">
        <f>IF(ISERROR(VLOOKUP($A94,NonEConsump,Y$73,FALSE)/VLOOKUP($A94,IndCons,Y$73,FALSE)),0,VLOOKUP($A94,NonEConsump,Y$73,FALSE)/VLOOKUP($A94,IndCons,Y$73,FALSE))</f>
        <v/>
      </c>
      <c r="Z94" s="124">
        <f>IF(ISERROR(VLOOKUP($A94,NonEConsump,Z$73,FALSE)/VLOOKUP($A94,IndCons,Z$73,FALSE)),0,VLOOKUP($A94,NonEConsump,Z$73,FALSE)/VLOOKUP($A94,IndCons,Z$73,FALSE))</f>
        <v/>
      </c>
      <c r="AA94" s="124">
        <f>IF(ISERROR(VLOOKUP($A94,NonEConsump,AA$73,FALSE)/VLOOKUP($A94,IndCons,AA$73,FALSE)),0,VLOOKUP($A94,NonEConsump,AA$73,FALSE)/VLOOKUP($A94,IndCons,AA$73,FALSE))</f>
        <v/>
      </c>
      <c r="AB94" s="124">
        <f>IF(ISERROR(VLOOKUP($A94,NonEConsump,AB$73,FALSE)/VLOOKUP($A94,IndCons,AB$73,FALSE)),0,VLOOKUP($A94,NonEConsump,AB$73,FALSE)/VLOOKUP($A94,IndCons,AB$73,FALSE))</f>
        <v/>
      </c>
      <c r="AC94" s="124">
        <f>IF(ISERROR(VLOOKUP($A94,NonEConsump,AC$73,FALSE)/VLOOKUP($A94,IndCons,AC$73,FALSE)),0,VLOOKUP($A94,NonEConsump,AC$73,FALSE)/VLOOKUP($A94,IndCons,AC$73,FALSE))</f>
        <v/>
      </c>
      <c r="AD94" s="124">
        <f>IF(ISERROR(VLOOKUP($A94,NonEConsump,AD$73,FALSE)/VLOOKUP($A94,IndCons,AD$73,FALSE)),0,VLOOKUP($A94,NonEConsump,AD$73,FALSE)/VLOOKUP($A94,IndCons,AD$73,FALSE))</f>
        <v/>
      </c>
      <c r="AE94" s="124" t="n"/>
      <c r="AF94" s="125" t="n"/>
    </row>
    <row r="95">
      <c r="A95" s="113" t="inlineStr">
        <is>
          <t>Kerosene</t>
        </is>
      </c>
      <c r="B95" s="124">
        <f>IF(ISERROR(VLOOKUP($A95,NonEConsump,B$73,FALSE)/VLOOKUP($A95,IndCons,B$73,FALSE)),0,VLOOKUP($A95,NonEConsump,B$73,FALSE)/VLOOKUP($A95,IndCons,B$73,FALSE))</f>
        <v/>
      </c>
      <c r="C95" s="124">
        <f>IF(ISERROR(VLOOKUP($A95,NonEConsump,C$73,FALSE)/VLOOKUP($A95,IndCons,C$73,FALSE)),0,VLOOKUP($A95,NonEConsump,C$73,FALSE)/VLOOKUP($A95,IndCons,C$73,FALSE))</f>
        <v/>
      </c>
      <c r="D95" s="124">
        <f>IF(ISERROR(VLOOKUP($A95,NonEConsump,D$73,FALSE)/VLOOKUP($A95,IndCons,D$73,FALSE)),0,VLOOKUP($A95,NonEConsump,D$73,FALSE)/VLOOKUP($A95,IndCons,D$73,FALSE))</f>
        <v/>
      </c>
      <c r="E95" s="124">
        <f>IF(ISERROR(VLOOKUP($A95,NonEConsump,E$73,FALSE)/VLOOKUP($A95,IndCons,E$73,FALSE)),0,VLOOKUP($A95,NonEConsump,E$73,FALSE)/VLOOKUP($A95,IndCons,E$73,FALSE))</f>
        <v/>
      </c>
      <c r="F95" s="124">
        <f>IF(ISERROR(VLOOKUP($A95,NonEConsump,F$73,FALSE)/VLOOKUP($A95,IndCons,F$73,FALSE)),0,VLOOKUP($A95,NonEConsump,F$73,FALSE)/VLOOKUP($A95,IndCons,F$73,FALSE))</f>
        <v/>
      </c>
      <c r="G95" s="124">
        <f>IF(ISERROR(VLOOKUP($A95,NonEConsump,G$73,FALSE)/VLOOKUP($A95,IndCons,G$73,FALSE)),0,VLOOKUP($A95,NonEConsump,G$73,FALSE)/VLOOKUP($A95,IndCons,G$73,FALSE))</f>
        <v/>
      </c>
      <c r="H95" s="124">
        <f>IF(ISERROR(VLOOKUP($A95,NonEConsump,H$73,FALSE)/VLOOKUP($A95,IndCons,H$73,FALSE)),0,VLOOKUP($A95,NonEConsump,H$73,FALSE)/VLOOKUP($A95,IndCons,H$73,FALSE))</f>
        <v/>
      </c>
      <c r="I95" s="124">
        <f>IF(ISERROR(VLOOKUP($A95,NonEConsump,I$73,FALSE)/VLOOKUP($A95,IndCons,I$73,FALSE)),0,VLOOKUP($A95,NonEConsump,I$73,FALSE)/VLOOKUP($A95,IndCons,I$73,FALSE))</f>
        <v/>
      </c>
      <c r="J95" s="124">
        <f>IF(ISERROR(VLOOKUP($A95,NonEConsump,J$73,FALSE)/VLOOKUP($A95,IndCons,J$73,FALSE)),0,VLOOKUP($A95,NonEConsump,J$73,FALSE)/VLOOKUP($A95,IndCons,J$73,FALSE))</f>
        <v/>
      </c>
      <c r="K95" s="124">
        <f>IF(ISERROR(VLOOKUP($A95,NonEConsump,K$73,FALSE)/VLOOKUP($A95,IndCons,K$73,FALSE)),0,VLOOKUP($A95,NonEConsump,K$73,FALSE)/VLOOKUP($A95,IndCons,K$73,FALSE))</f>
        <v/>
      </c>
      <c r="L95" s="124">
        <f>IF(ISERROR(VLOOKUP($A95,NonEConsump,L$73,FALSE)/VLOOKUP($A95,IndCons,L$73,FALSE)),0,VLOOKUP($A95,NonEConsump,L$73,FALSE)/VLOOKUP($A95,IndCons,L$73,FALSE))</f>
        <v/>
      </c>
      <c r="M95" s="124">
        <f>IF(ISERROR(VLOOKUP($A95,NonEConsump,M$73,FALSE)/VLOOKUP($A95,IndCons,M$73,FALSE)),0,VLOOKUP($A95,NonEConsump,M$73,FALSE)/VLOOKUP($A95,IndCons,M$73,FALSE))</f>
        <v/>
      </c>
      <c r="N95" s="124">
        <f>IF(ISERROR(VLOOKUP($A95,NonEConsump,N$73,FALSE)/VLOOKUP($A95,IndCons,N$73,FALSE)),0,VLOOKUP($A95,NonEConsump,N$73,FALSE)/VLOOKUP($A95,IndCons,N$73,FALSE))</f>
        <v/>
      </c>
      <c r="O95" s="124">
        <f>IF(ISERROR(VLOOKUP($A95,NonEConsump,O$73,FALSE)/VLOOKUP($A95,IndCons,O$73,FALSE)),0,VLOOKUP($A95,NonEConsump,O$73,FALSE)/VLOOKUP($A95,IndCons,O$73,FALSE))</f>
        <v/>
      </c>
      <c r="P95" s="124">
        <f>IF(ISERROR(VLOOKUP($A95,NonEConsump,P$73,FALSE)/VLOOKUP($A95,IndCons,P$73,FALSE)),0,VLOOKUP($A95,NonEConsump,P$73,FALSE)/VLOOKUP($A95,IndCons,P$73,FALSE))</f>
        <v/>
      </c>
      <c r="Q95" s="124">
        <f>IF(ISERROR(VLOOKUP($A95,NonEConsump,Q$73,FALSE)/VLOOKUP($A95,IndCons,Q$73,FALSE)),0,VLOOKUP($A95,NonEConsump,Q$73,FALSE)/VLOOKUP($A95,IndCons,Q$73,FALSE))</f>
        <v/>
      </c>
      <c r="R95" s="124">
        <f>IF(ISERROR(VLOOKUP($A95,NonEConsump,R$73,FALSE)/VLOOKUP($A95,IndCons,R$73,FALSE)),0,VLOOKUP($A95,NonEConsump,R$73,FALSE)/VLOOKUP($A95,IndCons,R$73,FALSE))</f>
        <v/>
      </c>
      <c r="S95" s="124">
        <f>IF(ISERROR(VLOOKUP($A95,NonEConsump,S$73,FALSE)/VLOOKUP($A95,IndCons,S$73,FALSE)),0,VLOOKUP($A95,NonEConsump,S$73,FALSE)/VLOOKUP($A95,IndCons,S$73,FALSE))</f>
        <v/>
      </c>
      <c r="T95" s="124">
        <f>IF(ISERROR(VLOOKUP($A95,NonEConsump,T$73,FALSE)/VLOOKUP($A95,IndCons,T$73,FALSE)),0,VLOOKUP($A95,NonEConsump,T$73,FALSE)/VLOOKUP($A95,IndCons,T$73,FALSE))</f>
        <v/>
      </c>
      <c r="U95" s="124">
        <f>IF(ISERROR(VLOOKUP($A95,NonEConsump,U$73,FALSE)/VLOOKUP($A95,IndCons,U$73,FALSE)),0,VLOOKUP($A95,NonEConsump,U$73,FALSE)/VLOOKUP($A95,IndCons,U$73,FALSE))</f>
        <v/>
      </c>
      <c r="V95" s="124">
        <f>IF(ISERROR(VLOOKUP($A95,NonEConsump,V$73,FALSE)/VLOOKUP($A95,IndCons,V$73,FALSE)),0,VLOOKUP($A95,NonEConsump,V$73,FALSE)/VLOOKUP($A95,IndCons,V$73,FALSE))</f>
        <v/>
      </c>
      <c r="W95" s="124">
        <f>IF(ISERROR(VLOOKUP($A95,NonEConsump,W$73,FALSE)/VLOOKUP($A95,IndCons,W$73,FALSE)),0,VLOOKUP($A95,NonEConsump,W$73,FALSE)/VLOOKUP($A95,IndCons,W$73,FALSE))</f>
        <v/>
      </c>
      <c r="X95" s="124">
        <f>IF(ISERROR(VLOOKUP($A95,NonEConsump,X$73,FALSE)/VLOOKUP($A95,IndCons,X$73,FALSE)),0,VLOOKUP($A95,NonEConsump,X$73,FALSE)/VLOOKUP($A95,IndCons,X$73,FALSE))</f>
        <v/>
      </c>
      <c r="Y95" s="124">
        <f>IF(ISERROR(VLOOKUP($A95,NonEConsump,Y$73,FALSE)/VLOOKUP($A95,IndCons,Y$73,FALSE)),0,VLOOKUP($A95,NonEConsump,Y$73,FALSE)/VLOOKUP($A95,IndCons,Y$73,FALSE))</f>
        <v/>
      </c>
      <c r="Z95" s="124">
        <f>IF(ISERROR(VLOOKUP($A95,NonEConsump,Z$73,FALSE)/VLOOKUP($A95,IndCons,Z$73,FALSE)),0,VLOOKUP($A95,NonEConsump,Z$73,FALSE)/VLOOKUP($A95,IndCons,Z$73,FALSE))</f>
        <v/>
      </c>
      <c r="AA95" s="124">
        <f>IF(ISERROR(VLOOKUP($A95,NonEConsump,AA$73,FALSE)/VLOOKUP($A95,IndCons,AA$73,FALSE)),0,VLOOKUP($A95,NonEConsump,AA$73,FALSE)/VLOOKUP($A95,IndCons,AA$73,FALSE))</f>
        <v/>
      </c>
      <c r="AB95" s="124">
        <f>IF(ISERROR(VLOOKUP($A95,NonEConsump,AB$73,FALSE)/VLOOKUP($A95,IndCons,AB$73,FALSE)),0,VLOOKUP($A95,NonEConsump,AB$73,FALSE)/VLOOKUP($A95,IndCons,AB$73,FALSE))</f>
        <v/>
      </c>
      <c r="AC95" s="124">
        <f>IF(ISERROR(VLOOKUP($A95,NonEConsump,AC$73,FALSE)/VLOOKUP($A95,IndCons,AC$73,FALSE)),0,VLOOKUP($A95,NonEConsump,AC$73,FALSE)/VLOOKUP($A95,IndCons,AC$73,FALSE))</f>
        <v/>
      </c>
      <c r="AD95" s="124">
        <f>IF(ISERROR(VLOOKUP($A95,NonEConsump,AD$73,FALSE)/VLOOKUP($A95,IndCons,AD$73,FALSE)),0,VLOOKUP($A95,NonEConsump,AD$73,FALSE)/VLOOKUP($A95,IndCons,AD$73,FALSE))</f>
        <v/>
      </c>
      <c r="AE95" s="124" t="n"/>
      <c r="AF95" s="125" t="n"/>
    </row>
    <row r="96">
      <c r="A96" s="113" t="inlineStr">
        <is>
          <t>Motor Gasoline</t>
        </is>
      </c>
      <c r="B96" s="124">
        <f>IF(ISERROR(VLOOKUP($A96,NonEConsump,B$73,FALSE)/VLOOKUP($A96,IndCons,B$73,FALSE)),0,VLOOKUP($A96,NonEConsump,B$73,FALSE)/VLOOKUP($A96,IndCons,B$73,FALSE))</f>
        <v/>
      </c>
      <c r="C96" s="124">
        <f>IF(ISERROR(VLOOKUP($A96,NonEConsump,C$73,FALSE)/VLOOKUP($A96,IndCons,C$73,FALSE)),0,VLOOKUP($A96,NonEConsump,C$73,FALSE)/VLOOKUP($A96,IndCons,C$73,FALSE))</f>
        <v/>
      </c>
      <c r="D96" s="124">
        <f>IF(ISERROR(VLOOKUP($A96,NonEConsump,D$73,FALSE)/VLOOKUP($A96,IndCons,D$73,FALSE)),0,VLOOKUP($A96,NonEConsump,D$73,FALSE)/VLOOKUP($A96,IndCons,D$73,FALSE))</f>
        <v/>
      </c>
      <c r="E96" s="124">
        <f>IF(ISERROR(VLOOKUP($A96,NonEConsump,E$73,FALSE)/VLOOKUP($A96,IndCons,E$73,FALSE)),0,VLOOKUP($A96,NonEConsump,E$73,FALSE)/VLOOKUP($A96,IndCons,E$73,FALSE))</f>
        <v/>
      </c>
      <c r="F96" s="124">
        <f>IF(ISERROR(VLOOKUP($A96,NonEConsump,F$73,FALSE)/VLOOKUP($A96,IndCons,F$73,FALSE)),0,VLOOKUP($A96,NonEConsump,F$73,FALSE)/VLOOKUP($A96,IndCons,F$73,FALSE))</f>
        <v/>
      </c>
      <c r="G96" s="124">
        <f>IF(ISERROR(VLOOKUP($A96,NonEConsump,G$73,FALSE)/VLOOKUP($A96,IndCons,G$73,FALSE)),0,VLOOKUP($A96,NonEConsump,G$73,FALSE)/VLOOKUP($A96,IndCons,G$73,FALSE))</f>
        <v/>
      </c>
      <c r="H96" s="124">
        <f>IF(ISERROR(VLOOKUP($A96,NonEConsump,H$73,FALSE)/VLOOKUP($A96,IndCons,H$73,FALSE)),0,VLOOKUP($A96,NonEConsump,H$73,FALSE)/VLOOKUP($A96,IndCons,H$73,FALSE))</f>
        <v/>
      </c>
      <c r="I96" s="124">
        <f>IF(ISERROR(VLOOKUP($A96,NonEConsump,I$73,FALSE)/VLOOKUP($A96,IndCons,I$73,FALSE)),0,VLOOKUP($A96,NonEConsump,I$73,FALSE)/VLOOKUP($A96,IndCons,I$73,FALSE))</f>
        <v/>
      </c>
      <c r="J96" s="124">
        <f>IF(ISERROR(VLOOKUP($A96,NonEConsump,J$73,FALSE)/VLOOKUP($A96,IndCons,J$73,FALSE)),0,VLOOKUP($A96,NonEConsump,J$73,FALSE)/VLOOKUP($A96,IndCons,J$73,FALSE))</f>
        <v/>
      </c>
      <c r="K96" s="124">
        <f>IF(ISERROR(VLOOKUP($A96,NonEConsump,K$73,FALSE)/VLOOKUP($A96,IndCons,K$73,FALSE)),0,VLOOKUP($A96,NonEConsump,K$73,FALSE)/VLOOKUP($A96,IndCons,K$73,FALSE))</f>
        <v/>
      </c>
      <c r="L96" s="124">
        <f>IF(ISERROR(VLOOKUP($A96,NonEConsump,L$73,FALSE)/VLOOKUP($A96,IndCons,L$73,FALSE)),0,VLOOKUP($A96,NonEConsump,L$73,FALSE)/VLOOKUP($A96,IndCons,L$73,FALSE))</f>
        <v/>
      </c>
      <c r="M96" s="124">
        <f>IF(ISERROR(VLOOKUP($A96,NonEConsump,M$73,FALSE)/VLOOKUP($A96,IndCons,M$73,FALSE)),0,VLOOKUP($A96,NonEConsump,M$73,FALSE)/VLOOKUP($A96,IndCons,M$73,FALSE))</f>
        <v/>
      </c>
      <c r="N96" s="124">
        <f>IF(ISERROR(VLOOKUP($A96,NonEConsump,N$73,FALSE)/VLOOKUP($A96,IndCons,N$73,FALSE)),0,VLOOKUP($A96,NonEConsump,N$73,FALSE)/VLOOKUP($A96,IndCons,N$73,FALSE))</f>
        <v/>
      </c>
      <c r="O96" s="124">
        <f>IF(ISERROR(VLOOKUP($A96,NonEConsump,O$73,FALSE)/VLOOKUP($A96,IndCons,O$73,FALSE)),0,VLOOKUP($A96,NonEConsump,O$73,FALSE)/VLOOKUP($A96,IndCons,O$73,FALSE))</f>
        <v/>
      </c>
      <c r="P96" s="124">
        <f>IF(ISERROR(VLOOKUP($A96,NonEConsump,P$73,FALSE)/VLOOKUP($A96,IndCons,P$73,FALSE)),0,VLOOKUP($A96,NonEConsump,P$73,FALSE)/VLOOKUP($A96,IndCons,P$73,FALSE))</f>
        <v/>
      </c>
      <c r="Q96" s="124">
        <f>IF(ISERROR(VLOOKUP($A96,NonEConsump,Q$73,FALSE)/VLOOKUP($A96,IndCons,Q$73,FALSE)),0,VLOOKUP($A96,NonEConsump,Q$73,FALSE)/VLOOKUP($A96,IndCons,Q$73,FALSE))</f>
        <v/>
      </c>
      <c r="R96" s="124">
        <f>IF(ISERROR(VLOOKUP($A96,NonEConsump,R$73,FALSE)/VLOOKUP($A96,IndCons,R$73,FALSE)),0,VLOOKUP($A96,NonEConsump,R$73,FALSE)/VLOOKUP($A96,IndCons,R$73,FALSE))</f>
        <v/>
      </c>
      <c r="S96" s="124">
        <f>IF(ISERROR(VLOOKUP($A96,NonEConsump,S$73,FALSE)/VLOOKUP($A96,IndCons,S$73,FALSE)),0,VLOOKUP($A96,NonEConsump,S$73,FALSE)/VLOOKUP($A96,IndCons,S$73,FALSE))</f>
        <v/>
      </c>
      <c r="T96" s="124">
        <f>IF(ISERROR(VLOOKUP($A96,NonEConsump,T$73,FALSE)/VLOOKUP($A96,IndCons,T$73,FALSE)),0,VLOOKUP($A96,NonEConsump,T$73,FALSE)/VLOOKUP($A96,IndCons,T$73,FALSE))</f>
        <v/>
      </c>
      <c r="U96" s="124">
        <f>IF(ISERROR(VLOOKUP($A96,NonEConsump,U$73,FALSE)/VLOOKUP($A96,IndCons,U$73,FALSE)),0,VLOOKUP($A96,NonEConsump,U$73,FALSE)/VLOOKUP($A96,IndCons,U$73,FALSE))</f>
        <v/>
      </c>
      <c r="V96" s="124">
        <f>IF(ISERROR(VLOOKUP($A96,NonEConsump,V$73,FALSE)/VLOOKUP($A96,IndCons,V$73,FALSE)),0,VLOOKUP($A96,NonEConsump,V$73,FALSE)/VLOOKUP($A96,IndCons,V$73,FALSE))</f>
        <v/>
      </c>
      <c r="W96" s="124">
        <f>IF(ISERROR(VLOOKUP($A96,NonEConsump,W$73,FALSE)/VLOOKUP($A96,IndCons,W$73,FALSE)),0,VLOOKUP($A96,NonEConsump,W$73,FALSE)/VLOOKUP($A96,IndCons,W$73,FALSE))</f>
        <v/>
      </c>
      <c r="X96" s="124">
        <f>IF(ISERROR(VLOOKUP($A96,NonEConsump,X$73,FALSE)/VLOOKUP($A96,IndCons,X$73,FALSE)),0,VLOOKUP($A96,NonEConsump,X$73,FALSE)/VLOOKUP($A96,IndCons,X$73,FALSE))</f>
        <v/>
      </c>
      <c r="Y96" s="124">
        <f>IF(ISERROR(VLOOKUP($A96,NonEConsump,Y$73,FALSE)/VLOOKUP($A96,IndCons,Y$73,FALSE)),0,VLOOKUP($A96,NonEConsump,Y$73,FALSE)/VLOOKUP($A96,IndCons,Y$73,FALSE))</f>
        <v/>
      </c>
      <c r="Z96" s="124">
        <f>IF(ISERROR(VLOOKUP($A96,NonEConsump,Z$73,FALSE)/VLOOKUP($A96,IndCons,Z$73,FALSE)),0,VLOOKUP($A96,NonEConsump,Z$73,FALSE)/VLOOKUP($A96,IndCons,Z$73,FALSE))</f>
        <v/>
      </c>
      <c r="AA96" s="124">
        <f>IF(ISERROR(VLOOKUP($A96,NonEConsump,AA$73,FALSE)/VLOOKUP($A96,IndCons,AA$73,FALSE)),0,VLOOKUP($A96,NonEConsump,AA$73,FALSE)/VLOOKUP($A96,IndCons,AA$73,FALSE))</f>
        <v/>
      </c>
      <c r="AB96" s="124">
        <f>IF(ISERROR(VLOOKUP($A96,NonEConsump,AB$73,FALSE)/VLOOKUP($A96,IndCons,AB$73,FALSE)),0,VLOOKUP($A96,NonEConsump,AB$73,FALSE)/VLOOKUP($A96,IndCons,AB$73,FALSE))</f>
        <v/>
      </c>
      <c r="AC96" s="124">
        <f>IF(ISERROR(VLOOKUP($A96,NonEConsump,AC$73,FALSE)/VLOOKUP($A96,IndCons,AC$73,FALSE)),0,VLOOKUP($A96,NonEConsump,AC$73,FALSE)/VLOOKUP($A96,IndCons,AC$73,FALSE))</f>
        <v/>
      </c>
      <c r="AD96" s="124">
        <f>IF(ISERROR(VLOOKUP($A96,NonEConsump,AD$73,FALSE)/VLOOKUP($A96,IndCons,AD$73,FALSE)),0,VLOOKUP($A96,NonEConsump,AD$73,FALSE)/VLOOKUP($A96,IndCons,AD$73,FALSE))</f>
        <v/>
      </c>
      <c r="AE96" s="124" t="n"/>
      <c r="AF96" s="125" t="n"/>
    </row>
    <row r="97">
      <c r="A97" s="113" t="inlineStr">
        <is>
          <t>Motor Gasoline Blending Components</t>
        </is>
      </c>
      <c r="B97" s="124">
        <f>IF(ISERROR(VLOOKUP($A97,NonEConsump,B$73,FALSE)/VLOOKUP($A97,IndCons,B$73,FALSE)),0,VLOOKUP($A97,NonEConsump,B$73,FALSE)/VLOOKUP($A97,IndCons,B$73,FALSE))</f>
        <v/>
      </c>
      <c r="C97" s="124">
        <f>IF(ISERROR(VLOOKUP($A97,NonEConsump,C$73,FALSE)/VLOOKUP($A97,IndCons,C$73,FALSE)),0,VLOOKUP($A97,NonEConsump,C$73,FALSE)/VLOOKUP($A97,IndCons,C$73,FALSE))</f>
        <v/>
      </c>
      <c r="D97" s="124">
        <f>IF(ISERROR(VLOOKUP($A97,NonEConsump,D$73,FALSE)/VLOOKUP($A97,IndCons,D$73,FALSE)),0,VLOOKUP($A97,NonEConsump,D$73,FALSE)/VLOOKUP($A97,IndCons,D$73,FALSE))</f>
        <v/>
      </c>
      <c r="E97" s="124">
        <f>IF(ISERROR(VLOOKUP($A97,NonEConsump,E$73,FALSE)/VLOOKUP($A97,IndCons,E$73,FALSE)),0,VLOOKUP($A97,NonEConsump,E$73,FALSE)/VLOOKUP($A97,IndCons,E$73,FALSE))</f>
        <v/>
      </c>
      <c r="F97" s="124">
        <f>IF(ISERROR(VLOOKUP($A97,NonEConsump,F$73,FALSE)/VLOOKUP($A97,IndCons,F$73,FALSE)),0,VLOOKUP($A97,NonEConsump,F$73,FALSE)/VLOOKUP($A97,IndCons,F$73,FALSE))</f>
        <v/>
      </c>
      <c r="G97" s="124">
        <f>IF(ISERROR(VLOOKUP($A97,NonEConsump,G$73,FALSE)/VLOOKUP($A97,IndCons,G$73,FALSE)),0,VLOOKUP($A97,NonEConsump,G$73,FALSE)/VLOOKUP($A97,IndCons,G$73,FALSE))</f>
        <v/>
      </c>
      <c r="H97" s="124">
        <f>IF(ISERROR(VLOOKUP($A97,NonEConsump,H$73,FALSE)/VLOOKUP($A97,IndCons,H$73,FALSE)),0,VLOOKUP($A97,NonEConsump,H$73,FALSE)/VLOOKUP($A97,IndCons,H$73,FALSE))</f>
        <v/>
      </c>
      <c r="I97" s="124">
        <f>IF(ISERROR(VLOOKUP($A97,NonEConsump,I$73,FALSE)/VLOOKUP($A97,IndCons,I$73,FALSE)),0,VLOOKUP($A97,NonEConsump,I$73,FALSE)/VLOOKUP($A97,IndCons,I$73,FALSE))</f>
        <v/>
      </c>
      <c r="J97" s="124">
        <f>IF(ISERROR(VLOOKUP($A97,NonEConsump,J$73,FALSE)/VLOOKUP($A97,IndCons,J$73,FALSE)),0,VLOOKUP($A97,NonEConsump,J$73,FALSE)/VLOOKUP($A97,IndCons,J$73,FALSE))</f>
        <v/>
      </c>
      <c r="K97" s="124">
        <f>IF(ISERROR(VLOOKUP($A97,NonEConsump,K$73,FALSE)/VLOOKUP($A97,IndCons,K$73,FALSE)),0,VLOOKUP($A97,NonEConsump,K$73,FALSE)/VLOOKUP($A97,IndCons,K$73,FALSE))</f>
        <v/>
      </c>
      <c r="L97" s="124">
        <f>IF(ISERROR(VLOOKUP($A97,NonEConsump,L$73,FALSE)/VLOOKUP($A97,IndCons,L$73,FALSE)),0,VLOOKUP($A97,NonEConsump,L$73,FALSE)/VLOOKUP($A97,IndCons,L$73,FALSE))</f>
        <v/>
      </c>
      <c r="M97" s="124">
        <f>IF(ISERROR(VLOOKUP($A97,NonEConsump,M$73,FALSE)/VLOOKUP($A97,IndCons,M$73,FALSE)),0,VLOOKUP($A97,NonEConsump,M$73,FALSE)/VLOOKUP($A97,IndCons,M$73,FALSE))</f>
        <v/>
      </c>
      <c r="N97" s="124">
        <f>IF(ISERROR(VLOOKUP($A97,NonEConsump,N$73,FALSE)/VLOOKUP($A97,IndCons,N$73,FALSE)),0,VLOOKUP($A97,NonEConsump,N$73,FALSE)/VLOOKUP($A97,IndCons,N$73,FALSE))</f>
        <v/>
      </c>
      <c r="O97" s="124">
        <f>IF(ISERROR(VLOOKUP($A97,NonEConsump,O$73,FALSE)/VLOOKUP($A97,IndCons,O$73,FALSE)),0,VLOOKUP($A97,NonEConsump,O$73,FALSE)/VLOOKUP($A97,IndCons,O$73,FALSE))</f>
        <v/>
      </c>
      <c r="P97" s="124">
        <f>IF(ISERROR(VLOOKUP($A97,NonEConsump,P$73,FALSE)/VLOOKUP($A97,IndCons,P$73,FALSE)),0,VLOOKUP($A97,NonEConsump,P$73,FALSE)/VLOOKUP($A97,IndCons,P$73,FALSE))</f>
        <v/>
      </c>
      <c r="Q97" s="124">
        <f>IF(ISERROR(VLOOKUP($A97,NonEConsump,Q$73,FALSE)/VLOOKUP($A97,IndCons,Q$73,FALSE)),0,VLOOKUP($A97,NonEConsump,Q$73,FALSE)/VLOOKUP($A97,IndCons,Q$73,FALSE))</f>
        <v/>
      </c>
      <c r="R97" s="124">
        <f>IF(ISERROR(VLOOKUP($A97,NonEConsump,R$73,FALSE)/VLOOKUP($A97,IndCons,R$73,FALSE)),0,VLOOKUP($A97,NonEConsump,R$73,FALSE)/VLOOKUP($A97,IndCons,R$73,FALSE))</f>
        <v/>
      </c>
      <c r="S97" s="124">
        <f>IF(ISERROR(VLOOKUP($A97,NonEConsump,S$73,FALSE)/VLOOKUP($A97,IndCons,S$73,FALSE)),0,VLOOKUP($A97,NonEConsump,S$73,FALSE)/VLOOKUP($A97,IndCons,S$73,FALSE))</f>
        <v/>
      </c>
      <c r="T97" s="124">
        <f>IF(ISERROR(VLOOKUP($A97,NonEConsump,T$73,FALSE)/VLOOKUP($A97,IndCons,T$73,FALSE)),0,VLOOKUP($A97,NonEConsump,T$73,FALSE)/VLOOKUP($A97,IndCons,T$73,FALSE))</f>
        <v/>
      </c>
      <c r="U97" s="124">
        <f>IF(ISERROR(VLOOKUP($A97,NonEConsump,U$73,FALSE)/VLOOKUP($A97,IndCons,U$73,FALSE)),0,VLOOKUP($A97,NonEConsump,U$73,FALSE)/VLOOKUP($A97,IndCons,U$73,FALSE))</f>
        <v/>
      </c>
      <c r="V97" s="124">
        <f>IF(ISERROR(VLOOKUP($A97,NonEConsump,V$73,FALSE)/VLOOKUP($A97,IndCons,V$73,FALSE)),0,VLOOKUP($A97,NonEConsump,V$73,FALSE)/VLOOKUP($A97,IndCons,V$73,FALSE))</f>
        <v/>
      </c>
      <c r="W97" s="124">
        <f>IF(ISERROR(VLOOKUP($A97,NonEConsump,W$73,FALSE)/VLOOKUP($A97,IndCons,W$73,FALSE)),0,VLOOKUP($A97,NonEConsump,W$73,FALSE)/VLOOKUP($A97,IndCons,W$73,FALSE))</f>
        <v/>
      </c>
      <c r="X97" s="124">
        <f>IF(ISERROR(VLOOKUP($A97,NonEConsump,X$73,FALSE)/VLOOKUP($A97,IndCons,X$73,FALSE)),0,VLOOKUP($A97,NonEConsump,X$73,FALSE)/VLOOKUP($A97,IndCons,X$73,FALSE))</f>
        <v/>
      </c>
      <c r="Y97" s="124">
        <f>IF(ISERROR(VLOOKUP($A97,NonEConsump,Y$73,FALSE)/VLOOKUP($A97,IndCons,Y$73,FALSE)),0,VLOOKUP($A97,NonEConsump,Y$73,FALSE)/VLOOKUP($A97,IndCons,Y$73,FALSE))</f>
        <v/>
      </c>
      <c r="Z97" s="124">
        <f>IF(ISERROR(VLOOKUP($A97,NonEConsump,Z$73,FALSE)/VLOOKUP($A97,IndCons,Z$73,FALSE)),0,VLOOKUP($A97,NonEConsump,Z$73,FALSE)/VLOOKUP($A97,IndCons,Z$73,FALSE))</f>
        <v/>
      </c>
      <c r="AA97" s="124">
        <f>IF(ISERROR(VLOOKUP($A97,NonEConsump,AA$73,FALSE)/VLOOKUP($A97,IndCons,AA$73,FALSE)),0,VLOOKUP($A97,NonEConsump,AA$73,FALSE)/VLOOKUP($A97,IndCons,AA$73,FALSE))</f>
        <v/>
      </c>
      <c r="AB97" s="124">
        <f>IF(ISERROR(VLOOKUP($A97,NonEConsump,AB$73,FALSE)/VLOOKUP($A97,IndCons,AB$73,FALSE)),0,VLOOKUP($A97,NonEConsump,AB$73,FALSE)/VLOOKUP($A97,IndCons,AB$73,FALSE))</f>
        <v/>
      </c>
      <c r="AC97" s="124">
        <f>IF(ISERROR(VLOOKUP($A97,NonEConsump,AC$73,FALSE)/VLOOKUP($A97,IndCons,AC$73,FALSE)),0,VLOOKUP($A97,NonEConsump,AC$73,FALSE)/VLOOKUP($A97,IndCons,AC$73,FALSE))</f>
        <v/>
      </c>
      <c r="AD97" s="124">
        <f>IF(ISERROR(VLOOKUP($A97,NonEConsump,AD$73,FALSE)/VLOOKUP($A97,IndCons,AD$73,FALSE)),0,VLOOKUP($A97,NonEConsump,AD$73,FALSE)/VLOOKUP($A97,IndCons,AD$73,FALSE))</f>
        <v/>
      </c>
      <c r="AE97" s="124" t="n"/>
      <c r="AF97" s="125" t="n"/>
    </row>
    <row r="98" ht="14" customHeight="1" s="159" thickBot="1">
      <c r="A98" s="113" t="inlineStr">
        <is>
          <t>Unfinished Oils</t>
        </is>
      </c>
      <c r="B98" s="124">
        <f>IF(ISERROR(VLOOKUP($A98,NonEConsump,B$73,FALSE)/VLOOKUP($A98,IndCons,B$73,FALSE)),0,VLOOKUP($A98,NonEConsump,B$73,FALSE)/VLOOKUP($A98,IndCons,B$73,FALSE))</f>
        <v/>
      </c>
      <c r="C98" s="124">
        <f>IF(ISERROR(VLOOKUP($A98,NonEConsump,C$73,FALSE)/VLOOKUP($A98,IndCons,C$73,FALSE)),0,VLOOKUP($A98,NonEConsump,C$73,FALSE)/VLOOKUP($A98,IndCons,C$73,FALSE))</f>
        <v/>
      </c>
      <c r="D98" s="124">
        <f>IF(ISERROR(VLOOKUP($A98,NonEConsump,D$73,FALSE)/VLOOKUP($A98,IndCons,D$73,FALSE)),0,VLOOKUP($A98,NonEConsump,D$73,FALSE)/VLOOKUP($A98,IndCons,D$73,FALSE))</f>
        <v/>
      </c>
      <c r="E98" s="124">
        <f>IF(ISERROR(VLOOKUP($A98,NonEConsump,E$73,FALSE)/VLOOKUP($A98,IndCons,E$73,FALSE)),0,VLOOKUP($A98,NonEConsump,E$73,FALSE)/VLOOKUP($A98,IndCons,E$73,FALSE))</f>
        <v/>
      </c>
      <c r="F98" s="124">
        <f>IF(ISERROR(VLOOKUP($A98,NonEConsump,F$73,FALSE)/VLOOKUP($A98,IndCons,F$73,FALSE)),0,VLOOKUP($A98,NonEConsump,F$73,FALSE)/VLOOKUP($A98,IndCons,F$73,FALSE))</f>
        <v/>
      </c>
      <c r="G98" s="124">
        <f>IF(ISERROR(VLOOKUP($A98,NonEConsump,G$73,FALSE)/VLOOKUP($A98,IndCons,G$73,FALSE)),0,VLOOKUP($A98,NonEConsump,G$73,FALSE)/VLOOKUP($A98,IndCons,G$73,FALSE))</f>
        <v/>
      </c>
      <c r="H98" s="124">
        <f>IF(ISERROR(VLOOKUP($A98,NonEConsump,H$73,FALSE)/VLOOKUP($A98,IndCons,H$73,FALSE)),0,VLOOKUP($A98,NonEConsump,H$73,FALSE)/VLOOKUP($A98,IndCons,H$73,FALSE))</f>
        <v/>
      </c>
      <c r="I98" s="124">
        <f>IF(ISERROR(VLOOKUP($A98,NonEConsump,I$73,FALSE)/VLOOKUP($A98,IndCons,I$73,FALSE)),0,VLOOKUP($A98,NonEConsump,I$73,FALSE)/VLOOKUP($A98,IndCons,I$73,FALSE))</f>
        <v/>
      </c>
      <c r="J98" s="124">
        <f>IF(ISERROR(VLOOKUP($A98,NonEConsump,J$73,FALSE)/VLOOKUP($A98,IndCons,J$73,FALSE)),0,VLOOKUP($A98,NonEConsump,J$73,FALSE)/VLOOKUP($A98,IndCons,J$73,FALSE))</f>
        <v/>
      </c>
      <c r="K98" s="124">
        <f>IF(ISERROR(VLOOKUP($A98,NonEConsump,K$73,FALSE)/VLOOKUP($A98,IndCons,K$73,FALSE)),0,VLOOKUP($A98,NonEConsump,K$73,FALSE)/VLOOKUP($A98,IndCons,K$73,FALSE))</f>
        <v/>
      </c>
      <c r="L98" s="124">
        <f>IF(ISERROR(VLOOKUP($A98,NonEConsump,L$73,FALSE)/VLOOKUP($A98,IndCons,L$73,FALSE)),0,VLOOKUP($A98,NonEConsump,L$73,FALSE)/VLOOKUP($A98,IndCons,L$73,FALSE))</f>
        <v/>
      </c>
      <c r="M98" s="124">
        <f>IF(ISERROR(VLOOKUP($A98,NonEConsump,M$73,FALSE)/VLOOKUP($A98,IndCons,M$73,FALSE)),0,VLOOKUP($A98,NonEConsump,M$73,FALSE)/VLOOKUP($A98,IndCons,M$73,FALSE))</f>
        <v/>
      </c>
      <c r="N98" s="124">
        <f>IF(ISERROR(VLOOKUP($A98,NonEConsump,N$73,FALSE)/VLOOKUP($A98,IndCons,N$73,FALSE)),0,VLOOKUP($A98,NonEConsump,N$73,FALSE)/VLOOKUP($A98,IndCons,N$73,FALSE))</f>
        <v/>
      </c>
      <c r="O98" s="124">
        <f>IF(ISERROR(VLOOKUP($A98,NonEConsump,O$73,FALSE)/VLOOKUP($A98,IndCons,O$73,FALSE)),0,VLOOKUP($A98,NonEConsump,O$73,FALSE)/VLOOKUP($A98,IndCons,O$73,FALSE))</f>
        <v/>
      </c>
      <c r="P98" s="124">
        <f>IF(ISERROR(VLOOKUP($A98,NonEConsump,P$73,FALSE)/VLOOKUP($A98,IndCons,P$73,FALSE)),0,VLOOKUP($A98,NonEConsump,P$73,FALSE)/VLOOKUP($A98,IndCons,P$73,FALSE))</f>
        <v/>
      </c>
      <c r="Q98" s="124">
        <f>IF(ISERROR(VLOOKUP($A98,NonEConsump,Q$73,FALSE)/VLOOKUP($A98,IndCons,Q$73,FALSE)),0,VLOOKUP($A98,NonEConsump,Q$73,FALSE)/VLOOKUP($A98,IndCons,Q$73,FALSE))</f>
        <v/>
      </c>
      <c r="R98" s="124">
        <f>IF(ISERROR(VLOOKUP($A98,NonEConsump,R$73,FALSE)/VLOOKUP($A98,IndCons,R$73,FALSE)),0,VLOOKUP($A98,NonEConsump,R$73,FALSE)/VLOOKUP($A98,IndCons,R$73,FALSE))</f>
        <v/>
      </c>
      <c r="S98" s="124">
        <f>IF(ISERROR(VLOOKUP($A98,NonEConsump,S$73,FALSE)/VLOOKUP($A98,IndCons,S$73,FALSE)),0,VLOOKUP($A98,NonEConsump,S$73,FALSE)/VLOOKUP($A98,IndCons,S$73,FALSE))</f>
        <v/>
      </c>
      <c r="T98" s="124">
        <f>IF(ISERROR(VLOOKUP($A98,NonEConsump,T$73,FALSE)/VLOOKUP($A98,IndCons,T$73,FALSE)),0,VLOOKUP($A98,NonEConsump,T$73,FALSE)/VLOOKUP($A98,IndCons,T$73,FALSE))</f>
        <v/>
      </c>
      <c r="U98" s="124">
        <f>IF(ISERROR(VLOOKUP($A98,NonEConsump,U$73,FALSE)/VLOOKUP($A98,IndCons,U$73,FALSE)),0,VLOOKUP($A98,NonEConsump,U$73,FALSE)/VLOOKUP($A98,IndCons,U$73,FALSE))</f>
        <v/>
      </c>
      <c r="V98" s="124">
        <f>IF(ISERROR(VLOOKUP($A98,NonEConsump,V$73,FALSE)/VLOOKUP($A98,IndCons,V$73,FALSE)),0,VLOOKUP($A98,NonEConsump,V$73,FALSE)/VLOOKUP($A98,IndCons,V$73,FALSE))</f>
        <v/>
      </c>
      <c r="W98" s="124">
        <f>IF(ISERROR(VLOOKUP($A98,NonEConsump,W$73,FALSE)/VLOOKUP($A98,IndCons,W$73,FALSE)),0,VLOOKUP($A98,NonEConsump,W$73,FALSE)/VLOOKUP($A98,IndCons,W$73,FALSE))</f>
        <v/>
      </c>
      <c r="X98" s="124">
        <f>IF(ISERROR(VLOOKUP($A98,NonEConsump,X$73,FALSE)/VLOOKUP($A98,IndCons,X$73,FALSE)),0,VLOOKUP($A98,NonEConsump,X$73,FALSE)/VLOOKUP($A98,IndCons,X$73,FALSE))</f>
        <v/>
      </c>
      <c r="Y98" s="124">
        <f>IF(ISERROR(VLOOKUP($A98,NonEConsump,Y$73,FALSE)/VLOOKUP($A98,IndCons,Y$73,FALSE)),0,VLOOKUP($A98,NonEConsump,Y$73,FALSE)/VLOOKUP($A98,IndCons,Y$73,FALSE))</f>
        <v/>
      </c>
      <c r="Z98" s="124">
        <f>IF(ISERROR(VLOOKUP($A98,NonEConsump,Z$73,FALSE)/VLOOKUP($A98,IndCons,Z$73,FALSE)),0,VLOOKUP($A98,NonEConsump,Z$73,FALSE)/VLOOKUP($A98,IndCons,Z$73,FALSE))</f>
        <v/>
      </c>
      <c r="AA98" s="124">
        <f>IF(ISERROR(VLOOKUP($A98,NonEConsump,AA$73,FALSE)/VLOOKUP($A98,IndCons,AA$73,FALSE)),0,VLOOKUP($A98,NonEConsump,AA$73,FALSE)/VLOOKUP($A98,IndCons,AA$73,FALSE))</f>
        <v/>
      </c>
      <c r="AB98" s="124">
        <f>IF(ISERROR(VLOOKUP($A98,NonEConsump,AB$73,FALSE)/VLOOKUP($A98,IndCons,AB$73,FALSE)),0,VLOOKUP($A98,NonEConsump,AB$73,FALSE)/VLOOKUP($A98,IndCons,AB$73,FALSE))</f>
        <v/>
      </c>
      <c r="AC98" s="124">
        <f>IF(ISERROR(VLOOKUP($A98,NonEConsump,AC$73,FALSE)/VLOOKUP($A98,IndCons,AC$73,FALSE)),0,VLOOKUP($A98,NonEConsump,AC$73,FALSE)/VLOOKUP($A98,IndCons,AC$73,FALSE))</f>
        <v/>
      </c>
      <c r="AD98" s="124">
        <f>IF(ISERROR(VLOOKUP($A98,NonEConsump,AD$73,FALSE)/VLOOKUP($A98,IndCons,AD$73,FALSE)),0,VLOOKUP($A98,NonEConsump,AD$73,FALSE)/VLOOKUP($A98,IndCons,AD$73,FALSE))</f>
        <v/>
      </c>
      <c r="AE98" s="127" t="n"/>
      <c r="AF98" s="128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32" t="n">
        <v>2000</v>
      </c>
      <c r="M99" s="80" t="n">
        <v>2001</v>
      </c>
      <c r="N99" s="80" t="n">
        <v>2002</v>
      </c>
      <c r="O99" s="132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59" thickBot="1">
      <c r="A100" s="117" t="inlineStr">
        <is>
          <t>Lubricants</t>
        </is>
      </c>
      <c r="B100" s="127">
        <f>B47/B70</f>
        <v/>
      </c>
      <c r="C100" s="127">
        <f>C47/C70</f>
        <v/>
      </c>
      <c r="D100" s="127">
        <f>D47/D70</f>
        <v/>
      </c>
      <c r="E100" s="127">
        <f>E47/E70</f>
        <v/>
      </c>
      <c r="F100" s="127">
        <f>F47/F70</f>
        <v/>
      </c>
      <c r="G100" s="127">
        <f>G47/G70</f>
        <v/>
      </c>
      <c r="H100" s="127">
        <f>H47/H70</f>
        <v/>
      </c>
      <c r="I100" s="127">
        <f>I47/I70</f>
        <v/>
      </c>
      <c r="J100" s="127">
        <f>J47/J70</f>
        <v/>
      </c>
      <c r="K100" s="127">
        <f>K47/K70</f>
        <v/>
      </c>
      <c r="L100" s="133">
        <f>L47/L70</f>
        <v/>
      </c>
      <c r="M100" s="127">
        <f>M47/M70</f>
        <v/>
      </c>
      <c r="N100" s="127">
        <f>N47/N70</f>
        <v/>
      </c>
      <c r="O100" s="133">
        <f>O47/O70</f>
        <v/>
      </c>
      <c r="P100" s="133">
        <f>P47/P70</f>
        <v/>
      </c>
      <c r="Q100" s="133">
        <f>Q47/Q70</f>
        <v/>
      </c>
      <c r="R100" s="133">
        <f>R47/R70</f>
        <v/>
      </c>
      <c r="S100" s="133">
        <f>S47/S70</f>
        <v/>
      </c>
      <c r="T100" s="133">
        <f>T47/T70</f>
        <v/>
      </c>
      <c r="U100" s="133">
        <f>U47/U70</f>
        <v/>
      </c>
      <c r="V100" s="133">
        <f>V47/V70</f>
        <v/>
      </c>
      <c r="W100" s="133">
        <f>W47/W70</f>
        <v/>
      </c>
      <c r="X100" s="133">
        <f>X47/X70</f>
        <v/>
      </c>
      <c r="Y100" s="133">
        <f>Y47/Y70</f>
        <v/>
      </c>
      <c r="Z100" s="133">
        <f>Z47/Z70</f>
        <v/>
      </c>
      <c r="AA100" s="133">
        <f>AA47/AA70</f>
        <v/>
      </c>
      <c r="AB100" s="133">
        <f>AB47/AB70</f>
        <v/>
      </c>
      <c r="AC100" s="133">
        <f>AC47/AC70</f>
        <v/>
      </c>
      <c r="AD100" s="133">
        <f>AD47/AD70</f>
        <v/>
      </c>
      <c r="AE100" s="133" t="n"/>
      <c r="AF100" s="134" t="n"/>
    </row>
    <row r="102" ht="14" customHeight="1" s="159">
      <c r="A102" s="135" t="n"/>
    </row>
    <row r="104" ht="14" customHeight="1" s="159">
      <c r="A104" s="135" t="n"/>
    </row>
    <row r="107" ht="14" customHeight="1" s="159">
      <c r="A107" s="135" t="n"/>
    </row>
    <row r="108" ht="14" customHeight="1" s="159">
      <c r="A108" s="136" t="n"/>
    </row>
    <row r="109" ht="14" customHeight="1" s="159">
      <c r="A109" s="136" t="n"/>
    </row>
    <row r="111" ht="14" customHeight="1" s="159">
      <c r="A111" s="135" t="n"/>
    </row>
    <row r="112" ht="14" customHeight="1" s="159">
      <c r="A112" s="135" t="n"/>
    </row>
    <row r="115" ht="14" customHeight="1" s="159">
      <c r="A115" s="135" t="n"/>
    </row>
    <row r="116" ht="14" customHeight="1" s="159">
      <c r="A116" s="135" t="n"/>
    </row>
    <row r="117" ht="14" customHeight="1" s="159">
      <c r="A117" s="135" t="n"/>
    </row>
    <row r="118" ht="14" customHeight="1" s="159">
      <c r="A118" s="135" t="n"/>
    </row>
    <row r="119" ht="14" customHeight="1" s="159">
      <c r="A119" s="135" t="n"/>
    </row>
    <row r="120" ht="14" customHeight="1" s="159">
      <c r="A120" s="135" t="n"/>
    </row>
    <row r="122" ht="14" customHeight="1" s="159">
      <c r="A122" s="135" t="n"/>
    </row>
    <row r="123" ht="14" customHeight="1" s="159">
      <c r="A123" s="135" t="n"/>
    </row>
    <row r="124" ht="14" customHeight="1" s="159">
      <c r="A124" s="135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59" min="1" max="1"/>
    <col width="41.83203125" customWidth="1" style="159" min="2" max="2"/>
    <col width="11.83203125" bestFit="1" customWidth="1" style="159" min="3" max="10"/>
    <col width="10.83203125" bestFit="1" customWidth="1" style="159" min="11" max="11"/>
    <col width="11.83203125" bestFit="1" customWidth="1" style="159" min="12" max="17"/>
    <col width="10.83203125" bestFit="1" customWidth="1" style="159" min="18" max="18"/>
    <col width="11.83203125" bestFit="1" customWidth="1" style="159" min="19" max="28"/>
    <col width="9.83203125" bestFit="1" customWidth="1" style="159" min="29" max="29"/>
    <col width="11.83203125" bestFit="1" customWidth="1" style="159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339095915807.5328</v>
      </c>
      <c r="D4" t="n">
        <v>325781700369.8997</v>
      </c>
      <c r="E4" t="n">
        <v>346771519795.0435</v>
      </c>
      <c r="F4" t="n">
        <v>356204386715.2696</v>
      </c>
      <c r="G4" t="n">
        <v>361511719787.268</v>
      </c>
      <c r="H4" t="n">
        <v>363195859194.7679</v>
      </c>
      <c r="I4" t="n">
        <v>360128234341.4331</v>
      </c>
      <c r="J4" t="n">
        <v>356962918597.1318</v>
      </c>
      <c r="K4" t="n">
        <v>356682574509.0536</v>
      </c>
      <c r="L4" t="n">
        <v>356811436467.3007</v>
      </c>
      <c r="M4" t="n">
        <v>358714607287.5288</v>
      </c>
      <c r="N4" t="n">
        <v>360317403456.7308</v>
      </c>
      <c r="O4" t="n">
        <v>360287385543.3729</v>
      </c>
      <c r="P4" t="n">
        <v>360531870135.5921</v>
      </c>
      <c r="Q4" t="n">
        <v>361818945529.2466</v>
      </c>
      <c r="R4" t="n">
        <v>362974908518.9363</v>
      </c>
      <c r="S4" t="n">
        <v>363352057684.2411</v>
      </c>
      <c r="T4" t="n">
        <v>363895943330.4029</v>
      </c>
      <c r="U4" t="n">
        <v>363929704006.3196</v>
      </c>
      <c r="V4" t="n">
        <v>363671672848.1227</v>
      </c>
      <c r="W4" t="n">
        <v>362968209053.7592</v>
      </c>
      <c r="X4" t="n">
        <v>363016246493.4662</v>
      </c>
      <c r="Y4" t="n">
        <v>364607167970.3708</v>
      </c>
      <c r="Z4" t="n">
        <v>366581271722.3765</v>
      </c>
      <c r="AA4" t="n">
        <v>367888864477.5206</v>
      </c>
      <c r="AB4" t="n">
        <v>368813007617.3809</v>
      </c>
      <c r="AC4" t="n">
        <v>369464535593.5515</v>
      </c>
      <c r="AD4" t="n">
        <v>370546154071.5192</v>
      </c>
      <c r="AE4" t="n">
        <v>371792318436.9059</v>
      </c>
      <c r="AF4" t="n">
        <v>373972756938.0345</v>
      </c>
      <c r="AG4" t="n">
        <v>376144337301.7635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1005177179000.901</v>
      </c>
      <c r="D6" t="n">
        <v>965710040382.2028</v>
      </c>
      <c r="E6" t="n">
        <v>1027929862249.594</v>
      </c>
      <c r="F6" t="n">
        <v>1055891574905.978</v>
      </c>
      <c r="G6" t="n">
        <v>1071624026512.259</v>
      </c>
      <c r="H6" t="n">
        <v>1076616296898.776</v>
      </c>
      <c r="I6" t="n">
        <v>1067522980369.248</v>
      </c>
      <c r="J6" t="n">
        <v>1058140080127.212</v>
      </c>
      <c r="K6" t="n">
        <v>1057309060151.838</v>
      </c>
      <c r="L6" t="n">
        <v>1057691043813.785</v>
      </c>
      <c r="M6" t="n">
        <v>1063332585888.032</v>
      </c>
      <c r="N6" t="n">
        <v>1068083731675.31</v>
      </c>
      <c r="O6" t="n">
        <v>1067994750003.57</v>
      </c>
      <c r="P6" t="n">
        <v>1068719472187.648</v>
      </c>
      <c r="Q6" t="n">
        <v>1072534731390.267</v>
      </c>
      <c r="R6" t="n">
        <v>1075961335966.847</v>
      </c>
      <c r="S6" t="n">
        <v>1077079313849.715</v>
      </c>
      <c r="T6" t="n">
        <v>1078691546300.838</v>
      </c>
      <c r="U6" t="n">
        <v>1078791622590.162</v>
      </c>
      <c r="V6" t="n">
        <v>1078026744514.078</v>
      </c>
      <c r="W6" t="n">
        <v>1075941476837.929</v>
      </c>
      <c r="X6" t="n">
        <v>1076083873534.204</v>
      </c>
      <c r="Y6" t="n">
        <v>1080799819340.742</v>
      </c>
      <c r="Z6" t="n">
        <v>1086651626891.331</v>
      </c>
      <c r="AA6" t="n">
        <v>1090527705415.508</v>
      </c>
      <c r="AB6" t="n">
        <v>1093267129722.951</v>
      </c>
      <c r="AC6" t="n">
        <v>1095198444795.171</v>
      </c>
      <c r="AD6" t="n">
        <v>1098404670997.718</v>
      </c>
      <c r="AE6" t="n">
        <v>1102098658223.686</v>
      </c>
      <c r="AF6" t="n">
        <v>1108562100923.459</v>
      </c>
      <c r="AG6" t="n">
        <v>1114999285573.085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3183788086729.491</v>
      </c>
      <c r="D7" t="n">
        <v>3231661653640.881</v>
      </c>
      <c r="E7" t="n">
        <v>3279946718024.191</v>
      </c>
      <c r="F7" t="n">
        <v>3324390891333.865</v>
      </c>
      <c r="G7" t="n">
        <v>3346322819840.665</v>
      </c>
      <c r="H7" t="n">
        <v>3368721857989.604</v>
      </c>
      <c r="I7" t="n">
        <v>3391110452249.024</v>
      </c>
      <c r="J7" t="n">
        <v>3413853677835.974</v>
      </c>
      <c r="K7" t="n">
        <v>3425466738305.735</v>
      </c>
      <c r="L7" t="n">
        <v>3437456495495.644</v>
      </c>
      <c r="M7" t="n">
        <v>3449367443780.746</v>
      </c>
      <c r="N7" t="n">
        <v>3461504383577.856</v>
      </c>
      <c r="O7" t="n">
        <v>3462776944767.961</v>
      </c>
      <c r="P7" t="n">
        <v>3464990422817.231</v>
      </c>
      <c r="Q7" t="n">
        <v>3467972639316.874</v>
      </c>
      <c r="R7" t="n">
        <v>3471052532262.003</v>
      </c>
      <c r="S7" t="n">
        <v>3474383237504.316</v>
      </c>
      <c r="T7" t="n">
        <v>3477707518875.247</v>
      </c>
      <c r="U7" t="n">
        <v>3481123592063.562</v>
      </c>
      <c r="V7" t="n">
        <v>3484625674846.793</v>
      </c>
      <c r="W7" t="n">
        <v>3488344043821.878</v>
      </c>
      <c r="X7" t="n">
        <v>3492335561692.973</v>
      </c>
      <c r="Y7" t="n">
        <v>3496586736637.254</v>
      </c>
      <c r="Z7" t="n">
        <v>3500939944240.042</v>
      </c>
      <c r="AA7" t="n">
        <v>3505324879431.765</v>
      </c>
      <c r="AB7" t="n">
        <v>3509784980825.485</v>
      </c>
      <c r="AC7" t="n">
        <v>3514295458613.707</v>
      </c>
      <c r="AD7" t="n">
        <v>3518877476065.246</v>
      </c>
      <c r="AE7" t="n">
        <v>3523683928315.786</v>
      </c>
      <c r="AF7" t="n">
        <v>3528617591319.504</v>
      </c>
      <c r="AG7" t="n">
        <v>3533615876474.874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38549034534.92915</v>
      </c>
      <c r="D8" t="n">
        <v>39339152831.62096</v>
      </c>
      <c r="E8" t="n">
        <v>41148357448.98999</v>
      </c>
      <c r="F8" t="n">
        <v>41884487238.87681</v>
      </c>
      <c r="G8" t="n">
        <v>42345991073.19984</v>
      </c>
      <c r="H8" t="n">
        <v>42951518917.63946</v>
      </c>
      <c r="I8" t="n">
        <v>43506691182.74124</v>
      </c>
      <c r="J8" t="n">
        <v>44062142731.01392</v>
      </c>
      <c r="K8" t="n">
        <v>44458193222.30429</v>
      </c>
      <c r="L8" t="n">
        <v>44883897147.10832</v>
      </c>
      <c r="M8" t="n">
        <v>45350291057.54179</v>
      </c>
      <c r="N8" t="n">
        <v>45893306642.85042</v>
      </c>
      <c r="O8" t="n">
        <v>46271262130.41072</v>
      </c>
      <c r="P8" t="n">
        <v>46629633353.57893</v>
      </c>
      <c r="Q8" t="n">
        <v>47064340229.71538</v>
      </c>
      <c r="R8" t="n">
        <v>47572434936.18235</v>
      </c>
      <c r="S8" t="n">
        <v>48035452739.86617</v>
      </c>
      <c r="T8" t="n">
        <v>48463307818.95979</v>
      </c>
      <c r="U8" t="n">
        <v>48986149874.84817</v>
      </c>
      <c r="V8" t="n">
        <v>49523004757.93102</v>
      </c>
      <c r="W8" t="n">
        <v>50072723888.08985</v>
      </c>
      <c r="X8" t="n">
        <v>50722046029.22211</v>
      </c>
      <c r="Y8" t="n">
        <v>51447110814.5522</v>
      </c>
      <c r="Z8" t="n">
        <v>52203194001.81571</v>
      </c>
      <c r="AA8" t="n">
        <v>52938780949.07812</v>
      </c>
      <c r="AB8" t="n">
        <v>53659612310.68622</v>
      </c>
      <c r="AC8" t="n">
        <v>54370641057.62</v>
      </c>
      <c r="AD8" t="n">
        <v>55022842885.28123</v>
      </c>
      <c r="AE8" t="n">
        <v>55721229763.42789</v>
      </c>
      <c r="AF8" t="n">
        <v>56443369188.57372</v>
      </c>
      <c r="AG8" t="n">
        <v>57157968716.8535</v>
      </c>
    </row>
    <row r="9">
      <c r="A9" t="inlineStr">
        <is>
          <t>coal</t>
        </is>
      </c>
      <c r="B9" t="inlineStr">
        <is>
          <t>wood products 16</t>
        </is>
      </c>
      <c r="C9" t="n">
        <v>81141145839.19482</v>
      </c>
      <c r="D9" t="n">
        <v>82958196805.72849</v>
      </c>
      <c r="E9" t="n">
        <v>86812585374.02049</v>
      </c>
      <c r="F9" t="n">
        <v>88116087369.55234</v>
      </c>
      <c r="G9" t="n">
        <v>88891248888.31888</v>
      </c>
      <c r="H9" t="n">
        <v>90049399181.53128</v>
      </c>
      <c r="I9" t="n">
        <v>90973167344.41402</v>
      </c>
      <c r="J9" t="n">
        <v>91914637471.40453</v>
      </c>
      <c r="K9" t="n">
        <v>92508032645.49773</v>
      </c>
      <c r="L9" t="n">
        <v>93180394389.26012</v>
      </c>
      <c r="M9" t="n">
        <v>94009481773.05234</v>
      </c>
      <c r="N9" t="n">
        <v>94972924056.68143</v>
      </c>
      <c r="O9" t="n">
        <v>95578289093.15445</v>
      </c>
      <c r="P9" t="n">
        <v>96023753977.02782</v>
      </c>
      <c r="Q9" t="n">
        <v>96527753056.32793</v>
      </c>
      <c r="R9" t="n">
        <v>97351568925.82976</v>
      </c>
      <c r="S9" t="n">
        <v>98085997952.83589</v>
      </c>
      <c r="T9" t="n">
        <v>98763286359.38921</v>
      </c>
      <c r="U9" t="n">
        <v>99718260017.95058</v>
      </c>
      <c r="V9" t="n">
        <v>100666723165.2991</v>
      </c>
      <c r="W9" t="n">
        <v>101652122035.9259</v>
      </c>
      <c r="X9" t="n">
        <v>102931110200.5857</v>
      </c>
      <c r="Y9" t="n">
        <v>104294179086.0338</v>
      </c>
      <c r="Z9" t="n">
        <v>105744400128.5523</v>
      </c>
      <c r="AA9" t="n">
        <v>107204438070.4759</v>
      </c>
      <c r="AB9" t="n">
        <v>108655016357.0166</v>
      </c>
      <c r="AC9" t="n">
        <v>110040432552.7302</v>
      </c>
      <c r="AD9" t="n">
        <v>111281804762.7492</v>
      </c>
      <c r="AE9" t="n">
        <v>112620107199.063</v>
      </c>
      <c r="AF9" t="n">
        <v>114008095288.5875</v>
      </c>
      <c r="AG9" t="n">
        <v>115408695660.1754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581678038971.5527</v>
      </c>
      <c r="D10" t="n">
        <v>588489697039.8699</v>
      </c>
      <c r="E10" t="n">
        <v>596631423414.2155</v>
      </c>
      <c r="F10" t="n">
        <v>604669576846.6195</v>
      </c>
      <c r="G10" t="n">
        <v>608956534537.0975</v>
      </c>
      <c r="H10" t="n">
        <v>614181286852.5468</v>
      </c>
      <c r="I10" t="n">
        <v>620804903218.7137</v>
      </c>
      <c r="J10" t="n">
        <v>629171845136.1993</v>
      </c>
      <c r="K10" t="n">
        <v>638041892576.0609</v>
      </c>
      <c r="L10" t="n">
        <v>650077389131.6394</v>
      </c>
      <c r="M10" t="n">
        <v>665922807821.7283</v>
      </c>
      <c r="N10" t="n">
        <v>684929209938.8439</v>
      </c>
      <c r="O10" t="n">
        <v>704286246207.3365</v>
      </c>
      <c r="P10" t="n">
        <v>725903783055.205</v>
      </c>
      <c r="Q10" t="n">
        <v>748536927860.3203</v>
      </c>
      <c r="R10" t="n">
        <v>770716434559.4791</v>
      </c>
      <c r="S10" t="n">
        <v>791476093643.6877</v>
      </c>
      <c r="T10" t="n">
        <v>810930271572.7264</v>
      </c>
      <c r="U10" t="n">
        <v>829253233657.766</v>
      </c>
      <c r="V10" t="n">
        <v>845435872191.1199</v>
      </c>
      <c r="W10" t="n">
        <v>859885185557.095</v>
      </c>
      <c r="X10" t="n">
        <v>873996020410.792</v>
      </c>
      <c r="Y10" t="n">
        <v>888988423592.861</v>
      </c>
      <c r="Z10" t="n">
        <v>904174334204.1642</v>
      </c>
      <c r="AA10" t="n">
        <v>918514057155.7926</v>
      </c>
      <c r="AB10" t="n">
        <v>933347695621.7976</v>
      </c>
      <c r="AC10" t="n">
        <v>949265979178.3163</v>
      </c>
      <c r="AD10" t="n">
        <v>967329000249.0874</v>
      </c>
      <c r="AE10" t="n">
        <v>985219238824.2372</v>
      </c>
      <c r="AF10" t="n">
        <v>1004659674846.379</v>
      </c>
      <c r="AG10" t="n">
        <v>1023994624059.998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694634481545.5892</v>
      </c>
      <c r="D11" t="n">
        <v>694634481545.5892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3548163988.631472</v>
      </c>
      <c r="V11" t="n">
        <v>4329193633.819294</v>
      </c>
      <c r="W11" t="n">
        <v>5164694199.601648</v>
      </c>
      <c r="X11" t="n">
        <v>4456051256.011558</v>
      </c>
      <c r="Y11" t="n">
        <v>151423602176.9502</v>
      </c>
      <c r="Z11" t="n">
        <v>330293601988.7297</v>
      </c>
      <c r="AA11" t="n">
        <v>527589591830.4011</v>
      </c>
      <c r="AB11" t="n">
        <v>822267547364.0845</v>
      </c>
      <c r="AC11" t="n">
        <v>869774525736.296</v>
      </c>
      <c r="AD11" t="n">
        <v>870362504881.8209</v>
      </c>
      <c r="AE11" t="n">
        <v>870506959910.879</v>
      </c>
      <c r="AF11" t="n">
        <v>876758670244.7896</v>
      </c>
      <c r="AG11" t="n">
        <v>875341615902.4364</v>
      </c>
    </row>
    <row r="12">
      <c r="A12" t="inlineStr">
        <is>
          <t>coal</t>
        </is>
      </c>
      <c r="B12" t="inlineStr">
        <is>
          <t>chemicals 20</t>
        </is>
      </c>
      <c r="C12" t="n">
        <v>1793970394109.72</v>
      </c>
      <c r="D12" t="n">
        <v>1810285057986.728</v>
      </c>
      <c r="E12" t="n">
        <v>1847209427750.764</v>
      </c>
      <c r="F12" t="n">
        <v>1875279029897.623</v>
      </c>
      <c r="G12" t="n">
        <v>1896317568010.369</v>
      </c>
      <c r="H12" t="n">
        <v>1917278082326.497</v>
      </c>
      <c r="I12" t="n">
        <v>1933808188945.268</v>
      </c>
      <c r="J12" t="n">
        <v>1949274782684.584</v>
      </c>
      <c r="K12" t="n">
        <v>1959656912785.513</v>
      </c>
      <c r="L12" t="n">
        <v>1969300915371.257</v>
      </c>
      <c r="M12" t="n">
        <v>1980988954768.601</v>
      </c>
      <c r="N12" t="n">
        <v>1991702182023.697</v>
      </c>
      <c r="O12" t="n">
        <v>1993624404649.475</v>
      </c>
      <c r="P12" t="n">
        <v>1996490155234.933</v>
      </c>
      <c r="Q12" t="n">
        <v>2000089964151.926</v>
      </c>
      <c r="R12" t="n">
        <v>2006028359045.742</v>
      </c>
      <c r="S12" t="n">
        <v>2007673167875.984</v>
      </c>
      <c r="T12" t="n">
        <v>2010688992941.062</v>
      </c>
      <c r="U12" t="n">
        <v>2013359758698.895</v>
      </c>
      <c r="V12" t="n">
        <v>2012873995234.016</v>
      </c>
      <c r="W12" t="n">
        <v>2012111265957.122</v>
      </c>
      <c r="X12" t="n">
        <v>2012205529156.385</v>
      </c>
      <c r="Y12" t="n">
        <v>2015817769616.093</v>
      </c>
      <c r="Z12" t="n">
        <v>2017257961973.002</v>
      </c>
      <c r="AA12" t="n">
        <v>2016760364276.77</v>
      </c>
      <c r="AB12" t="n">
        <v>2017327735406.437</v>
      </c>
      <c r="AC12" t="n">
        <v>2017838996600.068</v>
      </c>
      <c r="AD12" t="n">
        <v>2016988947868.49</v>
      </c>
      <c r="AE12" t="n">
        <v>2016440802698.276</v>
      </c>
      <c r="AF12" t="n">
        <v>2020531974874.163</v>
      </c>
      <c r="AG12" t="n">
        <v>2021877456048.288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1925907841.243118</v>
      </c>
      <c r="D13" t="n">
        <v>1932816111.17389</v>
      </c>
      <c r="E13" t="n">
        <v>1947007518.396019</v>
      </c>
      <c r="F13" t="n">
        <v>1957477028.252344</v>
      </c>
      <c r="G13" t="n">
        <v>1953326711.045872</v>
      </c>
      <c r="H13" t="n">
        <v>1949390603.759735</v>
      </c>
      <c r="I13" t="n">
        <v>1944704761.752428</v>
      </c>
      <c r="J13" t="n">
        <v>1939563723.664412</v>
      </c>
      <c r="K13" t="n">
        <v>1927594744.365748</v>
      </c>
      <c r="L13" t="n">
        <v>1915545436.34696</v>
      </c>
      <c r="M13" t="n">
        <v>1903951324.40888</v>
      </c>
      <c r="N13" t="n">
        <v>1892865961.031595</v>
      </c>
      <c r="O13" t="n">
        <v>1876077258.525415</v>
      </c>
      <c r="P13" t="n">
        <v>1859609870.899738</v>
      </c>
      <c r="Q13" t="n">
        <v>1843651231.834853</v>
      </c>
      <c r="R13" t="n">
        <v>1827639040.289885</v>
      </c>
      <c r="S13" t="n">
        <v>1811171652.664207</v>
      </c>
      <c r="T13" t="n">
        <v>1795132684.879196</v>
      </c>
      <c r="U13" t="n">
        <v>1779575689.414938</v>
      </c>
      <c r="V13" t="n">
        <v>1764045470.190721</v>
      </c>
      <c r="W13" t="n">
        <v>1748220712.326046</v>
      </c>
      <c r="X13" t="n">
        <v>1732369178.221328</v>
      </c>
      <c r="Y13" t="n">
        <v>1717695798.678447</v>
      </c>
      <c r="Z13" t="n">
        <v>1702085250.734105</v>
      </c>
      <c r="AA13" t="n">
        <v>1685564310.628344</v>
      </c>
      <c r="AB13" t="n">
        <v>1668079425.881079</v>
      </c>
      <c r="AC13" t="n">
        <v>1649710925.212436</v>
      </c>
      <c r="AD13" t="n">
        <v>1631128214.62346</v>
      </c>
      <c r="AE13" t="n">
        <v>1612491951.5544</v>
      </c>
      <c r="AF13" t="n">
        <v>1594337660.806092</v>
      </c>
      <c r="AG13" t="n">
        <v>1575674621.49699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2537135790980</v>
      </c>
      <c r="D15" t="n">
        <v>2464793687960</v>
      </c>
      <c r="E15" t="n">
        <v>2450429192820</v>
      </c>
      <c r="F15" t="n">
        <v>2396529771080</v>
      </c>
      <c r="G15" t="n">
        <v>2305780552500</v>
      </c>
      <c r="H15" t="n">
        <v>2215021826740</v>
      </c>
      <c r="I15" t="n">
        <v>2116656913640</v>
      </c>
      <c r="J15" t="n">
        <v>2012927488020</v>
      </c>
      <c r="K15" t="n">
        <v>1899850829620</v>
      </c>
      <c r="L15" t="n">
        <v>1787339643180</v>
      </c>
      <c r="M15" t="n">
        <v>1677424409480</v>
      </c>
      <c r="N15" t="n">
        <v>1573054094840</v>
      </c>
      <c r="O15" t="n">
        <v>1464918641360</v>
      </c>
      <c r="P15" t="n">
        <v>1361593853800</v>
      </c>
      <c r="Q15" t="n">
        <v>1247901084160</v>
      </c>
      <c r="R15" t="n">
        <v>1216157119160</v>
      </c>
      <c r="S15" t="n">
        <v>1186284623660</v>
      </c>
      <c r="T15" t="n">
        <v>1157839256040</v>
      </c>
      <c r="U15" t="n">
        <v>1134012013420</v>
      </c>
      <c r="V15" t="n">
        <v>1112199948140</v>
      </c>
      <c r="W15" t="n">
        <v>1096519061600</v>
      </c>
      <c r="X15" t="n">
        <v>1083852673600</v>
      </c>
      <c r="Y15" t="n">
        <v>1070589714160</v>
      </c>
      <c r="Z15" t="n">
        <v>1059716866340</v>
      </c>
      <c r="AA15" t="n">
        <v>1050626754340</v>
      </c>
      <c r="AB15" t="n">
        <v>1042247891060</v>
      </c>
      <c r="AC15" t="n">
        <v>1034272401500</v>
      </c>
      <c r="AD15" t="n">
        <v>1026687018300</v>
      </c>
      <c r="AE15" t="n">
        <v>1020696132040</v>
      </c>
      <c r="AF15" t="n">
        <v>1016092670100</v>
      </c>
      <c r="AG15" t="n">
        <v>1012986301660</v>
      </c>
    </row>
    <row r="16">
      <c r="A16" t="inlineStr">
        <is>
          <t>coal</t>
        </is>
      </c>
      <c r="B16" t="inlineStr">
        <is>
          <t>iron and steel 241</t>
        </is>
      </c>
      <c r="C16" t="n">
        <v>446511170106.0274</v>
      </c>
      <c r="D16" t="n">
        <v>370111464194.4866</v>
      </c>
      <c r="E16" t="n">
        <v>383833160446.9398</v>
      </c>
      <c r="F16" t="n">
        <v>459652488105.2805</v>
      </c>
      <c r="G16" t="n">
        <v>457852926970.8055</v>
      </c>
      <c r="H16" t="n">
        <v>432355959717.1562</v>
      </c>
      <c r="I16" t="n">
        <v>430184185010.6039</v>
      </c>
      <c r="J16" t="n">
        <v>419941039939.832</v>
      </c>
      <c r="K16" t="n">
        <v>402314588747.1387</v>
      </c>
      <c r="L16" t="n">
        <v>386406011345.4711</v>
      </c>
      <c r="M16" t="n">
        <v>386527317928.0731</v>
      </c>
      <c r="N16" t="n">
        <v>386252052298.9577</v>
      </c>
      <c r="O16" t="n">
        <v>380872167673.3534</v>
      </c>
      <c r="P16" t="n">
        <v>374109977145.2764</v>
      </c>
      <c r="Q16" t="n">
        <v>374347306259.4111</v>
      </c>
      <c r="R16" t="n">
        <v>375253687247.2069</v>
      </c>
      <c r="S16" t="n">
        <v>371557679255.2286</v>
      </c>
      <c r="T16" t="n">
        <v>371563762878.8765</v>
      </c>
      <c r="U16" t="n">
        <v>374568507409.5873</v>
      </c>
      <c r="V16" t="n">
        <v>375510975958.8174</v>
      </c>
      <c r="W16" t="n">
        <v>369036044648.5313</v>
      </c>
      <c r="X16" t="n">
        <v>369984737977.0792</v>
      </c>
      <c r="Y16" t="n">
        <v>378662949568.0098</v>
      </c>
      <c r="Z16" t="n">
        <v>384908079447.4599</v>
      </c>
      <c r="AA16" t="n">
        <v>381366630413.5927</v>
      </c>
      <c r="AB16" t="n">
        <v>380411720663.6282</v>
      </c>
      <c r="AC16" t="n">
        <v>379019683377.8238</v>
      </c>
      <c r="AD16" t="n">
        <v>376843472482.8781</v>
      </c>
      <c r="AE16" t="n">
        <v>378657565222.1221</v>
      </c>
      <c r="AF16" t="n">
        <v>377035299323.8486</v>
      </c>
      <c r="AG16" t="n">
        <v>382665559747.8539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3156015861.827799</v>
      </c>
      <c r="D21" t="n">
        <v>3193063529.459951</v>
      </c>
      <c r="E21" t="n">
        <v>3238613071.200433</v>
      </c>
      <c r="F21" t="n">
        <v>3284144937.52697</v>
      </c>
      <c r="G21" t="n">
        <v>3306910870.690239</v>
      </c>
      <c r="H21" t="n">
        <v>3329694479.267453</v>
      </c>
      <c r="I21" t="n">
        <v>3352460412.430722</v>
      </c>
      <c r="J21" t="n">
        <v>3375226345.593989</v>
      </c>
      <c r="K21" t="n">
        <v>3386609312.175624</v>
      </c>
      <c r="L21" t="n">
        <v>3398009954.171205</v>
      </c>
      <c r="M21" t="n">
        <v>3409392920.75284</v>
      </c>
      <c r="N21" t="n">
        <v>3420775887.334474</v>
      </c>
      <c r="O21" t="n">
        <v>3420775887.334474</v>
      </c>
      <c r="P21" t="n">
        <v>3420775887.334474</v>
      </c>
      <c r="Q21" t="n">
        <v>3420775887.334474</v>
      </c>
      <c r="R21" t="n">
        <v>3420775887.334474</v>
      </c>
      <c r="S21" t="n">
        <v>3420775887.334474</v>
      </c>
      <c r="T21" t="n">
        <v>3420775887.334474</v>
      </c>
      <c r="U21" t="n">
        <v>3420775887.334474</v>
      </c>
      <c r="V21" t="n">
        <v>3420775887.334474</v>
      </c>
      <c r="W21" t="n">
        <v>3420775887.334474</v>
      </c>
      <c r="X21" t="n">
        <v>3420775887.334474</v>
      </c>
      <c r="Y21" t="n">
        <v>3420775887.334474</v>
      </c>
      <c r="Z21" t="n">
        <v>3420775887.334474</v>
      </c>
      <c r="AA21" t="n">
        <v>3420775887.334474</v>
      </c>
      <c r="AB21" t="n">
        <v>3420775887.334474</v>
      </c>
      <c r="AC21" t="n">
        <v>3420775887.334474</v>
      </c>
      <c r="AD21" t="n">
        <v>3420775887.334474</v>
      </c>
      <c r="AE21" t="n">
        <v>3420775887.334474</v>
      </c>
      <c r="AF21" t="n">
        <v>3420775887.334474</v>
      </c>
      <c r="AG21" t="n">
        <v>3420775887.334474</v>
      </c>
    </row>
    <row r="22">
      <c r="A22" t="inlineStr">
        <is>
          <t>coal</t>
        </is>
      </c>
      <c r="B22" t="inlineStr">
        <is>
          <t>road vehicles 29</t>
        </is>
      </c>
      <c r="C22" t="n">
        <v>419255104.8703402</v>
      </c>
      <c r="D22" t="n">
        <v>423834069.6708173</v>
      </c>
      <c r="E22" t="n">
        <v>429542936.433634</v>
      </c>
      <c r="F22" t="n">
        <v>435230604.2853377</v>
      </c>
      <c r="G22" t="n">
        <v>437871988.6100573</v>
      </c>
      <c r="H22" t="n">
        <v>440511253.0436657</v>
      </c>
      <c r="I22" t="n">
        <v>443144157.8039399</v>
      </c>
      <c r="J22" t="n">
        <v>445779182.4553254</v>
      </c>
      <c r="K22" t="n">
        <v>446885765.6154407</v>
      </c>
      <c r="L22" t="n">
        <v>447958430.5177746</v>
      </c>
      <c r="M22" t="n">
        <v>449020495.9645519</v>
      </c>
      <c r="N22" t="n">
        <v>450101640.4313312</v>
      </c>
      <c r="O22" t="n">
        <v>449705220.7935122</v>
      </c>
      <c r="P22" t="n">
        <v>449306681.2645819</v>
      </c>
      <c r="Q22" t="n">
        <v>448901782.0623174</v>
      </c>
      <c r="R22" t="n">
        <v>448465084.493383</v>
      </c>
      <c r="S22" t="n">
        <v>447998708.4488899</v>
      </c>
      <c r="T22" t="n">
        <v>447511133.4932837</v>
      </c>
      <c r="U22" t="n">
        <v>447008719.2998979</v>
      </c>
      <c r="V22" t="n">
        <v>446497825.5420669</v>
      </c>
      <c r="W22" t="n">
        <v>445919095.2686733</v>
      </c>
      <c r="X22" t="n">
        <v>445300087.0641644</v>
      </c>
      <c r="Y22" t="n">
        <v>444642920.8196515</v>
      </c>
      <c r="Z22" t="n">
        <v>443905198.712908</v>
      </c>
      <c r="AA22" t="n">
        <v>443110239.5461586</v>
      </c>
      <c r="AB22" t="n">
        <v>442217765.3882878</v>
      </c>
      <c r="AC22" t="n">
        <v>441219296.6748504</v>
      </c>
      <c r="AD22" t="n">
        <v>440148751.6636278</v>
      </c>
      <c r="AE22" t="n">
        <v>438999770.6812859</v>
      </c>
      <c r="AF22" t="n">
        <v>437770233.8367133</v>
      </c>
      <c r="AG22" t="n">
        <v>436392304.6143476</v>
      </c>
    </row>
    <row r="23">
      <c r="A23" t="inlineStr">
        <is>
          <t>coal</t>
        </is>
      </c>
      <c r="B23" t="inlineStr">
        <is>
          <t>nonroad vehicles 30</t>
        </is>
      </c>
      <c r="C23" t="n">
        <v>1086774113.86057</v>
      </c>
      <c r="D23" t="n">
        <v>1098643499.24343</v>
      </c>
      <c r="E23" t="n">
        <v>1113441765.371226</v>
      </c>
      <c r="F23" t="n">
        <v>1128185080.640768</v>
      </c>
      <c r="G23" t="n">
        <v>1135031957.579213</v>
      </c>
      <c r="H23" t="n">
        <v>1141873339.431834</v>
      </c>
      <c r="I23" t="n">
        <v>1148698236.026978</v>
      </c>
      <c r="J23" t="n">
        <v>1155528627.707947</v>
      </c>
      <c r="K23" t="n">
        <v>1158397062.508805</v>
      </c>
      <c r="L23" t="n">
        <v>1161177575.936456</v>
      </c>
      <c r="M23" t="n">
        <v>1163930613.93498</v>
      </c>
      <c r="N23" t="n">
        <v>1166733107.705933</v>
      </c>
      <c r="O23" t="n">
        <v>1165705526.656584</v>
      </c>
      <c r="P23" t="n">
        <v>1164672450.521409</v>
      </c>
      <c r="Q23" t="n">
        <v>1163622889.128758</v>
      </c>
      <c r="R23" t="n">
        <v>1162490901.448726</v>
      </c>
      <c r="S23" t="n">
        <v>1161281982.567139</v>
      </c>
      <c r="T23" t="n">
        <v>1160018112.827297</v>
      </c>
      <c r="U23" t="n">
        <v>1158715777.486678</v>
      </c>
      <c r="V23" t="n">
        <v>1157391461.802757</v>
      </c>
      <c r="W23" t="n">
        <v>1155891303.372424</v>
      </c>
      <c r="X23" t="n">
        <v>1154286738.311407</v>
      </c>
      <c r="Y23" t="n">
        <v>1152583261.705534</v>
      </c>
      <c r="Z23" t="n">
        <v>1150670971.838295</v>
      </c>
      <c r="AA23" t="n">
        <v>1148610314.653771</v>
      </c>
      <c r="AB23" t="n">
        <v>1146296883.521279</v>
      </c>
      <c r="AC23" t="n">
        <v>1143708698.097517</v>
      </c>
      <c r="AD23" t="n">
        <v>1140933679.755691</v>
      </c>
      <c r="AE23" t="n">
        <v>1137955343.238325</v>
      </c>
      <c r="AF23" t="n">
        <v>1134768193.459594</v>
      </c>
      <c r="AG23" t="n">
        <v>1131196387.673086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1982866600433.26</v>
      </c>
      <c r="D24" t="n">
        <v>2023508323366.212</v>
      </c>
      <c r="E24" t="n">
        <v>2116569315746.713</v>
      </c>
      <c r="F24" t="n">
        <v>2154434003969.396</v>
      </c>
      <c r="G24" t="n">
        <v>2178172615067.991</v>
      </c>
      <c r="H24" t="n">
        <v>2209319463565.163</v>
      </c>
      <c r="I24" t="n">
        <v>2237876146118.646</v>
      </c>
      <c r="J24" t="n">
        <v>2266447194304.843</v>
      </c>
      <c r="K24" t="n">
        <v>2286819047990.395</v>
      </c>
      <c r="L24" t="n">
        <v>2308716200651.959</v>
      </c>
      <c r="M24" t="n">
        <v>2332706345121.233</v>
      </c>
      <c r="N24" t="n">
        <v>2360637718257.117</v>
      </c>
      <c r="O24" t="n">
        <v>2380078809889.509</v>
      </c>
      <c r="P24" t="n">
        <v>2398512535598.847</v>
      </c>
      <c r="Q24" t="n">
        <v>2420872777718.234</v>
      </c>
      <c r="R24" t="n">
        <v>2447007907572.068</v>
      </c>
      <c r="S24" t="n">
        <v>2470824393494.658</v>
      </c>
      <c r="T24" t="n">
        <v>2492832196190.515</v>
      </c>
      <c r="U24" t="n">
        <v>2519725893073.729</v>
      </c>
      <c r="V24" t="n">
        <v>2547340374987.146</v>
      </c>
      <c r="W24" t="n">
        <v>2575616561821.955</v>
      </c>
      <c r="X24" t="n">
        <v>2609016080178.41</v>
      </c>
      <c r="Y24" t="n">
        <v>2646311612046.495</v>
      </c>
      <c r="Z24" t="n">
        <v>2685202653476.222</v>
      </c>
      <c r="AA24" t="n">
        <v>2723039419222.449</v>
      </c>
      <c r="AB24" t="n">
        <v>2760117194287.928</v>
      </c>
      <c r="AC24" t="n">
        <v>2796690747199.232</v>
      </c>
      <c r="AD24" t="n">
        <v>2830238389479.072</v>
      </c>
      <c r="AE24" t="n">
        <v>2866161676055.889</v>
      </c>
      <c r="AF24" t="n">
        <v>2903306734661.19</v>
      </c>
      <c r="AG24" t="n">
        <v>2940063959696.941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276989602435.1193</v>
      </c>
      <c r="D28" t="n">
        <v>298733191803.4914</v>
      </c>
      <c r="E28" t="n">
        <v>301906377540.7643</v>
      </c>
      <c r="F28" t="n">
        <v>301330070233.3262</v>
      </c>
      <c r="G28" t="n">
        <v>303053759065.2425</v>
      </c>
      <c r="H28" t="n">
        <v>304966427503.7953</v>
      </c>
      <c r="I28" t="n">
        <v>306434956265.8197</v>
      </c>
      <c r="J28" t="n">
        <v>307674266074.1721</v>
      </c>
      <c r="K28" t="n">
        <v>309798068334.8996</v>
      </c>
      <c r="L28" t="n">
        <v>312152445440.3406</v>
      </c>
      <c r="M28" t="n">
        <v>313993982508.5992</v>
      </c>
      <c r="N28" t="n">
        <v>315717154944.968</v>
      </c>
      <c r="O28" t="n">
        <v>319281541349.6488</v>
      </c>
      <c r="P28" t="n">
        <v>322363378689.851</v>
      </c>
      <c r="Q28" t="n">
        <v>325858829110.773</v>
      </c>
      <c r="R28" t="n">
        <v>329323730361.2178</v>
      </c>
      <c r="S28" t="n">
        <v>332745293891.3421</v>
      </c>
      <c r="T28" t="n">
        <v>336230045330.1964</v>
      </c>
      <c r="U28" t="n">
        <v>339724053794.1525</v>
      </c>
      <c r="V28" t="n">
        <v>343207857096.9197</v>
      </c>
      <c r="W28" t="n">
        <v>346583026860.9423</v>
      </c>
      <c r="X28" t="n">
        <v>349962973989.2378</v>
      </c>
      <c r="Y28" t="n">
        <v>353490137586.9942</v>
      </c>
      <c r="Z28" t="n">
        <v>357035233937.2337</v>
      </c>
      <c r="AA28" t="n">
        <v>360675402093.9701</v>
      </c>
      <c r="AB28" t="n">
        <v>364388552743.8377</v>
      </c>
      <c r="AC28" t="n">
        <v>368106202807.3692</v>
      </c>
      <c r="AD28" t="n">
        <v>371844693522.9014</v>
      </c>
      <c r="AE28" t="n">
        <v>375673173922.6296</v>
      </c>
      <c r="AF28" t="n">
        <v>379536187921.8683</v>
      </c>
      <c r="AG28" t="n">
        <v>383471021818.7979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637983354167.5769</v>
      </c>
      <c r="D29" t="n">
        <v>618966628306.2156</v>
      </c>
      <c r="E29" t="n">
        <v>642169183153.9762</v>
      </c>
      <c r="F29" t="n">
        <v>659945366600.8057</v>
      </c>
      <c r="G29" t="n">
        <v>665224539614.3174</v>
      </c>
      <c r="H29" t="n">
        <v>680136125641.3855</v>
      </c>
      <c r="I29" t="n">
        <v>688499204469.2657</v>
      </c>
      <c r="J29" t="n">
        <v>691478451923.8302</v>
      </c>
      <c r="K29" t="n">
        <v>696434589149.7631</v>
      </c>
      <c r="L29" t="n">
        <v>701280551801.7562</v>
      </c>
      <c r="M29" t="n">
        <v>710132385444.3866</v>
      </c>
      <c r="N29" t="n">
        <v>717338217051.6</v>
      </c>
      <c r="O29" t="n">
        <v>723022993572.7706</v>
      </c>
      <c r="P29" t="n">
        <v>733340702139.5813</v>
      </c>
      <c r="Q29" t="n">
        <v>740442958280.5131</v>
      </c>
      <c r="R29" t="n">
        <v>740937415613.6615</v>
      </c>
      <c r="S29" t="n">
        <v>741200245460.1216</v>
      </c>
      <c r="T29" t="n">
        <v>743856169353.5602</v>
      </c>
      <c r="U29" t="n">
        <v>746103520515.165</v>
      </c>
      <c r="V29" t="n">
        <v>751405359438.2565</v>
      </c>
      <c r="W29" t="n">
        <v>757240219567.7605</v>
      </c>
      <c r="X29" t="n">
        <v>761437225146.444</v>
      </c>
      <c r="Y29" t="n">
        <v>769616445787.5557</v>
      </c>
      <c r="Z29" t="n">
        <v>781492140101.7574</v>
      </c>
      <c r="AA29" t="n">
        <v>787678598790.9958</v>
      </c>
      <c r="AB29" t="n">
        <v>787997506220.2944</v>
      </c>
      <c r="AC29" t="n">
        <v>794107523051.0168</v>
      </c>
      <c r="AD29" t="n">
        <v>796911829971.9215</v>
      </c>
      <c r="AE29" t="n">
        <v>800495709333.5747</v>
      </c>
      <c r="AF29" t="n">
        <v>801289885034.2822</v>
      </c>
      <c r="AG29" t="n">
        <v>802453443866.299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1891164942711.032</v>
      </c>
      <c r="D31" t="n">
        <v>1834793933907.71</v>
      </c>
      <c r="E31" t="n">
        <v>1903572935777.858</v>
      </c>
      <c r="F31" t="n">
        <v>1956266622423.817</v>
      </c>
      <c r="G31" t="n">
        <v>1971915599571.013</v>
      </c>
      <c r="H31" t="n">
        <v>2016117801008.393</v>
      </c>
      <c r="I31" t="n">
        <v>2040908356105.324</v>
      </c>
      <c r="J31" t="n">
        <v>2049739696774.211</v>
      </c>
      <c r="K31" t="n">
        <v>2064431103551.084</v>
      </c>
      <c r="L31" t="n">
        <v>2078795921412.349</v>
      </c>
      <c r="M31" t="n">
        <v>2105035285424.432</v>
      </c>
      <c r="N31" t="n">
        <v>2126395429117.243</v>
      </c>
      <c r="O31" t="n">
        <v>2143246730947.856</v>
      </c>
      <c r="P31" t="n">
        <v>2173831367056.616</v>
      </c>
      <c r="Q31" t="n">
        <v>2194884483474.378</v>
      </c>
      <c r="R31" t="n">
        <v>2196350196283.354</v>
      </c>
      <c r="S31" t="n">
        <v>2197129299042.504</v>
      </c>
      <c r="T31" t="n">
        <v>2205002216298.053</v>
      </c>
      <c r="U31" t="n">
        <v>2211664007241.382</v>
      </c>
      <c r="V31" t="n">
        <v>2227380172620.546</v>
      </c>
      <c r="W31" t="n">
        <v>2244676365147.291</v>
      </c>
      <c r="X31" t="n">
        <v>2257117488826.959</v>
      </c>
      <c r="Y31" t="n">
        <v>2281363035727.397</v>
      </c>
      <c r="Z31" t="n">
        <v>2316565986730.21</v>
      </c>
      <c r="AA31" t="n">
        <v>2334904417844.738</v>
      </c>
      <c r="AB31" t="n">
        <v>2335849750581.587</v>
      </c>
      <c r="AC31" t="n">
        <v>2353961586186.943</v>
      </c>
      <c r="AD31" t="n">
        <v>2362274353131.053</v>
      </c>
      <c r="AE31" t="n">
        <v>2372897995524.525</v>
      </c>
      <c r="AF31" t="n">
        <v>2375252159208.766</v>
      </c>
      <c r="AG31" t="n">
        <v>2378701280032.243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1409385253071.435</v>
      </c>
      <c r="D32" t="n">
        <v>1421314083794.381</v>
      </c>
      <c r="E32" t="n">
        <v>1473682101620.729</v>
      </c>
      <c r="F32" t="n">
        <v>1526926003507.467</v>
      </c>
      <c r="G32" t="n">
        <v>1565792511100.968</v>
      </c>
      <c r="H32" t="n">
        <v>1586713833706.294</v>
      </c>
      <c r="I32" t="n">
        <v>1600965138195.955</v>
      </c>
      <c r="J32" t="n">
        <v>1611210273374.837</v>
      </c>
      <c r="K32" t="n">
        <v>1622359019086.622</v>
      </c>
      <c r="L32" t="n">
        <v>1631930636733.438</v>
      </c>
      <c r="M32" t="n">
        <v>1629272615598.887</v>
      </c>
      <c r="N32" t="n">
        <v>1635220126708.246</v>
      </c>
      <c r="O32" t="n">
        <v>1642272340119.026</v>
      </c>
      <c r="P32" t="n">
        <v>1651128017002.554</v>
      </c>
      <c r="Q32" t="n">
        <v>1664082572129.086</v>
      </c>
      <c r="R32" t="n">
        <v>1677463841542.541</v>
      </c>
      <c r="S32" t="n">
        <v>1691914601487.606</v>
      </c>
      <c r="T32" t="n">
        <v>1705365213060.737</v>
      </c>
      <c r="U32" t="n">
        <v>1719623283704.025</v>
      </c>
      <c r="V32" t="n">
        <v>1734445991514.956</v>
      </c>
      <c r="W32" t="n">
        <v>1752319182795.718</v>
      </c>
      <c r="X32" t="n">
        <v>1768395528383.323</v>
      </c>
      <c r="Y32" t="n">
        <v>1785384675587.914</v>
      </c>
      <c r="Z32" t="n">
        <v>1802890379364.691</v>
      </c>
      <c r="AA32" t="n">
        <v>1820747352451.789</v>
      </c>
      <c r="AB32" t="n">
        <v>1838465497854.452</v>
      </c>
      <c r="AC32" t="n">
        <v>1857949366441.603</v>
      </c>
      <c r="AD32" t="n">
        <v>1877267580730.412</v>
      </c>
      <c r="AE32" t="n">
        <v>1897132383947.642</v>
      </c>
      <c r="AF32" t="n">
        <v>1917937667961.401</v>
      </c>
      <c r="AG32" t="n">
        <v>1939500695856.076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40461502924.33784</v>
      </c>
      <c r="D33" t="n">
        <v>37256424653.15988</v>
      </c>
      <c r="E33" t="n">
        <v>39543873353.8429</v>
      </c>
      <c r="F33" t="n">
        <v>42439001275.77479</v>
      </c>
      <c r="G33" t="n">
        <v>45183027774.9151</v>
      </c>
      <c r="H33" t="n">
        <v>46761192028.83732</v>
      </c>
      <c r="I33" t="n">
        <v>47926870162.69946</v>
      </c>
      <c r="J33" t="n">
        <v>48237773115.23429</v>
      </c>
      <c r="K33" t="n">
        <v>48650217928.59286</v>
      </c>
      <c r="L33" t="n">
        <v>48885330471.20899</v>
      </c>
      <c r="M33" t="n">
        <v>49271455476.34016</v>
      </c>
      <c r="N33" t="n">
        <v>49920162240.70664</v>
      </c>
      <c r="O33" t="n">
        <v>50520398608.22207</v>
      </c>
      <c r="P33" t="n">
        <v>50895108553.21329</v>
      </c>
      <c r="Q33" t="n">
        <v>51490470886.02169</v>
      </c>
      <c r="R33" t="n">
        <v>52243637564.35318</v>
      </c>
      <c r="S33" t="n">
        <v>52906985473.46136</v>
      </c>
      <c r="T33" t="n">
        <v>53514188367.05407</v>
      </c>
      <c r="U33" t="n">
        <v>54384636684.35452</v>
      </c>
      <c r="V33" t="n">
        <v>55136888892.66199</v>
      </c>
      <c r="W33" t="n">
        <v>56585267282.35851</v>
      </c>
      <c r="X33" t="n">
        <v>57692831725.39235</v>
      </c>
      <c r="Y33" t="n">
        <v>58895743012.47156</v>
      </c>
      <c r="Z33" t="n">
        <v>60138141945.4838</v>
      </c>
      <c r="AA33" t="n">
        <v>61279014936.87965</v>
      </c>
      <c r="AB33" t="n">
        <v>62301355226.89119</v>
      </c>
      <c r="AC33" t="n">
        <v>63441085104.74527</v>
      </c>
      <c r="AD33" t="n">
        <v>64395404858.62905</v>
      </c>
      <c r="AE33" t="n">
        <v>65288391183.95631</v>
      </c>
      <c r="AF33" t="n">
        <v>66203540895.70137</v>
      </c>
      <c r="AG33" t="n">
        <v>67154139196.70667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177403567171.6098</v>
      </c>
      <c r="D34" t="n">
        <v>172119885087.9543</v>
      </c>
      <c r="E34" t="n">
        <v>180990328436.2611</v>
      </c>
      <c r="F34" t="n">
        <v>185947996165.1502</v>
      </c>
      <c r="G34" t="n">
        <v>191313716315.4553</v>
      </c>
      <c r="H34" t="n">
        <v>194924767894.7466</v>
      </c>
      <c r="I34" t="n">
        <v>196454449165.2578</v>
      </c>
      <c r="J34" t="n">
        <v>196226992259.6689</v>
      </c>
      <c r="K34" t="n">
        <v>196033255485.8821</v>
      </c>
      <c r="L34" t="n">
        <v>195803548493.9841</v>
      </c>
      <c r="M34" t="n">
        <v>195563653752.3917</v>
      </c>
      <c r="N34" t="n">
        <v>196990565551.3019</v>
      </c>
      <c r="O34" t="n">
        <v>198651139902.5357</v>
      </c>
      <c r="P34" t="n">
        <v>198694819908.2707</v>
      </c>
      <c r="Q34" t="n">
        <v>198405890076.122</v>
      </c>
      <c r="R34" t="n">
        <v>199961866797.481</v>
      </c>
      <c r="S34" t="n">
        <v>201342153074.3791</v>
      </c>
      <c r="T34" t="n">
        <v>202305130703.6554</v>
      </c>
      <c r="U34" t="n">
        <v>204652341227.5451</v>
      </c>
      <c r="V34" t="n">
        <v>206633244684.1927</v>
      </c>
      <c r="W34" t="n">
        <v>209967260855.7676</v>
      </c>
      <c r="X34" t="n">
        <v>213710710339.7731</v>
      </c>
      <c r="Y34" t="n">
        <v>217376271423.9373</v>
      </c>
      <c r="Z34" t="n">
        <v>221521994679.9172</v>
      </c>
      <c r="AA34" t="n">
        <v>226047099618.7413</v>
      </c>
      <c r="AB34" t="n">
        <v>230508053741.2567</v>
      </c>
      <c r="AC34" t="n">
        <v>234914185062.4347</v>
      </c>
      <c r="AD34" t="n">
        <v>238575906843.3433</v>
      </c>
      <c r="AE34" t="n">
        <v>242182043135.0598</v>
      </c>
      <c r="AF34" t="n">
        <v>245992143648.1866</v>
      </c>
      <c r="AG34" t="n">
        <v>250240913928.3657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599914427613.5759</v>
      </c>
      <c r="D35" t="n">
        <v>609808620742.4473</v>
      </c>
      <c r="E35" t="n">
        <v>607056039004.407</v>
      </c>
      <c r="F35" t="n">
        <v>596998606723.0697</v>
      </c>
      <c r="G35" t="n">
        <v>595049827553.178</v>
      </c>
      <c r="H35" t="n">
        <v>590752817816.425</v>
      </c>
      <c r="I35" t="n">
        <v>586098107790.5222</v>
      </c>
      <c r="J35" t="n">
        <v>580593786500.5708</v>
      </c>
      <c r="K35" t="n">
        <v>575521638473.7903</v>
      </c>
      <c r="L35" t="n">
        <v>570207610517.4729</v>
      </c>
      <c r="M35" t="n">
        <v>565673875797.0083</v>
      </c>
      <c r="N35" t="n">
        <v>562029749592.8016</v>
      </c>
      <c r="O35" t="n">
        <v>557945443966.2452</v>
      </c>
      <c r="P35" t="n">
        <v>553460736937.5974</v>
      </c>
      <c r="Q35" t="n">
        <v>549552357164.9445</v>
      </c>
      <c r="R35" t="n">
        <v>545482347138.7899</v>
      </c>
      <c r="S35" t="n">
        <v>541282585341.2167</v>
      </c>
      <c r="T35" t="n">
        <v>538179214511.4385</v>
      </c>
      <c r="U35" t="n">
        <v>535934045723.4244</v>
      </c>
      <c r="V35" t="n">
        <v>533578539770.5545</v>
      </c>
      <c r="W35" t="n">
        <v>530662317553.7988</v>
      </c>
      <c r="X35" t="n">
        <v>528654054645.806</v>
      </c>
      <c r="Y35" t="n">
        <v>528575452204.3769</v>
      </c>
      <c r="Z35" t="n">
        <v>529123591981.7949</v>
      </c>
      <c r="AA35" t="n">
        <v>528544814838.6951</v>
      </c>
      <c r="AB35" t="n">
        <v>528065297057.9774</v>
      </c>
      <c r="AC35" t="n">
        <v>527951852310.1632</v>
      </c>
      <c r="AD35" t="n">
        <v>529407952594.3331</v>
      </c>
      <c r="AE35" t="n">
        <v>529785688048.2465</v>
      </c>
      <c r="AF35" t="n">
        <v>531210712502.8323</v>
      </c>
      <c r="AG35" t="n">
        <v>532440434832.593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2953743097844.867</v>
      </c>
      <c r="D36" t="n">
        <v>3136592150298.494</v>
      </c>
      <c r="E36" t="n">
        <v>2714647357715.98</v>
      </c>
      <c r="F36" t="n">
        <v>2791829893894.679</v>
      </c>
      <c r="G36" t="n">
        <v>2791030420141.856</v>
      </c>
      <c r="H36" t="n">
        <v>2784708006998.067</v>
      </c>
      <c r="I36" t="n">
        <v>2821924362548.608</v>
      </c>
      <c r="J36" t="n">
        <v>2795665547160.964</v>
      </c>
      <c r="K36" t="n">
        <v>2813956666757.095</v>
      </c>
      <c r="L36" t="n">
        <v>2847292077601.312</v>
      </c>
      <c r="M36" t="n">
        <v>2777404954341.309</v>
      </c>
      <c r="N36" t="n">
        <v>2795627467118.848</v>
      </c>
      <c r="O36" t="n">
        <v>2790525220090.08</v>
      </c>
      <c r="P36" t="n">
        <v>2806458918422.393</v>
      </c>
      <c r="Q36" t="n">
        <v>2848344674236.537</v>
      </c>
      <c r="R36" t="n">
        <v>2869056798470.568</v>
      </c>
      <c r="S36" t="n">
        <v>2921452702216.421</v>
      </c>
      <c r="T36" t="n">
        <v>2961804533765.404</v>
      </c>
      <c r="U36" t="n">
        <v>2990268940929.128</v>
      </c>
      <c r="V36" t="n">
        <v>3078228004345.556</v>
      </c>
      <c r="W36" t="n">
        <v>3070774316727.096</v>
      </c>
      <c r="X36" t="n">
        <v>3082829282438.338</v>
      </c>
      <c r="Y36" t="n">
        <v>3119665784742.4</v>
      </c>
      <c r="Z36" t="n">
        <v>3162853236090</v>
      </c>
      <c r="AA36" t="n">
        <v>3182225277067.51</v>
      </c>
      <c r="AB36" t="n">
        <v>3163660564756.452</v>
      </c>
      <c r="AC36" t="n">
        <v>3231044234939.248</v>
      </c>
      <c r="AD36" t="n">
        <v>3279801393182.01</v>
      </c>
      <c r="AE36" t="n">
        <v>3312006850769.747</v>
      </c>
      <c r="AF36" t="n">
        <v>3340615449694.129</v>
      </c>
      <c r="AG36" t="n">
        <v>3385897168622.02</v>
      </c>
    </row>
    <row r="37">
      <c r="A37" t="inlineStr">
        <is>
          <t>natural gas</t>
        </is>
      </c>
      <c r="B37" t="inlineStr">
        <is>
          <t>chemicals 20</t>
        </is>
      </c>
      <c r="C37" t="n">
        <v>7760415542160.864</v>
      </c>
      <c r="D37" t="n">
        <v>7671165188943.887</v>
      </c>
      <c r="E37" t="n">
        <v>7976850514981.228</v>
      </c>
      <c r="F37" t="n">
        <v>8304999306449.24</v>
      </c>
      <c r="G37" t="n">
        <v>8730285441398.833</v>
      </c>
      <c r="H37" t="n">
        <v>9022754227119.504</v>
      </c>
      <c r="I37" t="n">
        <v>9238039667834.064</v>
      </c>
      <c r="J37" t="n">
        <v>9323543949036.502</v>
      </c>
      <c r="K37" t="n">
        <v>9435869182244.92</v>
      </c>
      <c r="L37" t="n">
        <v>9532922142595.498</v>
      </c>
      <c r="M37" t="n">
        <v>9685558125045.451</v>
      </c>
      <c r="N37" t="n">
        <v>9832972684678.031</v>
      </c>
      <c r="O37" t="n">
        <v>9964668045895.219</v>
      </c>
      <c r="P37" t="n">
        <v>10068428383525.15</v>
      </c>
      <c r="Q37" t="n">
        <v>10199612224536.09</v>
      </c>
      <c r="R37" t="n">
        <v>10340789451432.69</v>
      </c>
      <c r="S37" t="n">
        <v>10432927963342.05</v>
      </c>
      <c r="T37" t="n">
        <v>10544593653101.35</v>
      </c>
      <c r="U37" t="n">
        <v>10670897720259.02</v>
      </c>
      <c r="V37" t="n">
        <v>10742785077039.33</v>
      </c>
      <c r="W37" t="n">
        <v>10864197809553.9</v>
      </c>
      <c r="X37" t="n">
        <v>10961398953966.05</v>
      </c>
      <c r="Y37" t="n">
        <v>11110339524887.5</v>
      </c>
      <c r="Z37" t="n">
        <v>11251716226637.27</v>
      </c>
      <c r="AA37" t="n">
        <v>11349752328798.32</v>
      </c>
      <c r="AB37" t="n">
        <v>11456732181687.6</v>
      </c>
      <c r="AC37" t="n">
        <v>11569389404362.4</v>
      </c>
      <c r="AD37" t="n">
        <v>11678709006001.89</v>
      </c>
      <c r="AE37" t="n">
        <v>11784505762365.24</v>
      </c>
      <c r="AF37" t="n">
        <v>11953792477799.74</v>
      </c>
      <c r="AG37" t="n">
        <v>12121698201509.85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202664747098.4484</v>
      </c>
      <c r="D38" t="n">
        <v>191338090690.6179</v>
      </c>
      <c r="E38" t="n">
        <v>203970349516.4336</v>
      </c>
      <c r="F38" t="n">
        <v>212494210137.0629</v>
      </c>
      <c r="G38" t="n">
        <v>218103764430.4465</v>
      </c>
      <c r="H38" t="n">
        <v>220649735098.1745</v>
      </c>
      <c r="I38" t="n">
        <v>221485660434.8845</v>
      </c>
      <c r="J38" t="n">
        <v>221698131008.24</v>
      </c>
      <c r="K38" t="n">
        <v>221582704260.0005</v>
      </c>
      <c r="L38" t="n">
        <v>221165089492.326</v>
      </c>
      <c r="M38" t="n">
        <v>221002456156.5612</v>
      </c>
      <c r="N38" t="n">
        <v>222247095956.9052</v>
      </c>
      <c r="O38" t="n">
        <v>224122544806.112</v>
      </c>
      <c r="P38" t="n">
        <v>226094994690.5115</v>
      </c>
      <c r="Q38" t="n">
        <v>228700694509.8316</v>
      </c>
      <c r="R38" t="n">
        <v>231316401589.9028</v>
      </c>
      <c r="S38" t="n">
        <v>233740262839.6352</v>
      </c>
      <c r="T38" t="n">
        <v>236321661703.4002</v>
      </c>
      <c r="U38" t="n">
        <v>239393888893.5566</v>
      </c>
      <c r="V38" t="n">
        <v>242676670412.6785</v>
      </c>
      <c r="W38" t="n">
        <v>246416184131.0705</v>
      </c>
      <c r="X38" t="n">
        <v>250075926269.8965</v>
      </c>
      <c r="Y38" t="n">
        <v>254672784472.2428</v>
      </c>
      <c r="Z38" t="n">
        <v>259068457478.3885</v>
      </c>
      <c r="AA38" t="n">
        <v>263175026879.463</v>
      </c>
      <c r="AB38" t="n">
        <v>266813195455.2345</v>
      </c>
      <c r="AC38" t="n">
        <v>270360863343.2877</v>
      </c>
      <c r="AD38" t="n">
        <v>273765711490.482</v>
      </c>
      <c r="AE38" t="n">
        <v>277067739172.9186</v>
      </c>
      <c r="AF38" t="n">
        <v>280682034692.3678</v>
      </c>
      <c r="AG38" t="n">
        <v>284323241352.6916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102760149785.1687</v>
      </c>
      <c r="D39" t="n">
        <v>100924972415.7671</v>
      </c>
      <c r="E39" t="n">
        <v>100798449183.3112</v>
      </c>
      <c r="F39" t="n">
        <v>99065414576.18546</v>
      </c>
      <c r="G39" t="n">
        <v>98394947989.89494</v>
      </c>
      <c r="H39" t="n">
        <v>97409796371.4617</v>
      </c>
      <c r="I39" t="n">
        <v>96010115333.46809</v>
      </c>
      <c r="J39" t="n">
        <v>94444912548.48044</v>
      </c>
      <c r="K39" t="n">
        <v>92984781253.51521</v>
      </c>
      <c r="L39" t="n">
        <v>91591242865.47701</v>
      </c>
      <c r="M39" t="n">
        <v>90246164135.44395</v>
      </c>
      <c r="N39" t="n">
        <v>89232743164.39462</v>
      </c>
      <c r="O39" t="n">
        <v>88183822064.21028</v>
      </c>
      <c r="P39" t="n">
        <v>87055793870.3506</v>
      </c>
      <c r="Q39" t="n">
        <v>86299001845.41928</v>
      </c>
      <c r="R39" t="n">
        <v>86173069477.3876</v>
      </c>
      <c r="S39" t="n">
        <v>85691724845.47333</v>
      </c>
      <c r="T39" t="n">
        <v>85036606108.85704</v>
      </c>
      <c r="U39" t="n">
        <v>84726847628.23209</v>
      </c>
      <c r="V39" t="n">
        <v>84492239350.93626</v>
      </c>
      <c r="W39" t="n">
        <v>84420006175.0681</v>
      </c>
      <c r="X39" t="n">
        <v>85016515987.16368</v>
      </c>
      <c r="Y39" t="n">
        <v>85452726035.99509</v>
      </c>
      <c r="Z39" t="n">
        <v>86020781484.7081</v>
      </c>
      <c r="AA39" t="n">
        <v>86864429848.74065</v>
      </c>
      <c r="AB39" t="n">
        <v>87808954419.12973</v>
      </c>
      <c r="AC39" t="n">
        <v>88615373205.55769</v>
      </c>
      <c r="AD39" t="n">
        <v>89202481838.15016</v>
      </c>
      <c r="AE39" t="n">
        <v>89981707698.23993</v>
      </c>
      <c r="AF39" t="n">
        <v>90855852125.49739</v>
      </c>
      <c r="AG39" t="n">
        <v>91819189292.64267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507363960900</v>
      </c>
      <c r="D40" t="n">
        <v>500982508520.0001</v>
      </c>
      <c r="E40" t="n">
        <v>498184425580</v>
      </c>
      <c r="F40" t="n">
        <v>488176517680.0001</v>
      </c>
      <c r="G40" t="n">
        <v>476098261240</v>
      </c>
      <c r="H40" t="n">
        <v>466768548600</v>
      </c>
      <c r="I40" t="n">
        <v>457503497920</v>
      </c>
      <c r="J40" t="n">
        <v>449540306940</v>
      </c>
      <c r="K40" t="n">
        <v>444656013740</v>
      </c>
      <c r="L40" t="n">
        <v>441019410660</v>
      </c>
      <c r="M40" t="n">
        <v>439295442020.0001</v>
      </c>
      <c r="N40" t="n">
        <v>439964819740.0001</v>
      </c>
      <c r="O40" t="n">
        <v>441223790400.0001</v>
      </c>
      <c r="P40" t="n">
        <v>440490719500</v>
      </c>
      <c r="Q40" t="n">
        <v>439099321540.0001</v>
      </c>
      <c r="R40" t="n">
        <v>438801200020</v>
      </c>
      <c r="S40" t="n">
        <v>435307007600</v>
      </c>
      <c r="T40" t="n">
        <v>429262017440</v>
      </c>
      <c r="U40" t="n">
        <v>423970508240</v>
      </c>
      <c r="V40" t="n">
        <v>417697904040</v>
      </c>
      <c r="W40" t="n">
        <v>412337086020</v>
      </c>
      <c r="X40" t="n">
        <v>407796233540</v>
      </c>
      <c r="Y40" t="n">
        <v>402009447880.0001</v>
      </c>
      <c r="Z40" t="n">
        <v>396974977360</v>
      </c>
      <c r="AA40" t="n">
        <v>392896216520</v>
      </c>
      <c r="AB40" t="n">
        <v>388976943140</v>
      </c>
      <c r="AC40" t="n">
        <v>384793488380.0001</v>
      </c>
      <c r="AD40" t="n">
        <v>380311058260.0001</v>
      </c>
      <c r="AE40" t="n">
        <v>376184827200</v>
      </c>
      <c r="AF40" t="n">
        <v>372430788280</v>
      </c>
      <c r="AG40" t="n">
        <v>369167789460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26476994012.01699</v>
      </c>
      <c r="D41" t="n">
        <v>23457954277.083</v>
      </c>
      <c r="E41" t="n">
        <v>25179359660.60831</v>
      </c>
      <c r="F41" t="n">
        <v>23890952576.00129</v>
      </c>
      <c r="G41" t="n">
        <v>24292905973.66401</v>
      </c>
      <c r="H41" t="n">
        <v>25257479972.84127</v>
      </c>
      <c r="I41" t="n">
        <v>24728692596.90134</v>
      </c>
      <c r="J41" t="n">
        <v>24419901454.5971</v>
      </c>
      <c r="K41" t="n">
        <v>24055705609.92797</v>
      </c>
      <c r="L41" t="n">
        <v>23956084667.85486</v>
      </c>
      <c r="M41" t="n">
        <v>24017611308.08861</v>
      </c>
      <c r="N41" t="n">
        <v>22562682919.36556</v>
      </c>
      <c r="O41" t="n">
        <v>20949548774.37993</v>
      </c>
      <c r="P41" t="n">
        <v>19506277483.46716</v>
      </c>
      <c r="Q41" t="n">
        <v>18571106194.53693</v>
      </c>
      <c r="R41" t="n">
        <v>18049888021.57616</v>
      </c>
      <c r="S41" t="n">
        <v>17673572315.5938</v>
      </c>
      <c r="T41" t="n">
        <v>17524239333.28779</v>
      </c>
      <c r="U41" t="n">
        <v>17578600430.3966</v>
      </c>
      <c r="V41" t="n">
        <v>17545867978.01776</v>
      </c>
      <c r="W41" t="n">
        <v>17215278880.96797</v>
      </c>
      <c r="X41" t="n">
        <v>17189769139.65379</v>
      </c>
      <c r="Y41" t="n">
        <v>17461263427.7111</v>
      </c>
      <c r="Z41" t="n">
        <v>17699326278.86261</v>
      </c>
      <c r="AA41" t="n">
        <v>17491654575.50715</v>
      </c>
      <c r="AB41" t="n">
        <v>17440404678.98184</v>
      </c>
      <c r="AC41" t="n">
        <v>17380368663.74041</v>
      </c>
      <c r="AD41" t="n">
        <v>17288610313.61019</v>
      </c>
      <c r="AE41" t="n">
        <v>17325645266.42678</v>
      </c>
      <c r="AF41" t="n">
        <v>17334208907.65292</v>
      </c>
      <c r="AG41" t="n">
        <v>17603625792.79044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20991186520.62685</v>
      </c>
      <c r="D42" t="n">
        <v>22014525419.45604</v>
      </c>
      <c r="E42" t="n">
        <v>22282401415.69036</v>
      </c>
      <c r="F42" t="n">
        <v>21812315061.0047</v>
      </c>
      <c r="G42" t="n">
        <v>21777169553.7621</v>
      </c>
      <c r="H42" t="n">
        <v>21744956839.25501</v>
      </c>
      <c r="I42" t="n">
        <v>21634941978.55415</v>
      </c>
      <c r="J42" t="n">
        <v>21461940501.35336</v>
      </c>
      <c r="K42" t="n">
        <v>21302351358.37814</v>
      </c>
      <c r="L42" t="n">
        <v>21108028820.61058</v>
      </c>
      <c r="M42" t="n">
        <v>20989653439.08337</v>
      </c>
      <c r="N42" t="n">
        <v>20916927109.08066</v>
      </c>
      <c r="O42" t="n">
        <v>20916628816.32074</v>
      </c>
      <c r="P42" t="n">
        <v>20904598578.33512</v>
      </c>
      <c r="Q42" t="n">
        <v>20938634924.30953</v>
      </c>
      <c r="R42" t="n">
        <v>21009075375.53104</v>
      </c>
      <c r="S42" t="n">
        <v>21073863749.98638</v>
      </c>
      <c r="T42" t="n">
        <v>21163145424.94972</v>
      </c>
      <c r="U42" t="n">
        <v>21291348981.8819</v>
      </c>
      <c r="V42" t="n">
        <v>21400078918.93559</v>
      </c>
      <c r="W42" t="n">
        <v>21456287069.59085</v>
      </c>
      <c r="X42" t="n">
        <v>21537909918.24743</v>
      </c>
      <c r="Y42" t="n">
        <v>21668253401.50073</v>
      </c>
      <c r="Z42" t="n">
        <v>21799246702.2719</v>
      </c>
      <c r="AA42" t="n">
        <v>21832312870.8857</v>
      </c>
      <c r="AB42" t="n">
        <v>21855044095.47321</v>
      </c>
      <c r="AC42" t="n">
        <v>21837669364.88461</v>
      </c>
      <c r="AD42" t="n">
        <v>21818150062.27324</v>
      </c>
      <c r="AE42" t="n">
        <v>21759134552.82693</v>
      </c>
      <c r="AF42" t="n">
        <v>21715009872.15532</v>
      </c>
      <c r="AG42" t="n">
        <v>21732316659.35734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245941215402.0485</v>
      </c>
      <c r="D43" t="n">
        <v>239026754737.2305</v>
      </c>
      <c r="E43" t="n">
        <v>245055037906.3687</v>
      </c>
      <c r="F43" t="n">
        <v>248062472480.7162</v>
      </c>
      <c r="G43" t="n">
        <v>252818640920.479</v>
      </c>
      <c r="H43" t="n">
        <v>255690926936.5503</v>
      </c>
      <c r="I43" t="n">
        <v>257046412128.6056</v>
      </c>
      <c r="J43" t="n">
        <v>256944204683.5374</v>
      </c>
      <c r="K43" t="n">
        <v>255937231060.2495</v>
      </c>
      <c r="L43" t="n">
        <v>255073288641.1259</v>
      </c>
      <c r="M43" t="n">
        <v>253967292338.8992</v>
      </c>
      <c r="N43" t="n">
        <v>255812380534.1794</v>
      </c>
      <c r="O43" t="n">
        <v>257371283919.7968</v>
      </c>
      <c r="P43" t="n">
        <v>258438770430.9971</v>
      </c>
      <c r="Q43" t="n">
        <v>260660101674.3462</v>
      </c>
      <c r="R43" t="n">
        <v>262531035202.6624</v>
      </c>
      <c r="S43" t="n">
        <v>263855142521.3997</v>
      </c>
      <c r="T43" t="n">
        <v>264948972131.0597</v>
      </c>
      <c r="U43" t="n">
        <v>266456486773.8947</v>
      </c>
      <c r="V43" t="n">
        <v>267568549519.3635</v>
      </c>
      <c r="W43" t="n">
        <v>268530003835.2502</v>
      </c>
      <c r="X43" t="n">
        <v>270539395420.7597</v>
      </c>
      <c r="Y43" t="n">
        <v>273908168057.9161</v>
      </c>
      <c r="Z43" t="n">
        <v>277965177748.3035</v>
      </c>
      <c r="AA43" t="n">
        <v>281170446683.944</v>
      </c>
      <c r="AB43" t="n">
        <v>283481338400.2756</v>
      </c>
      <c r="AC43" t="n">
        <v>285641782557.3494</v>
      </c>
      <c r="AD43" t="n">
        <v>287372727428.9382</v>
      </c>
      <c r="AE43" t="n">
        <v>290121691187.0198</v>
      </c>
      <c r="AF43" t="n">
        <v>293350457681.5438</v>
      </c>
      <c r="AG43" t="n">
        <v>296685185262.0352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259371985664.4552</v>
      </c>
      <c r="D44" t="n">
        <v>249998003270.9362</v>
      </c>
      <c r="E44" t="n">
        <v>259984362332.829</v>
      </c>
      <c r="F44" t="n">
        <v>267762709487.6845</v>
      </c>
      <c r="G44" t="n">
        <v>275557288250.9211</v>
      </c>
      <c r="H44" t="n">
        <v>278071691171.6334</v>
      </c>
      <c r="I44" t="n">
        <v>278697293754.7001</v>
      </c>
      <c r="J44" t="n">
        <v>278993822470.7219</v>
      </c>
      <c r="K44" t="n">
        <v>278900223358.0996</v>
      </c>
      <c r="L44" t="n">
        <v>278703115399.5765</v>
      </c>
      <c r="M44" t="n">
        <v>271946742909.6028</v>
      </c>
      <c r="N44" t="n">
        <v>274107414062.9717</v>
      </c>
      <c r="O44" t="n">
        <v>276163463789.4193</v>
      </c>
      <c r="P44" t="n">
        <v>278809513506.2676</v>
      </c>
      <c r="Q44" t="n">
        <v>282039323272.6756</v>
      </c>
      <c r="R44" t="n">
        <v>285462450459.9428</v>
      </c>
      <c r="S44" t="n">
        <v>288877483404.6671</v>
      </c>
      <c r="T44" t="n">
        <v>292463965947.1633</v>
      </c>
      <c r="U44" t="n">
        <v>296018627809.9985</v>
      </c>
      <c r="V44" t="n">
        <v>299908120499.8123</v>
      </c>
      <c r="W44" t="n">
        <v>304104840795.2313</v>
      </c>
      <c r="X44" t="n">
        <v>308286325630.3926</v>
      </c>
      <c r="Y44" t="n">
        <v>312905714593.1497</v>
      </c>
      <c r="Z44" t="n">
        <v>317616399884.5557</v>
      </c>
      <c r="AA44" t="n">
        <v>322229078862.5516</v>
      </c>
      <c r="AB44" t="n">
        <v>326494886989.499</v>
      </c>
      <c r="AC44" t="n">
        <v>330975634557.6092</v>
      </c>
      <c r="AD44" t="n">
        <v>335238876848.4816</v>
      </c>
      <c r="AE44" t="n">
        <v>339554298326.7637</v>
      </c>
      <c r="AF44" t="n">
        <v>343638794558.2858</v>
      </c>
      <c r="AG44" t="n">
        <v>347775991769.0919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33472865666.44099</v>
      </c>
      <c r="D45" t="n">
        <v>31742670737.99459</v>
      </c>
      <c r="E45" t="n">
        <v>32704209048.59722</v>
      </c>
      <c r="F45" t="n">
        <v>33290980852.76475</v>
      </c>
      <c r="G45" t="n">
        <v>33841639566.17917</v>
      </c>
      <c r="H45" t="n">
        <v>34170290128.07423</v>
      </c>
      <c r="I45" t="n">
        <v>34324144946.00702</v>
      </c>
      <c r="J45" t="n">
        <v>34284999509.0035</v>
      </c>
      <c r="K45" t="n">
        <v>34172591182.81413</v>
      </c>
      <c r="L45" t="n">
        <v>34039617535.57343</v>
      </c>
      <c r="M45" t="n">
        <v>33919543453.23901</v>
      </c>
      <c r="N45" t="n">
        <v>34182559890.69394</v>
      </c>
      <c r="O45" t="n">
        <v>34399755366.30632</v>
      </c>
      <c r="P45" t="n">
        <v>34487518884.04272</v>
      </c>
      <c r="Q45" t="n">
        <v>34721317806.98488</v>
      </c>
      <c r="R45" t="n">
        <v>35026617310.90728</v>
      </c>
      <c r="S45" t="n">
        <v>35321401772.43622</v>
      </c>
      <c r="T45" t="n">
        <v>35644144143.90472</v>
      </c>
      <c r="U45" t="n">
        <v>36064716436.22363</v>
      </c>
      <c r="V45" t="n">
        <v>36495886290.21151</v>
      </c>
      <c r="W45" t="n">
        <v>36943808505.62402</v>
      </c>
      <c r="X45" t="n">
        <v>37404434895.4744</v>
      </c>
      <c r="Y45" t="n">
        <v>38005835375.34414</v>
      </c>
      <c r="Z45" t="n">
        <v>38662449787.00251</v>
      </c>
      <c r="AA45" t="n">
        <v>39221799582.27254</v>
      </c>
      <c r="AB45" t="n">
        <v>39649800506.38161</v>
      </c>
      <c r="AC45" t="n">
        <v>40108946291.76003</v>
      </c>
      <c r="AD45" t="n">
        <v>40472853451.23832</v>
      </c>
      <c r="AE45" t="n">
        <v>40917237771.27581</v>
      </c>
      <c r="AF45" t="n">
        <v>41418836404.15982</v>
      </c>
      <c r="AG45" t="n">
        <v>42042329285.92644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91298679384.8582</v>
      </c>
      <c r="D46" t="n">
        <v>82669364674.86635</v>
      </c>
      <c r="E46" t="n">
        <v>85227572770.27025</v>
      </c>
      <c r="F46" t="n">
        <v>86989105135.07318</v>
      </c>
      <c r="G46" t="n">
        <v>88660727082.9646</v>
      </c>
      <c r="H46" t="n">
        <v>89940022714.24059</v>
      </c>
      <c r="I46" t="n">
        <v>90313938586.25175</v>
      </c>
      <c r="J46" t="n">
        <v>90012844121.96875</v>
      </c>
      <c r="K46" t="n">
        <v>89306568820.11292</v>
      </c>
      <c r="L46" t="n">
        <v>88556386493.00922</v>
      </c>
      <c r="M46" t="n">
        <v>88017576112.5515</v>
      </c>
      <c r="N46" t="n">
        <v>88284179393.01021</v>
      </c>
      <c r="O46" t="n">
        <v>88366661034.02879</v>
      </c>
      <c r="P46" t="n">
        <v>88251648256.52019</v>
      </c>
      <c r="Q46" t="n">
        <v>88787462073.38412</v>
      </c>
      <c r="R46" t="n">
        <v>89329534286.99966</v>
      </c>
      <c r="S46" t="n">
        <v>89856034194.72624</v>
      </c>
      <c r="T46" t="n">
        <v>90288105506.25375</v>
      </c>
      <c r="U46" t="n">
        <v>90932935289.13927</v>
      </c>
      <c r="V46" t="n">
        <v>91529876547.11662</v>
      </c>
      <c r="W46" t="n">
        <v>92147636553.47177</v>
      </c>
      <c r="X46" t="n">
        <v>93069779875.4641</v>
      </c>
      <c r="Y46" t="n">
        <v>94391463372.49387</v>
      </c>
      <c r="Z46" t="n">
        <v>95862612759.76176</v>
      </c>
      <c r="AA46" t="n">
        <v>97022987799.85889</v>
      </c>
      <c r="AB46" t="n">
        <v>97652994417.75385</v>
      </c>
      <c r="AC46" t="n">
        <v>98477646262.5623</v>
      </c>
      <c r="AD46" t="n">
        <v>99154838932.26062</v>
      </c>
      <c r="AE46" t="n">
        <v>99893823445.08232</v>
      </c>
      <c r="AF46" t="n">
        <v>100730908572.6053</v>
      </c>
      <c r="AG46" t="n">
        <v>101564508352.8007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23055683903.48454</v>
      </c>
      <c r="D47" t="n">
        <v>21847539070.53424</v>
      </c>
      <c r="E47" t="n">
        <v>22153312358.26136</v>
      </c>
      <c r="F47" t="n">
        <v>22939760646.27625</v>
      </c>
      <c r="G47" t="n">
        <v>23532385421.45366</v>
      </c>
      <c r="H47" t="n">
        <v>23760116759.14558</v>
      </c>
      <c r="I47" t="n">
        <v>23995217678.86413</v>
      </c>
      <c r="J47" t="n">
        <v>24221692767.50331</v>
      </c>
      <c r="K47" t="n">
        <v>24222821020.25792</v>
      </c>
      <c r="L47" t="n">
        <v>23942100540.75938</v>
      </c>
      <c r="M47" t="n">
        <v>23586941008.1748</v>
      </c>
      <c r="N47" t="n">
        <v>23657959363.87534</v>
      </c>
      <c r="O47" t="n">
        <v>23896411312.10825</v>
      </c>
      <c r="P47" t="n">
        <v>24136465644.37737</v>
      </c>
      <c r="Q47" t="n">
        <v>24527836787.89144</v>
      </c>
      <c r="R47" t="n">
        <v>24903527132.90575</v>
      </c>
      <c r="S47" t="n">
        <v>25271297467.624</v>
      </c>
      <c r="T47" t="n">
        <v>25616615130.65115</v>
      </c>
      <c r="U47" t="n">
        <v>25973161412.54182</v>
      </c>
      <c r="V47" t="n">
        <v>26401766664.45566</v>
      </c>
      <c r="W47" t="n">
        <v>26826973754.58079</v>
      </c>
      <c r="X47" t="n">
        <v>27249733302.14413</v>
      </c>
      <c r="Y47" t="n">
        <v>27724322218.38226</v>
      </c>
      <c r="Z47" t="n">
        <v>28180890758.21541</v>
      </c>
      <c r="AA47" t="n">
        <v>28658023840.22773</v>
      </c>
      <c r="AB47" t="n">
        <v>29015826371.17115</v>
      </c>
      <c r="AC47" t="n">
        <v>29326517132.32714</v>
      </c>
      <c r="AD47" t="n">
        <v>29612730405.78454</v>
      </c>
      <c r="AE47" t="n">
        <v>29864946006.58326</v>
      </c>
      <c r="AF47" t="n">
        <v>30139870124.37788</v>
      </c>
      <c r="AG47" t="n">
        <v>30367289204.12729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59763900671.9019</v>
      </c>
      <c r="D48" t="n">
        <v>56632202297.82761</v>
      </c>
      <c r="E48" t="n">
        <v>57424813979.71671</v>
      </c>
      <c r="F48" t="n">
        <v>59463409649.45547</v>
      </c>
      <c r="G48" t="n">
        <v>60999584778.66332</v>
      </c>
      <c r="H48" t="n">
        <v>61589899648.6396</v>
      </c>
      <c r="I48" t="n">
        <v>62199317615.7123</v>
      </c>
      <c r="J48" t="n">
        <v>62786376093.73239</v>
      </c>
      <c r="K48" t="n">
        <v>62789300699.47566</v>
      </c>
      <c r="L48" t="n">
        <v>62061629773.5751</v>
      </c>
      <c r="M48" t="n">
        <v>61141001302.22205</v>
      </c>
      <c r="N48" t="n">
        <v>61325091870.67954</v>
      </c>
      <c r="O48" t="n">
        <v>61943196222.25159</v>
      </c>
      <c r="P48" t="n">
        <v>62565454201.22324</v>
      </c>
      <c r="Q48" t="n">
        <v>63579948772.05174</v>
      </c>
      <c r="R48" t="n">
        <v>64553796286.47897</v>
      </c>
      <c r="S48" t="n">
        <v>65507113908.55355</v>
      </c>
      <c r="T48" t="n">
        <v>66402230730.93022</v>
      </c>
      <c r="U48" t="n">
        <v>67326453871.09175</v>
      </c>
      <c r="V48" t="n">
        <v>68437465013.07581</v>
      </c>
      <c r="W48" t="n">
        <v>69539667593.81931</v>
      </c>
      <c r="X48" t="n">
        <v>70635525765.47195</v>
      </c>
      <c r="Y48" t="n">
        <v>71865733681.60991</v>
      </c>
      <c r="Z48" t="n">
        <v>73049229993.35364</v>
      </c>
      <c r="AA48" t="n">
        <v>74286032780.90198</v>
      </c>
      <c r="AB48" t="n">
        <v>75213512313.01968</v>
      </c>
      <c r="AC48" t="n">
        <v>76018870847.04254</v>
      </c>
      <c r="AD48" t="n">
        <v>76760779944.92456</v>
      </c>
      <c r="AE48" t="n">
        <v>77414561813.94823</v>
      </c>
      <c r="AF48" t="n">
        <v>78127207673.29333</v>
      </c>
      <c r="AG48" t="n">
        <v>78716713122.35895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2081239224793.199</v>
      </c>
      <c r="D49" t="n">
        <v>1916377958295.469</v>
      </c>
      <c r="E49" t="n">
        <v>2034038638608.462</v>
      </c>
      <c r="F49" t="n">
        <v>2182956828898.776</v>
      </c>
      <c r="G49" t="n">
        <v>2324102737259.179</v>
      </c>
      <c r="H49" t="n">
        <v>2405279587129.818</v>
      </c>
      <c r="I49" t="n">
        <v>2465239175388.671</v>
      </c>
      <c r="J49" t="n">
        <v>2481231251143.481</v>
      </c>
      <c r="K49" t="n">
        <v>2502446388041.128</v>
      </c>
      <c r="L49" t="n">
        <v>2514539993334.253</v>
      </c>
      <c r="M49" t="n">
        <v>2534401304661.596</v>
      </c>
      <c r="N49" t="n">
        <v>2567769169565.5</v>
      </c>
      <c r="O49" t="n">
        <v>2598643837631.007</v>
      </c>
      <c r="P49" t="n">
        <v>2617917986613.909</v>
      </c>
      <c r="Q49" t="n">
        <v>2648541946438.691</v>
      </c>
      <c r="R49" t="n">
        <v>2687282969892.069</v>
      </c>
      <c r="S49" t="n">
        <v>2721403938920.387</v>
      </c>
      <c r="T49" t="n">
        <v>2752636947786.029</v>
      </c>
      <c r="U49" t="n">
        <v>2797410647480.492</v>
      </c>
      <c r="V49" t="n">
        <v>2836104632866.91</v>
      </c>
      <c r="W49" t="n">
        <v>2910605620203.345</v>
      </c>
      <c r="X49" t="n">
        <v>2967575984530.61</v>
      </c>
      <c r="Y49" t="n">
        <v>3029450753722.879</v>
      </c>
      <c r="Z49" t="n">
        <v>3093356669354.87</v>
      </c>
      <c r="AA49" t="n">
        <v>3152040342688.517</v>
      </c>
      <c r="AB49" t="n">
        <v>3204626988237.43</v>
      </c>
      <c r="AC49" t="n">
        <v>3263251862649.395</v>
      </c>
      <c r="AD49" t="n">
        <v>3312339700748.043</v>
      </c>
      <c r="AE49" t="n">
        <v>3358272699602.546</v>
      </c>
      <c r="AF49" t="n">
        <v>3405345728011.888</v>
      </c>
      <c r="AG49" t="n">
        <v>3454242143816.649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220263002159.0247</v>
      </c>
      <c r="D50" t="n">
        <v>237607099958.8221</v>
      </c>
      <c r="E50" t="n">
        <v>235951234994.2141</v>
      </c>
      <c r="F50" t="n">
        <v>223899578291.5094</v>
      </c>
      <c r="G50" t="n">
        <v>212179353429.038</v>
      </c>
      <c r="H50" t="n">
        <v>207359676987.4</v>
      </c>
      <c r="I50" t="n">
        <v>194417425546.1995</v>
      </c>
      <c r="J50" t="n">
        <v>192710852081.371</v>
      </c>
      <c r="K50" t="n">
        <v>192369141507.9506</v>
      </c>
      <c r="L50" t="n">
        <v>192198742946.4066</v>
      </c>
      <c r="M50" t="n">
        <v>190699076429.3158</v>
      </c>
      <c r="N50" t="n">
        <v>191081330912.078</v>
      </c>
      <c r="O50" t="n">
        <v>192691836471.7544</v>
      </c>
      <c r="P50" t="n">
        <v>193484269136.7877</v>
      </c>
      <c r="Q50" t="n">
        <v>194159429312.0155</v>
      </c>
      <c r="R50" t="n">
        <v>195677064510.4997</v>
      </c>
      <c r="S50" t="n">
        <v>196672711650.7763</v>
      </c>
      <c r="T50" t="n">
        <v>197994936776.3961</v>
      </c>
      <c r="U50" t="n">
        <v>199502559885.6106</v>
      </c>
      <c r="V50" t="n">
        <v>200832779650.7902</v>
      </c>
      <c r="W50" t="n">
        <v>202941175207.6862</v>
      </c>
      <c r="X50" t="n">
        <v>204157548311.6371</v>
      </c>
      <c r="Y50" t="n">
        <v>205911251634.636</v>
      </c>
      <c r="Z50" t="n">
        <v>208373273785.352</v>
      </c>
      <c r="AA50" t="n">
        <v>210836437671.0173</v>
      </c>
      <c r="AB50" t="n">
        <v>212499669180.6241</v>
      </c>
      <c r="AC50" t="n">
        <v>214976138441.8378</v>
      </c>
      <c r="AD50" t="n">
        <v>216351603469.6404</v>
      </c>
      <c r="AE50" t="n">
        <v>218185290611.9454</v>
      </c>
      <c r="AF50" t="n">
        <v>220378009890.7851</v>
      </c>
      <c r="AG50" t="n">
        <v>222854802555.2062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52239074837.90799</v>
      </c>
      <c r="D52" t="n">
        <v>52295157477.19041</v>
      </c>
      <c r="E52" t="n">
        <v>52042910840.79303</v>
      </c>
      <c r="F52" t="n">
        <v>52162331711.66644</v>
      </c>
      <c r="G52" t="n">
        <v>52803867175.89521</v>
      </c>
      <c r="H52" t="n">
        <v>53431567753.52415</v>
      </c>
      <c r="I52" t="n">
        <v>53854855168.09933</v>
      </c>
      <c r="J52" t="n">
        <v>54024418109.86907</v>
      </c>
      <c r="K52" t="n">
        <v>54244298459.05813</v>
      </c>
      <c r="L52" t="n">
        <v>54447893385.00461</v>
      </c>
      <c r="M52" t="n">
        <v>54633061277.32054</v>
      </c>
      <c r="N52" t="n">
        <v>54977109107.54111</v>
      </c>
      <c r="O52" t="n">
        <v>55489429903.68369</v>
      </c>
      <c r="P52" t="n">
        <v>55916900346.73595</v>
      </c>
      <c r="Q52" t="n">
        <v>56381930377.82037</v>
      </c>
      <c r="R52" t="n">
        <v>56900868040.36629</v>
      </c>
      <c r="S52" t="n">
        <v>57252601454.84464</v>
      </c>
      <c r="T52" t="n">
        <v>57562663222.35876</v>
      </c>
      <c r="U52" t="n">
        <v>58017227332.89227</v>
      </c>
      <c r="V52" t="n">
        <v>58476475433.39709</v>
      </c>
      <c r="W52" t="n">
        <v>59053708315.15844</v>
      </c>
      <c r="X52" t="n">
        <v>59715369907.41912</v>
      </c>
      <c r="Y52" t="n">
        <v>60373290987.18932</v>
      </c>
      <c r="Z52" t="n">
        <v>61179672005.78354</v>
      </c>
      <c r="AA52" t="n">
        <v>62066115020.51878</v>
      </c>
      <c r="AB52" t="n">
        <v>62930511554.82745</v>
      </c>
      <c r="AC52" t="n">
        <v>63761473084.07337</v>
      </c>
      <c r="AD52" t="n">
        <v>64546170819.32435</v>
      </c>
      <c r="AE52" t="n">
        <v>65413151480.00759</v>
      </c>
      <c r="AF52" t="n">
        <v>66360386172.0713</v>
      </c>
      <c r="AG52" t="n">
        <v>67362860218.23545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7489000000000</v>
      </c>
      <c r="D61" t="n">
        <v>7292515128879.024</v>
      </c>
      <c r="E61" t="n">
        <v>7206608184867.78</v>
      </c>
      <c r="F61" t="n">
        <v>7250961007577.196</v>
      </c>
      <c r="G61" t="n">
        <v>7275376880808.96</v>
      </c>
      <c r="H61" t="n">
        <v>7328543078159.046</v>
      </c>
      <c r="I61" t="n">
        <v>7351927884415.354</v>
      </c>
      <c r="J61" t="n">
        <v>7370363930061.259</v>
      </c>
      <c r="K61" t="n">
        <v>7389372354778.07</v>
      </c>
      <c r="L61" t="n">
        <v>7409224433170.997</v>
      </c>
      <c r="M61" t="n">
        <v>7445988428464.515</v>
      </c>
      <c r="N61" t="n">
        <v>7525866040895.583</v>
      </c>
      <c r="O61" t="n">
        <v>7553098799831.122</v>
      </c>
      <c r="P61" t="n">
        <v>7595730975932.474</v>
      </c>
      <c r="Q61" t="n">
        <v>7647031540640.647</v>
      </c>
      <c r="R61" t="n">
        <v>7697332358071.49</v>
      </c>
      <c r="S61" t="n">
        <v>7737232006387.49</v>
      </c>
      <c r="T61" t="n">
        <v>7780319352721.167</v>
      </c>
      <c r="U61" t="n">
        <v>7824977302457.927</v>
      </c>
      <c r="V61" t="n">
        <v>7876368796923.927</v>
      </c>
      <c r="W61" t="n">
        <v>7932778254959.116</v>
      </c>
      <c r="X61" t="n">
        <v>7987919703894.563</v>
      </c>
      <c r="Y61" t="n">
        <v>8054646966351.273</v>
      </c>
      <c r="Z61" t="n">
        <v>8129344454661.96</v>
      </c>
      <c r="AA61" t="n">
        <v>8206362745846.892</v>
      </c>
      <c r="AB61" t="n">
        <v>8321626220638.865</v>
      </c>
      <c r="AC61" t="n">
        <v>8361538507744.254</v>
      </c>
      <c r="AD61" t="n">
        <v>8505621517890.213</v>
      </c>
      <c r="AE61" t="n">
        <v>8586416026071.588</v>
      </c>
      <c r="AF61" t="n">
        <v>8673454567992.077</v>
      </c>
      <c r="AG61" t="n">
        <v>8761693422444.921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38" t="n">
        <v>0</v>
      </c>
      <c r="E69" s="138" t="n">
        <v>0</v>
      </c>
      <c r="F69" s="138" t="n">
        <v>0</v>
      </c>
      <c r="G69" s="138" t="n">
        <v>0</v>
      </c>
      <c r="H69" s="138" t="n">
        <v>0</v>
      </c>
      <c r="I69" s="138" t="n">
        <v>0</v>
      </c>
      <c r="J69" s="138" t="n">
        <v>0</v>
      </c>
      <c r="K69" s="138" t="n">
        <v>0</v>
      </c>
      <c r="L69" s="138" t="n">
        <v>0</v>
      </c>
      <c r="M69" s="138" t="n">
        <v>0</v>
      </c>
      <c r="N69" s="138" t="n">
        <v>0</v>
      </c>
      <c r="O69" s="138" t="n">
        <v>0</v>
      </c>
      <c r="P69" s="138" t="n">
        <v>0</v>
      </c>
      <c r="Q69" s="138" t="n">
        <v>0</v>
      </c>
      <c r="R69" s="138" t="n">
        <v>0</v>
      </c>
      <c r="S69" s="138" t="n">
        <v>0</v>
      </c>
      <c r="T69" s="138" t="n">
        <v>0</v>
      </c>
      <c r="U69" s="138" t="n">
        <v>0</v>
      </c>
      <c r="V69" s="138" t="n">
        <v>0</v>
      </c>
      <c r="W69" s="138" t="n">
        <v>0</v>
      </c>
      <c r="X69" s="138" t="n">
        <v>0</v>
      </c>
      <c r="Y69" s="138" t="n">
        <v>0</v>
      </c>
      <c r="Z69" s="138" t="n">
        <v>0</v>
      </c>
      <c r="AA69" s="138" t="n">
        <v>0</v>
      </c>
      <c r="AB69" s="138" t="n">
        <v>0</v>
      </c>
      <c r="AC69" s="138" t="n">
        <v>0</v>
      </c>
      <c r="AD69" s="138" t="n">
        <v>0</v>
      </c>
      <c r="AE69" s="138" t="n">
        <v>0</v>
      </c>
      <c r="AF69" s="138" t="n">
        <v>0</v>
      </c>
      <c r="AG69" s="13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1791606698426.491</v>
      </c>
      <c r="D78" t="n">
        <v>1899336532668.416</v>
      </c>
      <c r="E78" t="n">
        <v>1967422843737.01</v>
      </c>
      <c r="F78" t="n">
        <v>2014976546508.734</v>
      </c>
      <c r="G78" t="n">
        <v>2052216443162.958</v>
      </c>
      <c r="H78" t="n">
        <v>2091484606004.738</v>
      </c>
      <c r="I78" t="n">
        <v>2128698452039.397</v>
      </c>
      <c r="J78" t="n">
        <v>2164981792403.557</v>
      </c>
      <c r="K78" t="n">
        <v>2194354242004.113</v>
      </c>
      <c r="L78" t="n">
        <v>2224697152902.121</v>
      </c>
      <c r="M78" t="n">
        <v>2256274716834.835</v>
      </c>
      <c r="N78" t="n">
        <v>2288655568892.498</v>
      </c>
      <c r="O78" t="n">
        <v>2321666451185.716</v>
      </c>
      <c r="P78" t="n">
        <v>2350839796462.446</v>
      </c>
      <c r="Q78" t="n">
        <v>2384218861979.879</v>
      </c>
      <c r="R78" t="n">
        <v>2417517805252.107</v>
      </c>
      <c r="S78" t="n">
        <v>2450195443800.022</v>
      </c>
      <c r="T78" t="n">
        <v>2483866861587.291</v>
      </c>
      <c r="U78" t="n">
        <v>2517631826792.094</v>
      </c>
      <c r="V78" t="n">
        <v>2551649362197.143</v>
      </c>
      <c r="W78" t="n">
        <v>2585036581507.454</v>
      </c>
      <c r="X78" t="n">
        <v>2618325298507.729</v>
      </c>
      <c r="Y78" t="n">
        <v>2652594757526.777</v>
      </c>
      <c r="Z78" t="n">
        <v>2686932448410.264</v>
      </c>
      <c r="AA78" t="n">
        <v>2721932883390.296</v>
      </c>
      <c r="AB78" t="n">
        <v>2757694568179.993</v>
      </c>
      <c r="AC78" t="n">
        <v>2793654717513.441</v>
      </c>
      <c r="AD78" t="n">
        <v>2830168851733.68</v>
      </c>
      <c r="AE78" t="n">
        <v>2867840307273.538</v>
      </c>
      <c r="AF78" t="n">
        <v>2906273502667.374</v>
      </c>
      <c r="AG78" t="n">
        <v>2945564663561.017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132439353034.7005</v>
      </c>
      <c r="D79" t="n">
        <v>128826372269.9911</v>
      </c>
      <c r="E79" t="n">
        <v>136191190668.1602</v>
      </c>
      <c r="F79" t="n">
        <v>140437810922.7014</v>
      </c>
      <c r="G79" t="n">
        <v>142204509890.1598</v>
      </c>
      <c r="H79" t="n">
        <v>143913903442.6839</v>
      </c>
      <c r="I79" t="n">
        <v>145289962273.4509</v>
      </c>
      <c r="J79" t="n">
        <v>145242586239.6733</v>
      </c>
      <c r="K79" t="n">
        <v>145925047471.5501</v>
      </c>
      <c r="L79" t="n">
        <v>146674269398.1479</v>
      </c>
      <c r="M79" t="n">
        <v>147621461078.1095</v>
      </c>
      <c r="N79" t="n">
        <v>148281846170.8857</v>
      </c>
      <c r="O79" t="n">
        <v>148218793363.4644</v>
      </c>
      <c r="P79" t="n">
        <v>148653413924.9689</v>
      </c>
      <c r="Q79" t="n">
        <v>149073148773.3664</v>
      </c>
      <c r="R79" t="n">
        <v>148813149977.3164</v>
      </c>
      <c r="S79" t="n">
        <v>148494216836.9431</v>
      </c>
      <c r="T79" t="n">
        <v>148487178872.321</v>
      </c>
      <c r="U79" t="n">
        <v>148437116709.9081</v>
      </c>
      <c r="V79" t="n">
        <v>148449740243.9828</v>
      </c>
      <c r="W79" t="n">
        <v>148340438145.8135</v>
      </c>
      <c r="X79" t="n">
        <v>148332054107.7678</v>
      </c>
      <c r="Y79" t="n">
        <v>149145869504.0662</v>
      </c>
      <c r="Z79" t="n">
        <v>150197361479.3111</v>
      </c>
      <c r="AA79" t="n">
        <v>150939161613.0975</v>
      </c>
      <c r="AB79" t="n">
        <v>150923217363.3637</v>
      </c>
      <c r="AC79" t="n">
        <v>151409803848.3528</v>
      </c>
      <c r="AD79" t="n">
        <v>151860401425.4122</v>
      </c>
      <c r="AE79" t="n">
        <v>152308264059.4499</v>
      </c>
      <c r="AF79" t="n">
        <v>152794931455.9563</v>
      </c>
      <c r="AG79" t="n">
        <v>152957404457.3962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392588082210.0051</v>
      </c>
      <c r="D81" t="n">
        <v>381878174943.1882</v>
      </c>
      <c r="E81" t="n">
        <v>403709600909.1891</v>
      </c>
      <c r="F81" t="n">
        <v>416297796663.722</v>
      </c>
      <c r="G81" t="n">
        <v>421534797174.4022</v>
      </c>
      <c r="H81" t="n">
        <v>426601928062.2416</v>
      </c>
      <c r="I81" t="n">
        <v>430680959596.301</v>
      </c>
      <c r="J81" t="n">
        <v>430540523496.1744</v>
      </c>
      <c r="K81" t="n">
        <v>432563533576.3806</v>
      </c>
      <c r="L81" t="n">
        <v>434784441430.2241</v>
      </c>
      <c r="M81" t="n">
        <v>437592188195.8246</v>
      </c>
      <c r="N81" t="n">
        <v>439549758292.2684</v>
      </c>
      <c r="O81" t="n">
        <v>439362851755.9837</v>
      </c>
      <c r="P81" t="n">
        <v>440651191277.5864</v>
      </c>
      <c r="Q81" t="n">
        <v>441895405292.4789</v>
      </c>
      <c r="R81" t="n">
        <v>441124694575.6164</v>
      </c>
      <c r="S81" t="n">
        <v>440179285623.7957</v>
      </c>
      <c r="T81" t="n">
        <v>440158423085.8089</v>
      </c>
      <c r="U81" t="n">
        <v>440010024532.9419</v>
      </c>
      <c r="V81" t="n">
        <v>440047444294.6633</v>
      </c>
      <c r="W81" t="n">
        <v>439723441646.5188</v>
      </c>
      <c r="X81" t="n">
        <v>439698588962.3118</v>
      </c>
      <c r="Y81" t="n">
        <v>442110970315.6248</v>
      </c>
      <c r="Z81" t="n">
        <v>445227892956.5294</v>
      </c>
      <c r="AA81" t="n">
        <v>447426800495.9677</v>
      </c>
      <c r="AB81" t="n">
        <v>447379537184.2566</v>
      </c>
      <c r="AC81" t="n">
        <v>448821918550.4745</v>
      </c>
      <c r="AD81" t="n">
        <v>450157618511.0435</v>
      </c>
      <c r="AE81" t="n">
        <v>451485211319.0837</v>
      </c>
      <c r="AF81" t="n">
        <v>452927832530.1563</v>
      </c>
      <c r="AG81" t="n">
        <v>453409448927.2817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76227237747.30687</v>
      </c>
      <c r="D82" t="n">
        <v>125512019811.6277</v>
      </c>
      <c r="E82" t="n">
        <v>103283480409.4045</v>
      </c>
      <c r="F82" t="n">
        <v>81617529685.37198</v>
      </c>
      <c r="G82" t="n">
        <v>70910089033.80009</v>
      </c>
      <c r="H82" t="n">
        <v>67634527803.65476</v>
      </c>
      <c r="I82" t="n">
        <v>65861613891.5191</v>
      </c>
      <c r="J82" t="n">
        <v>66308395288.70851</v>
      </c>
      <c r="K82" t="n">
        <v>65859053390.08548</v>
      </c>
      <c r="L82" t="n">
        <v>66318648360.49154</v>
      </c>
      <c r="M82" t="n">
        <v>66838178727.94878</v>
      </c>
      <c r="N82" t="n">
        <v>66292738092.50963</v>
      </c>
      <c r="O82" t="n">
        <v>66097627453.6492</v>
      </c>
      <c r="P82" t="n">
        <v>66482127358.14706</v>
      </c>
      <c r="Q82" t="n">
        <v>66757785281.33502</v>
      </c>
      <c r="R82" t="n">
        <v>66765488342.87022</v>
      </c>
      <c r="S82" t="n">
        <v>67131536907.32477</v>
      </c>
      <c r="T82" t="n">
        <v>67202028512.6401</v>
      </c>
      <c r="U82" t="n">
        <v>67141264337.62094</v>
      </c>
      <c r="V82" t="n">
        <v>67629824726.36784</v>
      </c>
      <c r="W82" t="n">
        <v>66472425110.57017</v>
      </c>
      <c r="X82" t="n">
        <v>66239223871.76827</v>
      </c>
      <c r="Y82" t="n">
        <v>66185885284.26138</v>
      </c>
      <c r="Z82" t="n">
        <v>66055728554.43771</v>
      </c>
      <c r="AA82" t="n">
        <v>66358682643.24305</v>
      </c>
      <c r="AB82" t="n">
        <v>66689960124.23384</v>
      </c>
      <c r="AC82" t="n">
        <v>66682396945.40686</v>
      </c>
      <c r="AD82" t="n">
        <v>67007113089.48247</v>
      </c>
      <c r="AE82" t="n">
        <v>67681499871.59949</v>
      </c>
      <c r="AF82" t="n">
        <v>68328191416.86057</v>
      </c>
      <c r="AG82" t="n">
        <v>69008090623.72519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1494417195.88157</v>
      </c>
      <c r="D83" t="n">
        <v>1607670636.24478</v>
      </c>
      <c r="E83" t="n">
        <v>1635763780.476127</v>
      </c>
      <c r="F83" t="n">
        <v>1590935736.675595</v>
      </c>
      <c r="G83" t="n">
        <v>1558030719.066233</v>
      </c>
      <c r="H83" t="n">
        <v>1554693727.290523</v>
      </c>
      <c r="I83" t="n">
        <v>1558532133.638533</v>
      </c>
      <c r="J83" t="n">
        <v>1568659804.549307</v>
      </c>
      <c r="K83" t="n">
        <v>1566502316.52225</v>
      </c>
      <c r="L83" t="n">
        <v>1574844545.003281</v>
      </c>
      <c r="M83" t="n">
        <v>1580143277.375421</v>
      </c>
      <c r="N83" t="n">
        <v>1585961869.750823</v>
      </c>
      <c r="O83" t="n">
        <v>1586258502.395697</v>
      </c>
      <c r="P83" t="n">
        <v>1590754419.34402</v>
      </c>
      <c r="Q83" t="n">
        <v>1597538573.56473</v>
      </c>
      <c r="R83" t="n">
        <v>1604929795.778629</v>
      </c>
      <c r="S83" t="n">
        <v>1614007582.873979</v>
      </c>
      <c r="T83" t="n">
        <v>1618997260.168148</v>
      </c>
      <c r="U83" t="n">
        <v>1626268147.90386</v>
      </c>
      <c r="V83" t="n">
        <v>1641175695.016489</v>
      </c>
      <c r="W83" t="n">
        <v>1640560972.796846</v>
      </c>
      <c r="X83" t="n">
        <v>1652616630.420178</v>
      </c>
      <c r="Y83" t="n">
        <v>1668944601.196078</v>
      </c>
      <c r="Z83" t="n">
        <v>1685005552.399943</v>
      </c>
      <c r="AA83" t="n">
        <v>1707007312.64423</v>
      </c>
      <c r="AB83" t="n">
        <v>1727015460.59505</v>
      </c>
      <c r="AC83" t="n">
        <v>1742167190.079474</v>
      </c>
      <c r="AD83" t="n">
        <v>1758950273.631583</v>
      </c>
      <c r="AE83" t="n">
        <v>1781508031.866326</v>
      </c>
      <c r="AF83" t="n">
        <v>1802982026.922652</v>
      </c>
      <c r="AG83" t="n">
        <v>1825293218.682278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40439706038.7177</v>
      </c>
      <c r="D84" t="n">
        <v>40828143401.90072</v>
      </c>
      <c r="E84" t="n">
        <v>43256234042.28824</v>
      </c>
      <c r="F84" t="n">
        <v>42744233192.78032</v>
      </c>
      <c r="G84" t="n">
        <v>42433346134.58225</v>
      </c>
      <c r="H84" t="n">
        <v>43297934706.06325</v>
      </c>
      <c r="I84" t="n">
        <v>43721272117.43687</v>
      </c>
      <c r="J84" t="n">
        <v>43426331295.20223</v>
      </c>
      <c r="K84" t="n">
        <v>42299731128.73432</v>
      </c>
      <c r="L84" t="n">
        <v>41549128711.60804</v>
      </c>
      <c r="M84" t="n">
        <v>40929610182.14954</v>
      </c>
      <c r="N84" t="n">
        <v>41239712311.44948</v>
      </c>
      <c r="O84" t="n">
        <v>41960683519.17806</v>
      </c>
      <c r="P84" t="n">
        <v>41976319431.01881</v>
      </c>
      <c r="Q84" t="n">
        <v>41396314783.68059</v>
      </c>
      <c r="R84" t="n">
        <v>41559565052.45384</v>
      </c>
      <c r="S84" t="n">
        <v>41933540233.82212</v>
      </c>
      <c r="T84" t="n">
        <v>41598349100.90874</v>
      </c>
      <c r="U84" t="n">
        <v>41617498072.73579</v>
      </c>
      <c r="V84" t="n">
        <v>41853562111.63119</v>
      </c>
      <c r="W84" t="n">
        <v>41758644742.10841</v>
      </c>
      <c r="X84" t="n">
        <v>42380582448.40542</v>
      </c>
      <c r="Y84" t="n">
        <v>42972232989.43063</v>
      </c>
      <c r="Z84" t="n">
        <v>43780634529.21619</v>
      </c>
      <c r="AA84" t="n">
        <v>45231960051.86745</v>
      </c>
      <c r="AB84" t="n">
        <v>46558217082.20486</v>
      </c>
      <c r="AC84" t="n">
        <v>47534320613.79333</v>
      </c>
      <c r="AD84" t="n">
        <v>48239090129.22062</v>
      </c>
      <c r="AE84" t="n">
        <v>48958757012.55148</v>
      </c>
      <c r="AF84" t="n">
        <v>49608775378.55948</v>
      </c>
      <c r="AG84" t="n">
        <v>50479110784.25024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8831527576.166309</v>
      </c>
      <c r="D85" t="n">
        <v>9289624728.99275</v>
      </c>
      <c r="E85" t="n">
        <v>9426729093.905018</v>
      </c>
      <c r="F85" t="n">
        <v>9337038700.284986</v>
      </c>
      <c r="G85" t="n">
        <v>9365497485.296703</v>
      </c>
      <c r="H85" t="n">
        <v>9428930900.604067</v>
      </c>
      <c r="I85" t="n">
        <v>9493632810.846972</v>
      </c>
      <c r="J85" t="n">
        <v>9476503794.952013</v>
      </c>
      <c r="K85" t="n">
        <v>9341346959.849663</v>
      </c>
      <c r="L85" t="n">
        <v>9254132876.388533</v>
      </c>
      <c r="M85" t="n">
        <v>9147804683.591175</v>
      </c>
      <c r="N85" t="n">
        <v>9068935505.309645</v>
      </c>
      <c r="O85" t="n">
        <v>8961731790.950855</v>
      </c>
      <c r="P85" t="n">
        <v>8887575403.64852</v>
      </c>
      <c r="Q85" t="n">
        <v>8822390945.21829</v>
      </c>
      <c r="R85" t="n">
        <v>8752788425.839445</v>
      </c>
      <c r="S85" t="n">
        <v>8700913050.947033</v>
      </c>
      <c r="T85" t="n">
        <v>8604932193.831163</v>
      </c>
      <c r="U85" t="n">
        <v>8524187723.492305</v>
      </c>
      <c r="V85" t="n">
        <v>8478036468.115399</v>
      </c>
      <c r="W85" t="n">
        <v>8354316314.003643</v>
      </c>
      <c r="X85" t="n">
        <v>8252588221.291439</v>
      </c>
      <c r="Y85" t="n">
        <v>8175822606.365426</v>
      </c>
      <c r="Z85" t="n">
        <v>8094803632.566713</v>
      </c>
      <c r="AA85" t="n">
        <v>8056020627.954339</v>
      </c>
      <c r="AB85" t="n">
        <v>7997201760.282645</v>
      </c>
      <c r="AC85" t="n">
        <v>7913527326.698597</v>
      </c>
      <c r="AD85" t="n">
        <v>7868245813.862916</v>
      </c>
      <c r="AE85" t="n">
        <v>7848666493.399987</v>
      </c>
      <c r="AF85" t="n">
        <v>7821141020.151776</v>
      </c>
      <c r="AG85" t="n">
        <v>7804847072.676797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32565816395.19848</v>
      </c>
      <c r="D86" t="n">
        <v>35175350089.06455</v>
      </c>
      <c r="E86" t="n">
        <v>25402699760.31425</v>
      </c>
      <c r="F86" t="n">
        <v>18981680183.10053</v>
      </c>
      <c r="G86" t="n">
        <v>44291334060.79502</v>
      </c>
      <c r="H86" t="n">
        <v>55408825525.28638</v>
      </c>
      <c r="I86" t="n">
        <v>27870857843.44591</v>
      </c>
      <c r="J86" t="n">
        <v>40621456609.03179</v>
      </c>
      <c r="K86" t="n">
        <v>46806342489.55688</v>
      </c>
      <c r="L86" t="n">
        <v>4228438923.109951</v>
      </c>
      <c r="M86" t="n">
        <v>338036472.4775355</v>
      </c>
      <c r="N86" t="n">
        <v>208694789.4280325</v>
      </c>
      <c r="O86" t="n">
        <v>135234960.8153901</v>
      </c>
      <c r="P86" t="n">
        <v>224303487.2474768</v>
      </c>
      <c r="Q86" t="n">
        <v>229716572.0102175</v>
      </c>
      <c r="R86" t="n">
        <v>73518033.82514501</v>
      </c>
      <c r="S86" t="n">
        <v>516988398.3167449</v>
      </c>
      <c r="T86" t="n">
        <v>379745357.6700156</v>
      </c>
      <c r="U86" t="n">
        <v>162513803.7416034</v>
      </c>
      <c r="V86" t="n">
        <v>165952761.7136314</v>
      </c>
      <c r="W86" t="n">
        <v>457541474.6141008</v>
      </c>
      <c r="X86" t="n">
        <v>585306766.4916587</v>
      </c>
      <c r="Y86" t="n">
        <v>425387945.1407957</v>
      </c>
      <c r="Z86" t="n">
        <v>415459105.9747291</v>
      </c>
      <c r="AA86" t="n">
        <v>105268977.2453072</v>
      </c>
      <c r="AB86" t="n">
        <v>146846900.7096565</v>
      </c>
      <c r="AC86" t="n">
        <v>20866568.68217812</v>
      </c>
      <c r="AD86" t="n">
        <v>0</v>
      </c>
      <c r="AE86" t="n">
        <v>0</v>
      </c>
      <c r="AF86" t="n">
        <v>0</v>
      </c>
      <c r="AG86" t="n">
        <v>30950621.74825164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1848599175933.475</v>
      </c>
      <c r="D87" t="n">
        <v>1596867401334.746</v>
      </c>
      <c r="E87" t="n">
        <v>1648965934441.252</v>
      </c>
      <c r="F87" t="n">
        <v>1564076274367.245</v>
      </c>
      <c r="G87" t="n">
        <v>1493798962174.236</v>
      </c>
      <c r="H87" t="n">
        <v>1474859475478.817</v>
      </c>
      <c r="I87" t="n">
        <v>1463536630728.046</v>
      </c>
      <c r="J87" t="n">
        <v>1505287473277.649</v>
      </c>
      <c r="K87" t="n">
        <v>1534702672832.62</v>
      </c>
      <c r="L87" t="n">
        <v>1581960050979.196</v>
      </c>
      <c r="M87" t="n">
        <v>1615787806369.457</v>
      </c>
      <c r="N87" t="n">
        <v>1647034344849.858</v>
      </c>
      <c r="O87" t="n">
        <v>1658787521715.437</v>
      </c>
      <c r="P87" t="n">
        <v>1689729372996.441</v>
      </c>
      <c r="Q87" t="n">
        <v>1716818643236.701</v>
      </c>
      <c r="R87" t="n">
        <v>1737641583688.272</v>
      </c>
      <c r="S87" t="n">
        <v>1752525898412.764</v>
      </c>
      <c r="T87" t="n">
        <v>1773098124611.474</v>
      </c>
      <c r="U87" t="n">
        <v>1778789270583.589</v>
      </c>
      <c r="V87" t="n">
        <v>1788223775421.81</v>
      </c>
      <c r="W87" t="n">
        <v>1734958958700.241</v>
      </c>
      <c r="X87" t="n">
        <v>1728049733352.735</v>
      </c>
      <c r="Y87" t="n">
        <v>1734038046473.043</v>
      </c>
      <c r="Z87" t="n">
        <v>1737871389446.024</v>
      </c>
      <c r="AA87" t="n">
        <v>1739764690590.358</v>
      </c>
      <c r="AB87" t="n">
        <v>1752536071127.621</v>
      </c>
      <c r="AC87" t="n">
        <v>1753330787886.573</v>
      </c>
      <c r="AD87" t="n">
        <v>1763414807430.179</v>
      </c>
      <c r="AE87" t="n">
        <v>1781328420251.94</v>
      </c>
      <c r="AF87" t="n">
        <v>1813107925156.632</v>
      </c>
      <c r="AG87" t="n">
        <v>1838175089914.635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12680549596.42172</v>
      </c>
      <c r="D88" t="n">
        <v>24746042896.65796</v>
      </c>
      <c r="E88" t="n">
        <v>19543498396.90331</v>
      </c>
      <c r="F88" t="n">
        <v>13297997623.64091</v>
      </c>
      <c r="G88" t="n">
        <v>10484500752.04891</v>
      </c>
      <c r="H88" t="n">
        <v>9562777869.418854</v>
      </c>
      <c r="I88" t="n">
        <v>9025015320.054579</v>
      </c>
      <c r="J88" t="n">
        <v>9081820053.930317</v>
      </c>
      <c r="K88" t="n">
        <v>9060500890.438442</v>
      </c>
      <c r="L88" t="n">
        <v>9181415682.998331</v>
      </c>
      <c r="M88" t="n">
        <v>9156120771.484192</v>
      </c>
      <c r="N88" t="n">
        <v>9144664693.943722</v>
      </c>
      <c r="O88" t="n">
        <v>9173518034.556803</v>
      </c>
      <c r="P88" t="n">
        <v>9335038407.0868</v>
      </c>
      <c r="Q88" t="n">
        <v>9450321637.831854</v>
      </c>
      <c r="R88" t="n">
        <v>9517644603.495625</v>
      </c>
      <c r="S88" t="n">
        <v>9608665001.784231</v>
      </c>
      <c r="T88" t="n">
        <v>9714228740.185904</v>
      </c>
      <c r="U88" t="n">
        <v>9741596784.415947</v>
      </c>
      <c r="V88" t="n">
        <v>9884943590.929926</v>
      </c>
      <c r="W88" t="n">
        <v>9620345444.337242</v>
      </c>
      <c r="X88" t="n">
        <v>9644047364.262325</v>
      </c>
      <c r="Y88" t="n">
        <v>9707825362.727913</v>
      </c>
      <c r="Z88" t="n">
        <v>9761094104.005968</v>
      </c>
      <c r="AA88" t="n">
        <v>9868995725.838341</v>
      </c>
      <c r="AB88" t="n">
        <v>10006033388.1996</v>
      </c>
      <c r="AC88" t="n">
        <v>10069232524.93283</v>
      </c>
      <c r="AD88" t="n">
        <v>10190187703.19497</v>
      </c>
      <c r="AE88" t="n">
        <v>10378488283.62215</v>
      </c>
      <c r="AF88" t="n">
        <v>10582916221.15094</v>
      </c>
      <c r="AG88" t="n">
        <v>10770077027.3144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65482139000.00001</v>
      </c>
      <c r="D90" t="n">
        <v>64878096460.00001</v>
      </c>
      <c r="E90" t="n">
        <v>66976868020</v>
      </c>
      <c r="F90" t="n">
        <v>67926387360.00001</v>
      </c>
      <c r="G90" t="n">
        <v>67697755280.00001</v>
      </c>
      <c r="H90" t="n">
        <v>67613175860.00002</v>
      </c>
      <c r="I90" t="n">
        <v>67211608339.99999</v>
      </c>
      <c r="J90" t="n">
        <v>66818070199.99999</v>
      </c>
      <c r="K90" t="n">
        <v>66284863540</v>
      </c>
      <c r="L90" t="n">
        <v>65950223940</v>
      </c>
      <c r="M90" t="n">
        <v>65764973500.00001</v>
      </c>
      <c r="N90" t="n">
        <v>65776270459.99999</v>
      </c>
      <c r="O90" t="n">
        <v>65246364220.00001</v>
      </c>
      <c r="P90" t="n">
        <v>64556231620</v>
      </c>
      <c r="Q90" t="n">
        <v>62522745980</v>
      </c>
      <c r="R90" t="n">
        <v>62741115560.00001</v>
      </c>
      <c r="S90" t="n">
        <v>62535832720</v>
      </c>
      <c r="T90" t="n">
        <v>62013414000</v>
      </c>
      <c r="U90" t="n">
        <v>61503507320</v>
      </c>
      <c r="V90" t="n">
        <v>60934784200</v>
      </c>
      <c r="W90" t="n">
        <v>60356324020.00001</v>
      </c>
      <c r="X90" t="n">
        <v>59861967080</v>
      </c>
      <c r="Y90" t="n">
        <v>59240059580.00001</v>
      </c>
      <c r="Z90" t="n">
        <v>58726359880</v>
      </c>
      <c r="AA90" t="n">
        <v>58378173780</v>
      </c>
      <c r="AB90" t="n">
        <v>58042269840</v>
      </c>
      <c r="AC90" t="n">
        <v>57655677360.00001</v>
      </c>
      <c r="AD90" t="n">
        <v>57273288400.00001</v>
      </c>
      <c r="AE90" t="n">
        <v>57015182420</v>
      </c>
      <c r="AF90" t="n">
        <v>56838716680.00001</v>
      </c>
      <c r="AG90" t="n">
        <v>56784415740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608585920.4815476</v>
      </c>
      <c r="D91" t="n">
        <v>511078494.1955931</v>
      </c>
      <c r="E91" t="n">
        <v>525511830.6071308</v>
      </c>
      <c r="F91" t="n">
        <v>513524513.7808957</v>
      </c>
      <c r="G91" t="n">
        <v>513329355.1272106</v>
      </c>
      <c r="H91" t="n">
        <v>525418297.6319594</v>
      </c>
      <c r="I91" t="n">
        <v>529635218.5890989</v>
      </c>
      <c r="J91" t="n">
        <v>521489601.4169451</v>
      </c>
      <c r="K91" t="n">
        <v>503619044.889546</v>
      </c>
      <c r="L91" t="n">
        <v>490615471.2781722</v>
      </c>
      <c r="M91" t="n">
        <v>477245235.9538141</v>
      </c>
      <c r="N91" t="n">
        <v>474641719.9111515</v>
      </c>
      <c r="O91" t="n">
        <v>472395683.4757575</v>
      </c>
      <c r="P91" t="n">
        <v>468918933.6166456</v>
      </c>
      <c r="Q91" t="n">
        <v>464418768.0425149</v>
      </c>
      <c r="R91" t="n">
        <v>458147701.0965475</v>
      </c>
      <c r="S91" t="n">
        <v>451164164.99861</v>
      </c>
      <c r="T91" t="n">
        <v>442976061.1339075</v>
      </c>
      <c r="U91" t="n">
        <v>438350303.029056</v>
      </c>
      <c r="V91" t="n">
        <v>435463231.1115814</v>
      </c>
      <c r="W91" t="n">
        <v>424608270.2376694</v>
      </c>
      <c r="X91" t="n">
        <v>418839106.527854</v>
      </c>
      <c r="Y91" t="n">
        <v>418500146.7609271</v>
      </c>
      <c r="Z91" t="n">
        <v>418110451.9691986</v>
      </c>
      <c r="AA91" t="n">
        <v>415781154.066722</v>
      </c>
      <c r="AB91" t="n">
        <v>411482683.5605147</v>
      </c>
      <c r="AC91" t="n">
        <v>404973504.3815823</v>
      </c>
      <c r="AD91" t="n">
        <v>399000933.6858286</v>
      </c>
      <c r="AE91" t="n">
        <v>395393455.5419516</v>
      </c>
      <c r="AF91" t="n">
        <v>391197388.8588104</v>
      </c>
      <c r="AG91" t="n">
        <v>391329206.5459486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346950533.3331124</v>
      </c>
      <c r="D92" t="n">
        <v>316192035.4747924</v>
      </c>
      <c r="E92" t="n">
        <v>324973241.1171615</v>
      </c>
      <c r="F92" t="n">
        <v>320986962.2052864</v>
      </c>
      <c r="G92" t="n">
        <v>320164774.6714597</v>
      </c>
      <c r="H92" t="n">
        <v>324671632.2887391</v>
      </c>
      <c r="I92" t="n">
        <v>329233582.5403123</v>
      </c>
      <c r="J92" t="n">
        <v>325639021.5960014</v>
      </c>
      <c r="K92" t="n">
        <v>315832999.5784194</v>
      </c>
      <c r="L92" t="n">
        <v>309140645.1719052</v>
      </c>
      <c r="M92" t="n">
        <v>301010746.5197054</v>
      </c>
      <c r="N92" t="n">
        <v>299720271.5943806</v>
      </c>
      <c r="O92" t="n">
        <v>299008736.215873</v>
      </c>
      <c r="P92" t="n">
        <v>298259383.0121298</v>
      </c>
      <c r="Q92" t="n">
        <v>296933424.695226</v>
      </c>
      <c r="R92" t="n">
        <v>293921071.5048513</v>
      </c>
      <c r="S92" t="n">
        <v>291335452.7868887</v>
      </c>
      <c r="T92" t="n">
        <v>287784312.308589</v>
      </c>
      <c r="U92" t="n">
        <v>285162276.4255847</v>
      </c>
      <c r="V92" t="n">
        <v>284842925.9013727</v>
      </c>
      <c r="W92" t="n">
        <v>280514885.9021828</v>
      </c>
      <c r="X92" t="n">
        <v>277450708.2846335</v>
      </c>
      <c r="Y92" t="n">
        <v>276238670.3301677</v>
      </c>
      <c r="Z92" t="n">
        <v>275098999.8190541</v>
      </c>
      <c r="AA92" t="n">
        <v>275224125.4630437</v>
      </c>
      <c r="AB92" t="n">
        <v>273214178.0847791</v>
      </c>
      <c r="AC92" t="n">
        <v>269553319.2246231</v>
      </c>
      <c r="AD92" t="n">
        <v>266621270.5520327</v>
      </c>
      <c r="AE92" t="n">
        <v>264224274.073517</v>
      </c>
      <c r="AF92" t="n">
        <v>261701218.1775492</v>
      </c>
      <c r="AG92" t="n">
        <v>260518594.0871557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5518067989.743625</v>
      </c>
      <c r="D93" t="n">
        <v>6359223295.042048</v>
      </c>
      <c r="E93" t="n">
        <v>6288503526.090454</v>
      </c>
      <c r="F93" t="n">
        <v>5873812158.281421</v>
      </c>
      <c r="G93" t="n">
        <v>5688664811.521975</v>
      </c>
      <c r="H93" t="n">
        <v>5692719276.647142</v>
      </c>
      <c r="I93" t="n">
        <v>5720001159.524738</v>
      </c>
      <c r="J93" t="n">
        <v>5726029434.995167</v>
      </c>
      <c r="K93" t="n">
        <v>5630690458.945125</v>
      </c>
      <c r="L93" t="n">
        <v>5595502087.903889</v>
      </c>
      <c r="M93" t="n">
        <v>5540578425.105683</v>
      </c>
      <c r="N93" t="n">
        <v>5543103327.798054</v>
      </c>
      <c r="O93" t="n">
        <v>5529264161.816036</v>
      </c>
      <c r="P93" t="n">
        <v>5537173461.675324</v>
      </c>
      <c r="Q93" t="n">
        <v>5561458076.991598</v>
      </c>
      <c r="R93" t="n">
        <v>5556745675.084677</v>
      </c>
      <c r="S93" t="n">
        <v>5551428758.613324</v>
      </c>
      <c r="T93" t="n">
        <v>5525811399.559652</v>
      </c>
      <c r="U93" t="n">
        <v>5498327074.59536</v>
      </c>
      <c r="V93" t="n">
        <v>5506376959.237075</v>
      </c>
      <c r="W93" t="n">
        <v>5432710533.245831</v>
      </c>
      <c r="X93" t="n">
        <v>5425574449.689885</v>
      </c>
      <c r="Y93" t="n">
        <v>5455707391.955082</v>
      </c>
      <c r="Z93" t="n">
        <v>5499074985.637867</v>
      </c>
      <c r="AA93" t="n">
        <v>5550424983.266802</v>
      </c>
      <c r="AB93" t="n">
        <v>5575986108.407505</v>
      </c>
      <c r="AC93" t="n">
        <v>5573168789.367686</v>
      </c>
      <c r="AD93" t="n">
        <v>5580659146.575347</v>
      </c>
      <c r="AE93" t="n">
        <v>5624029551.953779</v>
      </c>
      <c r="AF93" t="n">
        <v>5665653894.33448</v>
      </c>
      <c r="AG93" t="n">
        <v>5716764897.833291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6094166416.672965</v>
      </c>
      <c r="D94" t="n">
        <v>11784828725.26037</v>
      </c>
      <c r="E94" t="n">
        <v>9126958377.793137</v>
      </c>
      <c r="F94" t="n">
        <v>6162221460.731422</v>
      </c>
      <c r="G94" t="n">
        <v>4800538112.426805</v>
      </c>
      <c r="H94" t="n">
        <v>4321198863.544941</v>
      </c>
      <c r="I94" t="n">
        <v>4035956386.354179</v>
      </c>
      <c r="J94" t="n">
        <v>4042353123.645323</v>
      </c>
      <c r="K94" t="n">
        <v>3978208930.353482</v>
      </c>
      <c r="L94" t="n">
        <v>4010795886.342348</v>
      </c>
      <c r="M94" t="n">
        <v>4016006886.96489</v>
      </c>
      <c r="N94" t="n">
        <v>3994850848.509303</v>
      </c>
      <c r="O94" t="n">
        <v>3991293638.503496</v>
      </c>
      <c r="P94" t="n">
        <v>4056134712.118112</v>
      </c>
      <c r="Q94" t="n">
        <v>4096366549.259807</v>
      </c>
      <c r="R94" t="n">
        <v>4108390335.127387</v>
      </c>
      <c r="S94" t="n">
        <v>4140852476.730085</v>
      </c>
      <c r="T94" t="n">
        <v>4180772277.906359</v>
      </c>
      <c r="U94" t="n">
        <v>4175966924.038866</v>
      </c>
      <c r="V94" t="n">
        <v>4223656420.754139</v>
      </c>
      <c r="W94" t="n">
        <v>4074482426.884904</v>
      </c>
      <c r="X94" t="n">
        <v>4065870234.239266</v>
      </c>
      <c r="Y94" t="n">
        <v>4082636966.781255</v>
      </c>
      <c r="Z94" t="n">
        <v>4111094646.827708</v>
      </c>
      <c r="AA94" t="n">
        <v>4144898543.081718</v>
      </c>
      <c r="AB94" t="n">
        <v>4196540495.358999</v>
      </c>
      <c r="AC94" t="n">
        <v>4214492964.56959</v>
      </c>
      <c r="AD94" t="n">
        <v>4259779784.351117</v>
      </c>
      <c r="AE94" t="n">
        <v>4332005709.147377</v>
      </c>
      <c r="AF94" t="n">
        <v>4403961202.773605</v>
      </c>
      <c r="AG94" t="n">
        <v>4474096486.601542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1368233929.961355</v>
      </c>
      <c r="D95" t="n">
        <v>1602455549.10586</v>
      </c>
      <c r="E95" t="n">
        <v>1562978221.672474</v>
      </c>
      <c r="F95" t="n">
        <v>1442082338.025202</v>
      </c>
      <c r="G95" t="n">
        <v>1372576069.93983</v>
      </c>
      <c r="H95" t="n">
        <v>1363665303.229524</v>
      </c>
      <c r="I95" t="n">
        <v>1364351626.724541</v>
      </c>
      <c r="J95" t="n">
        <v>1374543530.625546</v>
      </c>
      <c r="K95" t="n">
        <v>1369597425.971456</v>
      </c>
      <c r="L95" t="n">
        <v>1373806876.740895</v>
      </c>
      <c r="M95" t="n">
        <v>1378515055.916712</v>
      </c>
      <c r="N95" t="n">
        <v>1389578590.656389</v>
      </c>
      <c r="O95" t="n">
        <v>1394387430.611475</v>
      </c>
      <c r="P95" t="n">
        <v>1401108825.372677</v>
      </c>
      <c r="Q95" t="n">
        <v>1410179734.231821</v>
      </c>
      <c r="R95" t="n">
        <v>1419593804.838473</v>
      </c>
      <c r="S95" t="n">
        <v>1430080827.842335</v>
      </c>
      <c r="T95" t="n">
        <v>1440554124.376297</v>
      </c>
      <c r="U95" t="n">
        <v>1452299407.121024</v>
      </c>
      <c r="V95" t="n">
        <v>1468942751.87519</v>
      </c>
      <c r="W95" t="n">
        <v>1467988762.217116</v>
      </c>
      <c r="X95" t="n">
        <v>1479509845.95347</v>
      </c>
      <c r="Y95" t="n">
        <v>1498589639.114947</v>
      </c>
      <c r="Z95" t="n">
        <v>1520023521.864333</v>
      </c>
      <c r="AA95" t="n">
        <v>1540107635.073519</v>
      </c>
      <c r="AB95" t="n">
        <v>1556398667.100242</v>
      </c>
      <c r="AC95" t="n">
        <v>1569695040.943708</v>
      </c>
      <c r="AD95" t="n">
        <v>1583025730.961925</v>
      </c>
      <c r="AE95" t="n">
        <v>1603377510.334167</v>
      </c>
      <c r="AF95" t="n">
        <v>1625401631.289267</v>
      </c>
      <c r="AG95" t="n">
        <v>1652680702.471216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8308844441.072349</v>
      </c>
      <c r="D96" t="n">
        <v>10229609548.92179</v>
      </c>
      <c r="E96" t="n">
        <v>9814279443.750919</v>
      </c>
      <c r="F96" t="n">
        <v>8928926337.159367</v>
      </c>
      <c r="G96" t="n">
        <v>8553662096.084846</v>
      </c>
      <c r="H96" t="n">
        <v>8613879377.706512</v>
      </c>
      <c r="I96" t="n">
        <v>8650393639.625458</v>
      </c>
      <c r="J96" t="n">
        <v>8755762774.449892</v>
      </c>
      <c r="K96" t="n">
        <v>8804297388.025127</v>
      </c>
      <c r="L96" t="n">
        <v>8897726148.890345</v>
      </c>
      <c r="M96" t="n">
        <v>8982929055.504814</v>
      </c>
      <c r="N96" t="n">
        <v>9088647722.486824</v>
      </c>
      <c r="O96" t="n">
        <v>9110890408.683737</v>
      </c>
      <c r="P96" t="n">
        <v>9167564974.538788</v>
      </c>
      <c r="Q96" t="n">
        <v>9261692799.719156</v>
      </c>
      <c r="R96" t="n">
        <v>9350524324.071173</v>
      </c>
      <c r="S96" t="n">
        <v>9427690953.19833</v>
      </c>
      <c r="T96" t="n">
        <v>9504090388.860981</v>
      </c>
      <c r="U96" t="n">
        <v>9590096034.583103</v>
      </c>
      <c r="V96" t="n">
        <v>9674620611.840921</v>
      </c>
      <c r="W96" t="n">
        <v>9668918498.253355</v>
      </c>
      <c r="X96" t="n">
        <v>9765540442.72761</v>
      </c>
      <c r="Y96" t="n">
        <v>9907509741.441919</v>
      </c>
      <c r="Z96" t="n">
        <v>10060492265.25679</v>
      </c>
      <c r="AA96" t="n">
        <v>10164454385.04013</v>
      </c>
      <c r="AB96" t="n">
        <v>10250314886.05276</v>
      </c>
      <c r="AC96" t="n">
        <v>10340153536.9605</v>
      </c>
      <c r="AD96" t="n">
        <v>10429088736.10501</v>
      </c>
      <c r="AE96" t="n">
        <v>10559926324.24162</v>
      </c>
      <c r="AF96" t="n">
        <v>10696080948.16507</v>
      </c>
      <c r="AG96" t="n">
        <v>10825686287.33937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817786753.8944274</v>
      </c>
      <c r="D97" t="n">
        <v>1129632425.03778</v>
      </c>
      <c r="E97" t="n">
        <v>1000847364.021861</v>
      </c>
      <c r="F97" t="n">
        <v>840173606.0653319</v>
      </c>
      <c r="G97" t="n">
        <v>762880258.9849987</v>
      </c>
      <c r="H97" t="n">
        <v>743783845.9921774</v>
      </c>
      <c r="I97" t="n">
        <v>743491820.4032784</v>
      </c>
      <c r="J97" t="n">
        <v>751517195.1639026</v>
      </c>
      <c r="K97" t="n">
        <v>742168113.1718446</v>
      </c>
      <c r="L97" t="n">
        <v>733071622.6563165</v>
      </c>
      <c r="M97" t="n">
        <v>716252440.8372711</v>
      </c>
      <c r="N97" t="n">
        <v>709892890.8775574</v>
      </c>
      <c r="O97" t="n">
        <v>707441581.1897173</v>
      </c>
      <c r="P97" t="n">
        <v>711458176.4550391</v>
      </c>
      <c r="Q97" t="n">
        <v>716145862.1551912</v>
      </c>
      <c r="R97" t="n">
        <v>717654661.0311705</v>
      </c>
      <c r="S97" t="n">
        <v>720040602.4606678</v>
      </c>
      <c r="T97" t="n">
        <v>719444827.627841</v>
      </c>
      <c r="U97" t="n">
        <v>715897178.5636712</v>
      </c>
      <c r="V97" t="n">
        <v>720742245.451028</v>
      </c>
      <c r="W97" t="n">
        <v>704245641.7764117</v>
      </c>
      <c r="X97" t="n">
        <v>700745953.1191778</v>
      </c>
      <c r="Y97" t="n">
        <v>700593900.8660772</v>
      </c>
      <c r="Z97" t="n">
        <v>699691534.691133</v>
      </c>
      <c r="AA97" t="n">
        <v>704066234.3282436</v>
      </c>
      <c r="AB97" t="n">
        <v>705161863.1800259</v>
      </c>
      <c r="AC97" t="n">
        <v>699872007.926122</v>
      </c>
      <c r="AD97" t="n">
        <v>697868328.7030177</v>
      </c>
      <c r="AE97" t="n">
        <v>698612958.4284836</v>
      </c>
      <c r="AF97" t="n">
        <v>698682234.5718355</v>
      </c>
      <c r="AG97" t="n">
        <v>697834578.7870259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2119829823.09872</v>
      </c>
      <c r="D98" t="n">
        <v>2928182062.537479</v>
      </c>
      <c r="E98" t="n">
        <v>2594351254.186704</v>
      </c>
      <c r="F98" t="n">
        <v>2177860008.41438</v>
      </c>
      <c r="G98" t="n">
        <v>1977503691.21098</v>
      </c>
      <c r="H98" t="n">
        <v>1928002833.458497</v>
      </c>
      <c r="I98" t="n">
        <v>1927245857.939502</v>
      </c>
      <c r="J98" t="n">
        <v>1948048871.289987</v>
      </c>
      <c r="K98" t="n">
        <v>1923814603.944642</v>
      </c>
      <c r="L98" t="n">
        <v>1900235092.796384</v>
      </c>
      <c r="M98" t="n">
        <v>1856637170.660395</v>
      </c>
      <c r="N98" t="n">
        <v>1840152232.989434</v>
      </c>
      <c r="O98" t="n">
        <v>1833798058.924877</v>
      </c>
      <c r="P98" t="n">
        <v>1844209695.442831</v>
      </c>
      <c r="Q98" t="n">
        <v>1856360902.222806</v>
      </c>
      <c r="R98" t="n">
        <v>1860271942.404281</v>
      </c>
      <c r="S98" t="n">
        <v>1866456671.827116</v>
      </c>
      <c r="T98" t="n">
        <v>1864912331.260991</v>
      </c>
      <c r="U98" t="n">
        <v>1855716275.868431</v>
      </c>
      <c r="V98" t="n">
        <v>1868275439.041246</v>
      </c>
      <c r="W98" t="n">
        <v>1825513689.376362</v>
      </c>
      <c r="X98" t="n">
        <v>1816441954.780717</v>
      </c>
      <c r="Y98" t="n">
        <v>1816047811.809756</v>
      </c>
      <c r="Z98" t="n">
        <v>1813708739.038166</v>
      </c>
      <c r="AA98" t="n">
        <v>1825048637.50642</v>
      </c>
      <c r="AB98" t="n">
        <v>1827888677.044839</v>
      </c>
      <c r="AC98" t="n">
        <v>1814176553.592484</v>
      </c>
      <c r="AD98" t="n">
        <v>1808982706.965802</v>
      </c>
      <c r="AE98" t="n">
        <v>1810912902.449761</v>
      </c>
      <c r="AF98" t="n">
        <v>1811092476.934194</v>
      </c>
      <c r="AG98" t="n">
        <v>1808895221.960566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76869109189.79625</v>
      </c>
      <c r="D99" t="n">
        <v>82694584898.58191</v>
      </c>
      <c r="E99" t="n">
        <v>84139626468.87122</v>
      </c>
      <c r="F99" t="n">
        <v>81833783225.65605</v>
      </c>
      <c r="G99" t="n">
        <v>80141230839.02879</v>
      </c>
      <c r="H99" t="n">
        <v>79969584269.46346</v>
      </c>
      <c r="I99" t="n">
        <v>80167022359.37109</v>
      </c>
      <c r="J99" t="n">
        <v>80687964599.0777</v>
      </c>
      <c r="K99" t="n">
        <v>80576988773.06033</v>
      </c>
      <c r="L99" t="n">
        <v>81006092288.30479</v>
      </c>
      <c r="M99" t="n">
        <v>81278645922.19235</v>
      </c>
      <c r="N99" t="n">
        <v>81577939863.58189</v>
      </c>
      <c r="O99" t="n">
        <v>81593197910.15079</v>
      </c>
      <c r="P99" t="n">
        <v>81824456712.41919</v>
      </c>
      <c r="Q99" t="n">
        <v>82173416757.17061</v>
      </c>
      <c r="R99" t="n">
        <v>82553602871.84596</v>
      </c>
      <c r="S99" t="n">
        <v>83020541695.46046</v>
      </c>
      <c r="T99" t="n">
        <v>83277198303.67157</v>
      </c>
      <c r="U99" t="n">
        <v>83651194711.63815</v>
      </c>
      <c r="V99" t="n">
        <v>84418001912.40561</v>
      </c>
      <c r="W99" t="n">
        <v>84386382128.08205</v>
      </c>
      <c r="X99" t="n">
        <v>85006495216.15187</v>
      </c>
      <c r="Y99" t="n">
        <v>85846365482.55363</v>
      </c>
      <c r="Z99" t="n">
        <v>86672500925.30969</v>
      </c>
      <c r="AA99" t="n">
        <v>87804216831.18039</v>
      </c>
      <c r="AB99" t="n">
        <v>88833386271.78619</v>
      </c>
      <c r="AC99" t="n">
        <v>89612753607.33496</v>
      </c>
      <c r="AD99" t="n">
        <v>90476033744.67809</v>
      </c>
      <c r="AE99" t="n">
        <v>91636348806.36378</v>
      </c>
      <c r="AF99" t="n">
        <v>92740917781.66396</v>
      </c>
      <c r="AG99" t="n">
        <v>93888550076.21434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270772244199.324</v>
      </c>
      <c r="D100" t="n">
        <v>372343774927.962</v>
      </c>
      <c r="E100" t="n">
        <v>365914256118.7535</v>
      </c>
      <c r="F100" t="n">
        <v>370451345481.9056</v>
      </c>
      <c r="G100" t="n">
        <v>414202564221.4065</v>
      </c>
      <c r="H100" t="n">
        <v>479297571874.6611</v>
      </c>
      <c r="I100" t="n">
        <v>517737917057.7725</v>
      </c>
      <c r="J100" t="n">
        <v>517737917057.7725</v>
      </c>
      <c r="K100" t="n">
        <v>530856949553.055</v>
      </c>
      <c r="L100" t="n">
        <v>552839658070.0994</v>
      </c>
      <c r="M100" t="n">
        <v>576240788656.7278</v>
      </c>
      <c r="N100" t="n">
        <v>587941353197.8357</v>
      </c>
      <c r="O100" t="n">
        <v>589359821152.0103</v>
      </c>
      <c r="P100" t="n">
        <v>587941353197.8357</v>
      </c>
      <c r="Q100" t="n">
        <v>587941353197.8357</v>
      </c>
      <c r="R100" t="n">
        <v>587941353197.8357</v>
      </c>
      <c r="S100" t="n">
        <v>589359821152.0103</v>
      </c>
      <c r="T100" t="n">
        <v>587941353197.8357</v>
      </c>
      <c r="U100" t="n">
        <v>587941353197.8357</v>
      </c>
      <c r="V100" t="n">
        <v>587941353197.8357</v>
      </c>
      <c r="W100" t="n">
        <v>589359821152.0103</v>
      </c>
      <c r="X100" t="n">
        <v>587941353197.8357</v>
      </c>
      <c r="Y100" t="n">
        <v>587941353197.8357</v>
      </c>
      <c r="Z100" t="n">
        <v>587941353197.8357</v>
      </c>
      <c r="AA100" t="n">
        <v>589359821152.0103</v>
      </c>
      <c r="AB100" t="n">
        <v>587941353197.8357</v>
      </c>
      <c r="AC100" t="n">
        <v>587941353197.8357</v>
      </c>
      <c r="AD100" t="n">
        <v>587941353197.8357</v>
      </c>
      <c r="AE100" t="n">
        <v>589359821152.0103</v>
      </c>
      <c r="AF100" t="n">
        <v>587941353197.8357</v>
      </c>
      <c r="AG100" t="n">
        <v>587941353197.8357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6315703616648.256</v>
      </c>
      <c r="D102" t="n">
        <v>6093639139211.618</v>
      </c>
      <c r="E102" t="n">
        <v>6234873159660.777</v>
      </c>
      <c r="F102" t="n">
        <v>6453675773179.232</v>
      </c>
      <c r="G102" t="n">
        <v>6658639240921.488</v>
      </c>
      <c r="H102" t="n">
        <v>6873704493138.535</v>
      </c>
      <c r="I102" t="n">
        <v>7060840539644.989</v>
      </c>
      <c r="J102" t="n">
        <v>7210007400657.374</v>
      </c>
      <c r="K102" t="n">
        <v>7311645527678.792</v>
      </c>
      <c r="L102" t="n">
        <v>7411407261049.578</v>
      </c>
      <c r="M102" t="n">
        <v>7522599257544.454</v>
      </c>
      <c r="N102" t="n">
        <v>7658323910339.543</v>
      </c>
      <c r="O102" t="n">
        <v>7769831565887.561</v>
      </c>
      <c r="P102" t="n">
        <v>7870179074415.983</v>
      </c>
      <c r="Q102" t="n">
        <v>7978112519756.349</v>
      </c>
      <c r="R102" t="n">
        <v>8095899956862.367</v>
      </c>
      <c r="S102" t="n">
        <v>8183896062650.105</v>
      </c>
      <c r="T102" t="n">
        <v>8262770267237.058</v>
      </c>
      <c r="U102" t="n">
        <v>8367572748135.807</v>
      </c>
      <c r="V102" t="n">
        <v>8471473663924.297</v>
      </c>
      <c r="W102" t="n">
        <v>8593709860710.103</v>
      </c>
      <c r="X102" t="n">
        <v>8729770764052.918</v>
      </c>
      <c r="Y102" t="n">
        <v>8865227314581.617</v>
      </c>
      <c r="Z102" t="n">
        <v>9025312853356.096</v>
      </c>
      <c r="AA102" t="n">
        <v>9198593633312.352</v>
      </c>
      <c r="AB102" t="n">
        <v>9368125724127.879</v>
      </c>
      <c r="AC102" t="n">
        <v>9531212787900.029</v>
      </c>
      <c r="AD102" t="n">
        <v>9686330953337.758</v>
      </c>
      <c r="AE102" t="n">
        <v>9856141155195.037</v>
      </c>
      <c r="AF102" t="n">
        <v>10040543728624.26</v>
      </c>
      <c r="AG102" t="n">
        <v>10235046062620.97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233221955.4970863</v>
      </c>
      <c r="D128" t="n">
        <v>237107528.9141379</v>
      </c>
      <c r="E128" t="n">
        <v>243861422.6218886</v>
      </c>
      <c r="F128" t="n">
        <v>249327073.6409387</v>
      </c>
      <c r="G128" t="n">
        <v>248418216.3395253</v>
      </c>
      <c r="H128" t="n">
        <v>247054930.3874053</v>
      </c>
      <c r="I128" t="n">
        <v>245166341.5913491</v>
      </c>
      <c r="J128" t="n">
        <v>242777464.3724965</v>
      </c>
      <c r="K128" t="n">
        <v>237399363.8274358</v>
      </c>
      <c r="L128" t="n">
        <v>231696075.8075575</v>
      </c>
      <c r="M128" t="n">
        <v>225646754.9619117</v>
      </c>
      <c r="N128" t="n">
        <v>219263908.5010683</v>
      </c>
      <c r="O128" t="n">
        <v>210354605.5051034</v>
      </c>
      <c r="P128" t="n">
        <v>201224341.7890701</v>
      </c>
      <c r="Q128" t="n">
        <v>191885624.5635383</v>
      </c>
      <c r="R128" t="n">
        <v>182284255.9160384</v>
      </c>
      <c r="S128" t="n">
        <v>172445250.2677103</v>
      </c>
      <c r="T128" t="n">
        <v>162435312.7415934</v>
      </c>
      <c r="U128" t="n">
        <v>152137709.3723687</v>
      </c>
      <c r="V128" t="n">
        <v>141619145.2830755</v>
      </c>
      <c r="W128" t="n">
        <v>130908803.9650437</v>
      </c>
      <c r="X128" t="n">
        <v>119898289.5933342</v>
      </c>
      <c r="Y128" t="n">
        <v>108595940.3083267</v>
      </c>
      <c r="Z128" t="n">
        <v>97014263.32059133</v>
      </c>
      <c r="AA128" t="n">
        <v>85103229.78784834</v>
      </c>
      <c r="AB128" t="n">
        <v>75347605.5433196</v>
      </c>
      <c r="AC128" t="n">
        <v>75347605.5433196</v>
      </c>
      <c r="AD128" t="n">
        <v>75347605.5433196</v>
      </c>
      <c r="AE128" t="n">
        <v>75347605.5433196</v>
      </c>
      <c r="AF128" t="n">
        <v>75347605.5433196</v>
      </c>
      <c r="AG128" t="n">
        <v>75347605.5433196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15825654771.14334</v>
      </c>
      <c r="D129" t="n">
        <v>15373391039.98683</v>
      </c>
      <c r="E129" t="n">
        <v>16931570903.80522</v>
      </c>
      <c r="F129" t="n">
        <v>18201146512.02438</v>
      </c>
      <c r="G129" t="n">
        <v>18828420589.91743</v>
      </c>
      <c r="H129" t="n">
        <v>19456177178.13992</v>
      </c>
      <c r="I129" t="n">
        <v>19964772556.65286</v>
      </c>
      <c r="J129" t="n">
        <v>20280645609.08696</v>
      </c>
      <c r="K129" t="n">
        <v>20553674365.71597</v>
      </c>
      <c r="L129" t="n">
        <v>20824088227.65644</v>
      </c>
      <c r="M129" t="n">
        <v>21110237333.07349</v>
      </c>
      <c r="N129" t="n">
        <v>21356248788.06479</v>
      </c>
      <c r="O129" t="n">
        <v>21334886441.95179</v>
      </c>
      <c r="P129" t="n">
        <v>21392012715.82698</v>
      </c>
      <c r="Q129" t="n">
        <v>21449148000.93074</v>
      </c>
      <c r="R129" t="n">
        <v>21405828567.61959</v>
      </c>
      <c r="S129" t="n">
        <v>21348583509.36787</v>
      </c>
      <c r="T129" t="n">
        <v>21340017927.01725</v>
      </c>
      <c r="U129" t="n">
        <v>21335096977.01913</v>
      </c>
      <c r="V129" t="n">
        <v>21338957059.65458</v>
      </c>
      <c r="W129" t="n">
        <v>21318703913.85745</v>
      </c>
      <c r="X129" t="n">
        <v>21313906663.45144</v>
      </c>
      <c r="Y129" t="n">
        <v>21429569878.07327</v>
      </c>
      <c r="Z129" t="n">
        <v>21583773298.05736</v>
      </c>
      <c r="AA129" t="n">
        <v>21691336237.40345</v>
      </c>
      <c r="AB129" t="n">
        <v>21682924665.14098</v>
      </c>
      <c r="AC129" t="n">
        <v>21750823453.1622</v>
      </c>
      <c r="AD129" t="n">
        <v>21811091368.99557</v>
      </c>
      <c r="AE129" t="n">
        <v>21866104919.37398</v>
      </c>
      <c r="AF129" t="n">
        <v>21925610157.58986</v>
      </c>
      <c r="AG129" t="n">
        <v>21932469340.93166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46911762357.31775</v>
      </c>
      <c r="D131" t="n">
        <v>45571123439.96096</v>
      </c>
      <c r="E131" t="n">
        <v>50190013750.56546</v>
      </c>
      <c r="F131" t="n">
        <v>53953398589.21512</v>
      </c>
      <c r="G131" t="n">
        <v>55812818177.25526</v>
      </c>
      <c r="H131" t="n">
        <v>57673668063.7719</v>
      </c>
      <c r="I131" t="n">
        <v>59181290078.64956</v>
      </c>
      <c r="J131" t="n">
        <v>60117628055.50778</v>
      </c>
      <c r="K131" t="n">
        <v>60926963298.37233</v>
      </c>
      <c r="L131" t="n">
        <v>61728547246.26733</v>
      </c>
      <c r="M131" t="n">
        <v>62576774951.6107</v>
      </c>
      <c r="N131" t="n">
        <v>63306023193.19204</v>
      </c>
      <c r="O131" t="n">
        <v>63242699095.78568</v>
      </c>
      <c r="P131" t="n">
        <v>63412037693.34428</v>
      </c>
      <c r="Q131" t="n">
        <v>63581403002.75899</v>
      </c>
      <c r="R131" t="n">
        <v>63452991825.44377</v>
      </c>
      <c r="S131" t="n">
        <v>63283301117.05478</v>
      </c>
      <c r="T131" t="n">
        <v>63257910283.65827</v>
      </c>
      <c r="U131" t="n">
        <v>63243323181.87815</v>
      </c>
      <c r="V131" t="n">
        <v>63254765569.69036</v>
      </c>
      <c r="W131" t="n">
        <v>63194729458.93459</v>
      </c>
      <c r="X131" t="n">
        <v>63180509038.0882</v>
      </c>
      <c r="Y131" t="n">
        <v>63523367852.86005</v>
      </c>
      <c r="Z131" t="n">
        <v>63980470847.81287</v>
      </c>
      <c r="AA131" t="n">
        <v>64299318132.30309</v>
      </c>
      <c r="AB131" t="n">
        <v>64274383828.81078</v>
      </c>
      <c r="AC131" t="n">
        <v>64475655236.15938</v>
      </c>
      <c r="AD131" t="n">
        <v>64654306558.094</v>
      </c>
      <c r="AE131" t="n">
        <v>64817382439.57288</v>
      </c>
      <c r="AF131" t="n">
        <v>64993772967.14139</v>
      </c>
      <c r="AG131" t="n">
        <v>65014105546.33313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1915173647.467915</v>
      </c>
      <c r="D134" t="n">
        <v>1974387180.16649</v>
      </c>
      <c r="E134" t="n">
        <v>2165037552.448712</v>
      </c>
      <c r="F134" t="n">
        <v>2239479656.283698</v>
      </c>
      <c r="G134" t="n">
        <v>2272424392.493759</v>
      </c>
      <c r="H134" t="n">
        <v>2327342060.613095</v>
      </c>
      <c r="I134" t="n">
        <v>2354847323.243301</v>
      </c>
      <c r="J134" t="n">
        <v>2383012360.29694</v>
      </c>
      <c r="K134" t="n">
        <v>2381858976.860421</v>
      </c>
      <c r="L134" t="n">
        <v>2387581909.081454</v>
      </c>
      <c r="M134" t="n">
        <v>2409520630.465071</v>
      </c>
      <c r="N134" t="n">
        <v>2432466118.746665</v>
      </c>
      <c r="O134" t="n">
        <v>2428199577.475136</v>
      </c>
      <c r="P134" t="n">
        <v>2398426645.715503</v>
      </c>
      <c r="Q134" t="n">
        <v>2352291308.254745</v>
      </c>
      <c r="R134" t="n">
        <v>2345576270.789587</v>
      </c>
      <c r="S134" t="n">
        <v>2335161609.335258</v>
      </c>
      <c r="T134" t="n">
        <v>2325411609.522311</v>
      </c>
      <c r="U134" t="n">
        <v>2339887549.094214</v>
      </c>
      <c r="V134" t="n">
        <v>2347638676.765058</v>
      </c>
      <c r="W134" t="n">
        <v>2358713112.64282</v>
      </c>
      <c r="X134" t="n">
        <v>2394130781.136265</v>
      </c>
      <c r="Y134" t="n">
        <v>2419319502.45753</v>
      </c>
      <c r="Z134" t="n">
        <v>2451193937.936244</v>
      </c>
      <c r="AA134" t="n">
        <v>2492652207.817559</v>
      </c>
      <c r="AB134" t="n">
        <v>2538034913.713809</v>
      </c>
      <c r="AC134" t="n">
        <v>2573701830.322773</v>
      </c>
      <c r="AD134" t="n">
        <v>2601343935.055617</v>
      </c>
      <c r="AE134" t="n">
        <v>2632504836.713434</v>
      </c>
      <c r="AF134" t="n">
        <v>2665469121.7953</v>
      </c>
      <c r="AG134" t="n">
        <v>2704053707.52122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12580710699.02642</v>
      </c>
      <c r="D135" t="n">
        <v>12621943413.31305</v>
      </c>
      <c r="E135" t="n">
        <v>13240111997.03216</v>
      </c>
      <c r="F135" t="n">
        <v>13853296406.49684</v>
      </c>
      <c r="G135" t="n">
        <v>14283931893.9966</v>
      </c>
      <c r="H135" t="n">
        <v>14691469556.91531</v>
      </c>
      <c r="I135" t="n">
        <v>15132639776.36193</v>
      </c>
      <c r="J135" t="n">
        <v>15645832729.74364</v>
      </c>
      <c r="K135" t="n">
        <v>16093399542.14321</v>
      </c>
      <c r="L135" t="n">
        <v>16679624099.95894</v>
      </c>
      <c r="M135" t="n">
        <v>17404994908.9061</v>
      </c>
      <c r="N135" t="n">
        <v>18260885241.24461</v>
      </c>
      <c r="O135" t="n">
        <v>19017754049.13772</v>
      </c>
      <c r="P135" t="n">
        <v>19873297471.62045</v>
      </c>
      <c r="Q135" t="n">
        <v>20772413479.96806</v>
      </c>
      <c r="R135" t="n">
        <v>21647999796.36312</v>
      </c>
      <c r="S135" t="n">
        <v>22468990289.23117</v>
      </c>
      <c r="T135" t="n">
        <v>23265690012.40186</v>
      </c>
      <c r="U135" t="n">
        <v>23992671474.25084</v>
      </c>
      <c r="V135" t="n">
        <v>24644911561.66232</v>
      </c>
      <c r="W135" t="n">
        <v>25142670566.35844</v>
      </c>
      <c r="X135" t="n">
        <v>25611161706.89574</v>
      </c>
      <c r="Y135" t="n">
        <v>26091663716.21521</v>
      </c>
      <c r="Z135" t="n">
        <v>26562222156.30122</v>
      </c>
      <c r="AA135" t="n">
        <v>26990369096.57027</v>
      </c>
      <c r="AB135" t="n">
        <v>27435709314.07919</v>
      </c>
      <c r="AC135" t="n">
        <v>27895318854.32931</v>
      </c>
      <c r="AD135" t="n">
        <v>28423928056.91417</v>
      </c>
      <c r="AE135" t="n">
        <v>28942020227.0346</v>
      </c>
      <c r="AF135" t="n">
        <v>29519855230.17491</v>
      </c>
      <c r="AG135" t="n">
        <v>30100139841.68458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2764862269753.515</v>
      </c>
      <c r="D136" t="n">
        <v>2986220761984.455</v>
      </c>
      <c r="E136" t="n">
        <v>2979631425099.617</v>
      </c>
      <c r="F136" t="n">
        <v>2963499105520.479</v>
      </c>
      <c r="G136" t="n">
        <v>2941953748365.655</v>
      </c>
      <c r="H136" t="n">
        <v>2920121513868.543</v>
      </c>
      <c r="I136" t="n">
        <v>2963988730592.972</v>
      </c>
      <c r="J136" t="n">
        <v>2928131362436.971</v>
      </c>
      <c r="K136" t="n">
        <v>2946050797486.775</v>
      </c>
      <c r="L136" t="n">
        <v>2991502940518.097</v>
      </c>
      <c r="M136" t="n">
        <v>3015578556069.582</v>
      </c>
      <c r="N136" t="n">
        <v>3003805502840.126</v>
      </c>
      <c r="O136" t="n">
        <v>3017041073137.253</v>
      </c>
      <c r="P136" t="n">
        <v>3023028423963.947</v>
      </c>
      <c r="Q136" t="n">
        <v>3047477239140.153</v>
      </c>
      <c r="R136" t="n">
        <v>3041265932885.45</v>
      </c>
      <c r="S136" t="n">
        <v>3036961970554.675</v>
      </c>
      <c r="T136" t="n">
        <v>3032102383179.56</v>
      </c>
      <c r="U136" t="n">
        <v>3031734079924.406</v>
      </c>
      <c r="V136" t="n">
        <v>3030640050319.966</v>
      </c>
      <c r="W136" t="n">
        <v>3031466241378.355</v>
      </c>
      <c r="X136" t="n">
        <v>3035229255889.108</v>
      </c>
      <c r="Y136" t="n">
        <v>3042168285070.98</v>
      </c>
      <c r="Z136" t="n">
        <v>3053627614116.266</v>
      </c>
      <c r="AA136" t="n">
        <v>3059360181401.694</v>
      </c>
      <c r="AB136" t="n">
        <v>3048345500946.78</v>
      </c>
      <c r="AC136" t="n">
        <v>3061513062809.788</v>
      </c>
      <c r="AD136" t="n">
        <v>3069859845780.271</v>
      </c>
      <c r="AE136" t="n">
        <v>3077631418228.14</v>
      </c>
      <c r="AF136" t="n">
        <v>3070497443419.514</v>
      </c>
      <c r="AG136" t="n">
        <v>3085562930825.663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161480530386.5523</v>
      </c>
      <c r="D137" t="n">
        <v>184239106680.7677</v>
      </c>
      <c r="E137" t="n">
        <v>228996425750.3326</v>
      </c>
      <c r="F137" t="n">
        <v>241645783323.1948</v>
      </c>
      <c r="G137" t="n">
        <v>235231020075.2206</v>
      </c>
      <c r="H137" t="n">
        <v>240114328315.764</v>
      </c>
      <c r="I137" t="n">
        <v>246263348725.3818</v>
      </c>
      <c r="J137" t="n">
        <v>265181491866.8419</v>
      </c>
      <c r="K137" t="n">
        <v>274388524688.8264</v>
      </c>
      <c r="L137" t="n">
        <v>288708838463.1931</v>
      </c>
      <c r="M137" t="n">
        <v>301041967270.2575</v>
      </c>
      <c r="N137" t="n">
        <v>310761623484.5406</v>
      </c>
      <c r="O137" t="n">
        <v>311063734278.8268</v>
      </c>
      <c r="P137" t="n">
        <v>316205450450.7032</v>
      </c>
      <c r="Q137" t="n">
        <v>319540326861.3954</v>
      </c>
      <c r="R137" t="n">
        <v>321220012905.2189</v>
      </c>
      <c r="S137" t="n">
        <v>321991963966.4085</v>
      </c>
      <c r="T137" t="n">
        <v>324257990367.7856</v>
      </c>
      <c r="U137" t="n">
        <v>322521732799.6799</v>
      </c>
      <c r="V137" t="n">
        <v>322369133009.8878</v>
      </c>
      <c r="W137" t="n">
        <v>305724941341.7607</v>
      </c>
      <c r="X137" t="n">
        <v>301238246929.5638</v>
      </c>
      <c r="Y137" t="n">
        <v>299964257122.4692</v>
      </c>
      <c r="Z137" t="n">
        <v>298558798495.9724</v>
      </c>
      <c r="AA137" t="n">
        <v>296656597279.0073</v>
      </c>
      <c r="AB137" t="n">
        <v>297108525656.9733</v>
      </c>
      <c r="AC137" t="n">
        <v>294369378591.4035</v>
      </c>
      <c r="AD137" t="n">
        <v>293952017016.65</v>
      </c>
      <c r="AE137" t="n">
        <v>295370612561.2637</v>
      </c>
      <c r="AF137" t="n">
        <v>299436856613.4092</v>
      </c>
      <c r="AG137" t="n">
        <v>302012765591.4354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67144664000.00001</v>
      </c>
      <c r="D140" t="n">
        <v>58553834940.00001</v>
      </c>
      <c r="E140" t="n">
        <v>74942784720</v>
      </c>
      <c r="F140" t="n">
        <v>90693883180</v>
      </c>
      <c r="G140" t="n">
        <v>96888393860</v>
      </c>
      <c r="H140" t="n">
        <v>103140161080</v>
      </c>
      <c r="I140" t="n">
        <v>108902168960</v>
      </c>
      <c r="J140" t="n">
        <v>114304004140</v>
      </c>
      <c r="K140" t="n">
        <v>115640362260</v>
      </c>
      <c r="L140" t="n">
        <v>117204564300</v>
      </c>
      <c r="M140" t="n">
        <v>118950371540</v>
      </c>
      <c r="N140" t="n">
        <v>120986402280</v>
      </c>
      <c r="O140" t="n">
        <v>118835497220</v>
      </c>
      <c r="P140" t="n">
        <v>116661604160</v>
      </c>
      <c r="Q140" t="n">
        <v>111265089060</v>
      </c>
      <c r="R140" t="n">
        <v>114002007500</v>
      </c>
      <c r="S140" t="n">
        <v>116228083320</v>
      </c>
      <c r="T140" t="n">
        <v>117833450300</v>
      </c>
      <c r="U140" t="n">
        <v>119318836340</v>
      </c>
      <c r="V140" t="n">
        <v>120525476460</v>
      </c>
      <c r="W140" t="n">
        <v>122441641200</v>
      </c>
      <c r="X140" t="n">
        <v>124473747560</v>
      </c>
      <c r="Y140" t="n">
        <v>126116273000</v>
      </c>
      <c r="Z140" t="n">
        <v>127922850660</v>
      </c>
      <c r="AA140" t="n">
        <v>129779591420</v>
      </c>
      <c r="AB140" t="n">
        <v>131567138300</v>
      </c>
      <c r="AC140" t="n">
        <v>133278841200</v>
      </c>
      <c r="AD140" t="n">
        <v>134923517660</v>
      </c>
      <c r="AE140" t="n">
        <v>136695202820</v>
      </c>
      <c r="AF140" t="n">
        <v>138556491920</v>
      </c>
      <c r="AG140" t="n">
        <v>140529913200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678770274.4257935</v>
      </c>
      <c r="D147" t="n">
        <v>1319224068.942651</v>
      </c>
      <c r="E147" t="n">
        <v>1105369818.306626</v>
      </c>
      <c r="F147" t="n">
        <v>749735713.3847839</v>
      </c>
      <c r="G147" t="n">
        <v>546886602.699432</v>
      </c>
      <c r="H147" t="n">
        <v>471393501.3617794</v>
      </c>
      <c r="I147" t="n">
        <v>430433019.8234702</v>
      </c>
      <c r="J147" t="n">
        <v>445976702.8179467</v>
      </c>
      <c r="K147" t="n">
        <v>451284726.500554</v>
      </c>
      <c r="L147" t="n">
        <v>464329773.551947</v>
      </c>
      <c r="M147" t="n">
        <v>459338594.8382588</v>
      </c>
      <c r="N147" t="n">
        <v>460356154.6422877</v>
      </c>
      <c r="O147" t="n">
        <v>461450749.555518</v>
      </c>
      <c r="P147" t="n">
        <v>475076824.1254645</v>
      </c>
      <c r="Q147" t="n">
        <v>483978513.8909916</v>
      </c>
      <c r="R147" t="n">
        <v>488545781.8907686</v>
      </c>
      <c r="S147" t="n">
        <v>495806667.3529642</v>
      </c>
      <c r="T147" t="n">
        <v>504872002.3222186</v>
      </c>
      <c r="U147" t="n">
        <v>502422111.7589687</v>
      </c>
      <c r="V147" t="n">
        <v>511696790.7255447</v>
      </c>
      <c r="W147" t="n">
        <v>475955111.4156829</v>
      </c>
      <c r="X147" t="n">
        <v>471609373.758186</v>
      </c>
      <c r="Y147" t="n">
        <v>468468778.5717563</v>
      </c>
      <c r="Z147" t="n">
        <v>465594542.0679896</v>
      </c>
      <c r="AA147" t="n">
        <v>467711919.5045167</v>
      </c>
      <c r="AB147" t="n">
        <v>473002098.8962921</v>
      </c>
      <c r="AC147" t="n">
        <v>471007890.5891663</v>
      </c>
      <c r="AD147" t="n">
        <v>474444875.094049</v>
      </c>
      <c r="AE147" t="n">
        <v>483885810.6239864</v>
      </c>
      <c r="AF147" t="n">
        <v>494218525.4689175</v>
      </c>
      <c r="AG147" t="n">
        <v>501072909.2814283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1759477594.750149</v>
      </c>
      <c r="D148" t="n">
        <v>3419632943.890032</v>
      </c>
      <c r="E148" t="n">
        <v>2865289631.118305</v>
      </c>
      <c r="F148" t="n">
        <v>1943430994.824394</v>
      </c>
      <c r="G148" t="n">
        <v>1417614707.910833</v>
      </c>
      <c r="H148" t="n">
        <v>1221924906.270405</v>
      </c>
      <c r="I148" t="n">
        <v>1115748999.262988</v>
      </c>
      <c r="J148" t="n">
        <v>1156040631.055226</v>
      </c>
      <c r="K148" t="n">
        <v>1169799849.886444</v>
      </c>
      <c r="L148" t="n">
        <v>1203614630.636535</v>
      </c>
      <c r="M148" t="n">
        <v>1190676722.998259</v>
      </c>
      <c r="N148" t="n">
        <v>1193314395.483286</v>
      </c>
      <c r="O148" t="n">
        <v>1196151754.892971</v>
      </c>
      <c r="P148" t="n">
        <v>1231472648.888362</v>
      </c>
      <c r="Q148" t="n">
        <v>1254547206.346128</v>
      </c>
      <c r="R148" t="n">
        <v>1266386271.811428</v>
      </c>
      <c r="S148" t="n">
        <v>1285207610.591456</v>
      </c>
      <c r="T148" t="n">
        <v>1308706361.74228</v>
      </c>
      <c r="U148" t="n">
        <v>1302355866.268278</v>
      </c>
      <c r="V148" t="n">
        <v>1326397269.457296</v>
      </c>
      <c r="W148" t="n">
        <v>1233749305.464403</v>
      </c>
      <c r="X148" t="n">
        <v>1222484480.929333</v>
      </c>
      <c r="Y148" t="n">
        <v>1214343572.181705</v>
      </c>
      <c r="Z148" t="n">
        <v>1206893106.360012</v>
      </c>
      <c r="AA148" t="n">
        <v>1212381676.35131</v>
      </c>
      <c r="AB148" t="n">
        <v>1226094640.01919</v>
      </c>
      <c r="AC148" t="n">
        <v>1220925343.472401</v>
      </c>
      <c r="AD148" t="n">
        <v>1229834539.201339</v>
      </c>
      <c r="AE148" t="n">
        <v>1254306905.131709</v>
      </c>
      <c r="AF148" t="n">
        <v>1281090901.054303</v>
      </c>
      <c r="AG148" t="n">
        <v>1298858524.649979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10383752428560.3</v>
      </c>
      <c r="D152" t="n">
        <v>10713313098915.24</v>
      </c>
      <c r="E152" t="n">
        <v>10528411341991.5</v>
      </c>
      <c r="F152" t="n">
        <v>10569693954703.51</v>
      </c>
      <c r="G152" t="n">
        <v>10658416442045.34</v>
      </c>
      <c r="H152" t="n">
        <v>10737192276719.58</v>
      </c>
      <c r="I152" t="n">
        <v>10790966355368.11</v>
      </c>
      <c r="J152" t="n">
        <v>10843261726511.05</v>
      </c>
      <c r="K152" t="n">
        <v>10911269492067.88</v>
      </c>
      <c r="L152" t="n">
        <v>10995467015773.98</v>
      </c>
      <c r="M152" t="n">
        <v>11102013804629.6</v>
      </c>
      <c r="N152" t="n">
        <v>11224683332223.28</v>
      </c>
      <c r="O152" t="n">
        <v>11350436764252.46</v>
      </c>
      <c r="P152" t="n">
        <v>11479173960172.31</v>
      </c>
      <c r="Q152" t="n">
        <v>11638368487091.67</v>
      </c>
      <c r="R152" t="n">
        <v>11776384497670.16</v>
      </c>
      <c r="S152" t="n">
        <v>11908929143684.16</v>
      </c>
      <c r="T152" t="n">
        <v>12049808460846.07</v>
      </c>
      <c r="U152" t="n">
        <v>12210084155318.04</v>
      </c>
      <c r="V152" t="n">
        <v>12313028290005.25</v>
      </c>
      <c r="W152" t="n">
        <v>12463206763259.48</v>
      </c>
      <c r="X152" t="n">
        <v>12620341328365.25</v>
      </c>
      <c r="Y152" t="n">
        <v>12787977439231.5</v>
      </c>
      <c r="Z152" t="n">
        <v>12971993770184.94</v>
      </c>
      <c r="AA152" t="n">
        <v>13172655364308.4</v>
      </c>
      <c r="AB152" t="n">
        <v>13381967840804.98</v>
      </c>
      <c r="AC152" t="n">
        <v>13602400753339.76</v>
      </c>
      <c r="AD152" t="n">
        <v>13833925483279.59</v>
      </c>
      <c r="AE152" t="n">
        <v>14071895092400.5</v>
      </c>
      <c r="AF152" t="n">
        <v>14319303126738.03</v>
      </c>
      <c r="AG152" t="n">
        <v>14574426954281.37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30212320222.16642</v>
      </c>
      <c r="D153" t="n">
        <v>25343361097.9432</v>
      </c>
      <c r="E153" t="n">
        <v>45187352001.27438</v>
      </c>
      <c r="F153" t="n">
        <v>45750389546.32848</v>
      </c>
      <c r="G153" t="n">
        <v>46336402229.79977</v>
      </c>
      <c r="H153" t="n">
        <v>46981142935.79919</v>
      </c>
      <c r="I153" t="n">
        <v>47574099277.43707</v>
      </c>
      <c r="J153" t="n">
        <v>48142547924.52593</v>
      </c>
      <c r="K153" t="n">
        <v>48694245497.31581</v>
      </c>
      <c r="L153" t="n">
        <v>49259974210.93745</v>
      </c>
      <c r="M153" t="n">
        <v>49847483140.74915</v>
      </c>
      <c r="N153" t="n">
        <v>50482586190.68005</v>
      </c>
      <c r="O153" t="n">
        <v>51434313922.78341</v>
      </c>
      <c r="P153" t="n">
        <v>52064430742.39487</v>
      </c>
      <c r="Q153" t="n">
        <v>52834230858.08744</v>
      </c>
      <c r="R153" t="n">
        <v>53619396617.33577</v>
      </c>
      <c r="S153" t="n">
        <v>54382123868.59093</v>
      </c>
      <c r="T153" t="n">
        <v>55244215457.6548</v>
      </c>
      <c r="U153" t="n">
        <v>56111761060.32513</v>
      </c>
      <c r="V153" t="n">
        <v>56978756357.45519</v>
      </c>
      <c r="W153" t="n">
        <v>57812440486.05915</v>
      </c>
      <c r="X153" t="n">
        <v>58606503558.87539</v>
      </c>
      <c r="Y153" t="n">
        <v>59424822043.92357</v>
      </c>
      <c r="Z153" t="n">
        <v>60246605520.49694</v>
      </c>
      <c r="AA153" t="n">
        <v>61086513713.21912</v>
      </c>
      <c r="AB153" t="n">
        <v>61946612036.20013</v>
      </c>
      <c r="AC153" t="n">
        <v>62813747856.93859</v>
      </c>
      <c r="AD153" t="n">
        <v>63692690961.67255</v>
      </c>
      <c r="AE153" t="n">
        <v>64599609581.81509</v>
      </c>
      <c r="AF153" t="n">
        <v>65525581882.90023</v>
      </c>
      <c r="AG153" t="n">
        <v>66473377311.74715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4699187070.220717</v>
      </c>
      <c r="D157" t="n">
        <v>5753516695.871246</v>
      </c>
      <c r="E157" t="n">
        <v>6506925602.899611</v>
      </c>
      <c r="F157" t="n">
        <v>4872834386.163147</v>
      </c>
      <c r="G157" t="n">
        <v>4015935716.518617</v>
      </c>
      <c r="H157" t="n">
        <v>3694501391.629944</v>
      </c>
      <c r="I157" t="n">
        <v>3490182240.028103</v>
      </c>
      <c r="J157" t="n">
        <v>3484954276.318015</v>
      </c>
      <c r="K157" t="n">
        <v>3434428278.614186</v>
      </c>
      <c r="L157" t="n">
        <v>3446874591.301796</v>
      </c>
      <c r="M157" t="n">
        <v>3465960314.912575</v>
      </c>
      <c r="N157" t="n">
        <v>3411019757.797021</v>
      </c>
      <c r="O157" t="n">
        <v>3386244769.979476</v>
      </c>
      <c r="P157" t="n">
        <v>3400402934.145966</v>
      </c>
      <c r="Q157" t="n">
        <v>3407594022.631</v>
      </c>
      <c r="R157" t="n">
        <v>3394686977.256493</v>
      </c>
      <c r="S157" t="n">
        <v>3399090828.569324</v>
      </c>
      <c r="T157" t="n">
        <v>3400103956.854275</v>
      </c>
      <c r="U157" t="n">
        <v>3383197020.346629</v>
      </c>
      <c r="V157" t="n">
        <v>3396273564.346828</v>
      </c>
      <c r="W157" t="n">
        <v>3305482502.799481</v>
      </c>
      <c r="X157" t="n">
        <v>3279808206.966552</v>
      </c>
      <c r="Y157" t="n">
        <v>3268514455.089571</v>
      </c>
      <c r="Z157" t="n">
        <v>3255936902.332074</v>
      </c>
      <c r="AA157" t="n">
        <v>3256772907.239009</v>
      </c>
      <c r="AB157" t="n">
        <v>3276362833.644273</v>
      </c>
      <c r="AC157" t="n">
        <v>3268540249.131626</v>
      </c>
      <c r="AD157" t="n">
        <v>3277269343.949888</v>
      </c>
      <c r="AE157" t="n">
        <v>3304514924.50924</v>
      </c>
      <c r="AF157" t="n">
        <v>3335898725.028863</v>
      </c>
      <c r="AG157" t="n">
        <v>3363458052.266872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3910018711.407654</v>
      </c>
      <c r="D159" t="n">
        <v>3087233323.387757</v>
      </c>
      <c r="E159" t="n">
        <v>3989507654.457579</v>
      </c>
      <c r="F159" t="n">
        <v>3840613711.818809</v>
      </c>
      <c r="G159" t="n">
        <v>3699894040.625364</v>
      </c>
      <c r="H159" t="n">
        <v>3668772772.14077</v>
      </c>
      <c r="I159" t="n">
        <v>3613723248.226648</v>
      </c>
      <c r="J159" t="n">
        <v>3561059222.986524</v>
      </c>
      <c r="K159" t="n">
        <v>3452237828.365904</v>
      </c>
      <c r="L159" t="n">
        <v>3377841362.608191</v>
      </c>
      <c r="M159" t="n">
        <v>3325218603.356719</v>
      </c>
      <c r="N159" t="n">
        <v>3328111176.87384</v>
      </c>
      <c r="O159" t="n">
        <v>3363213375.368249</v>
      </c>
      <c r="P159" t="n">
        <v>3342817320.616927</v>
      </c>
      <c r="Q159" t="n">
        <v>3282960666.267627</v>
      </c>
      <c r="R159" t="n">
        <v>3281301999.362504</v>
      </c>
      <c r="S159" t="n">
        <v>3289421684.697117</v>
      </c>
      <c r="T159" t="n">
        <v>3259149274.078136</v>
      </c>
      <c r="U159" t="n">
        <v>3252764461.585362</v>
      </c>
      <c r="V159" t="n">
        <v>3253949665.557046</v>
      </c>
      <c r="W159" t="n">
        <v>3241510820.459867</v>
      </c>
      <c r="X159" t="n">
        <v>3279442102.005895</v>
      </c>
      <c r="Y159" t="n">
        <v>3317837451.04708</v>
      </c>
      <c r="Z159" t="n">
        <v>3372087745.270482</v>
      </c>
      <c r="AA159" t="n">
        <v>3462426789.217637</v>
      </c>
      <c r="AB159" t="n">
        <v>3565810232.309456</v>
      </c>
      <c r="AC159" t="n">
        <v>3630768642.739867</v>
      </c>
      <c r="AD159" t="n">
        <v>3669674080.851949</v>
      </c>
      <c r="AE159" t="n">
        <v>3709667759.065313</v>
      </c>
      <c r="AF159" t="n">
        <v>3753865088.365462</v>
      </c>
      <c r="AG159" t="n">
        <v>3805683589.489751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1170239802.470336</v>
      </c>
      <c r="D160" t="n">
        <v>897194312.1139382</v>
      </c>
      <c r="E160" t="n">
        <v>1002080356.936001</v>
      </c>
      <c r="F160" t="n">
        <v>993698169.8443196</v>
      </c>
      <c r="G160" t="n">
        <v>976924186.2752286</v>
      </c>
      <c r="H160" t="n">
        <v>958045747.2318656</v>
      </c>
      <c r="I160" t="n">
        <v>942085758.7120888</v>
      </c>
      <c r="J160" t="n">
        <v>933101383.4481646</v>
      </c>
      <c r="K160" t="n">
        <v>913044593.4799956</v>
      </c>
      <c r="L160" t="n">
        <v>898828708.4697177</v>
      </c>
      <c r="M160" t="n">
        <v>884738145.8649665</v>
      </c>
      <c r="N160" t="n">
        <v>870954282.821344</v>
      </c>
      <c r="O160" t="n">
        <v>855694978.6775135</v>
      </c>
      <c r="P160" t="n">
        <v>843989145.2974126</v>
      </c>
      <c r="Q160" t="n">
        <v>835386342.7250755</v>
      </c>
      <c r="R160" t="n">
        <v>826439203.8308446</v>
      </c>
      <c r="S160" t="n">
        <v>818014975.6766059</v>
      </c>
      <c r="T160" t="n">
        <v>808798373.5909396</v>
      </c>
      <c r="U160" t="n">
        <v>799523714.7998378</v>
      </c>
      <c r="V160" t="n">
        <v>791548325.0372769</v>
      </c>
      <c r="W160" t="n">
        <v>779337598.5154225</v>
      </c>
      <c r="X160" t="n">
        <v>767225768.5883445</v>
      </c>
      <c r="Y160" t="n">
        <v>759042575.8594315</v>
      </c>
      <c r="Z160" t="n">
        <v>750150690.9331324</v>
      </c>
      <c r="AA160" t="n">
        <v>742951659.4591204</v>
      </c>
      <c r="AB160" t="n">
        <v>739651235.8528757</v>
      </c>
      <c r="AC160" t="n">
        <v>730316918.7920504</v>
      </c>
      <c r="AD160" t="n">
        <v>723237604.2485572</v>
      </c>
      <c r="AE160" t="n">
        <v>719027892.5178697</v>
      </c>
      <c r="AF160" t="n">
        <v>716171903.0015111</v>
      </c>
      <c r="AG160" t="n">
        <v>712310931.8945091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900397735322.1731</v>
      </c>
      <c r="D161" t="n">
        <v>972493125065.1035</v>
      </c>
      <c r="E161" t="n">
        <v>957830830153.6072</v>
      </c>
      <c r="F161" t="n">
        <v>967934970534.8365</v>
      </c>
      <c r="G161" t="n">
        <v>959762984381.828</v>
      </c>
      <c r="H161" t="n">
        <v>976194088445.1118</v>
      </c>
      <c r="I161" t="n">
        <v>983132531708.4915</v>
      </c>
      <c r="J161" t="n">
        <v>987960865997.2285</v>
      </c>
      <c r="K161" t="n">
        <v>993990253345.0162</v>
      </c>
      <c r="L161" t="n">
        <v>1001395531921.025</v>
      </c>
      <c r="M161" t="n">
        <v>997624426397.6801</v>
      </c>
      <c r="N161" t="n">
        <v>1001361811455.781</v>
      </c>
      <c r="O161" t="n">
        <v>1005858602952.496</v>
      </c>
      <c r="P161" t="n">
        <v>1003605160997.105</v>
      </c>
      <c r="Q161" t="n">
        <v>1011186999689.862</v>
      </c>
      <c r="R161" t="n">
        <v>1012804430023.876</v>
      </c>
      <c r="S161" t="n">
        <v>1025080295799.029</v>
      </c>
      <c r="T161" t="n">
        <v>1036769458681.198</v>
      </c>
      <c r="U161" t="n">
        <v>1035785824019.628</v>
      </c>
      <c r="V161" t="n">
        <v>1037591629504.145</v>
      </c>
      <c r="W161" t="n">
        <v>1038623670249.456</v>
      </c>
      <c r="X161" t="n">
        <v>1038067899234.478</v>
      </c>
      <c r="Y161" t="n">
        <v>1033894938731.77</v>
      </c>
      <c r="Z161" t="n">
        <v>1020266729126.292</v>
      </c>
      <c r="AA161" t="n">
        <v>1016331452502.48</v>
      </c>
      <c r="AB161" t="n">
        <v>1021841742554.891</v>
      </c>
      <c r="AC161" t="n">
        <v>1011704538360.558</v>
      </c>
      <c r="AD161" t="n">
        <v>1014329314076.934</v>
      </c>
      <c r="AE161" t="n">
        <v>1021205649608.121</v>
      </c>
      <c r="AF161" t="n">
        <v>1018844647763.263</v>
      </c>
      <c r="AG161" t="n">
        <v>1026056135992.969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2584748620176.471</v>
      </c>
      <c r="D162" t="n">
        <v>2823583121263.642</v>
      </c>
      <c r="E162" t="n">
        <v>3056094209392.854</v>
      </c>
      <c r="F162" t="n">
        <v>3076875899151.787</v>
      </c>
      <c r="G162" t="n">
        <v>3149223647366.619</v>
      </c>
      <c r="H162" t="n">
        <v>3206995368322.188</v>
      </c>
      <c r="I162" t="n">
        <v>3239582775361.437</v>
      </c>
      <c r="J162" t="n">
        <v>3260071687132.374</v>
      </c>
      <c r="K162" t="n">
        <v>3287727484573.966</v>
      </c>
      <c r="L162" t="n">
        <v>3319166003893.147</v>
      </c>
      <c r="M162" t="n">
        <v>3360925321796.473</v>
      </c>
      <c r="N162" t="n">
        <v>3398719374139.801</v>
      </c>
      <c r="O162" t="n">
        <v>3421814384857.936</v>
      </c>
      <c r="P162" t="n">
        <v>3450123833578.727</v>
      </c>
      <c r="Q162" t="n">
        <v>3484299555394.527</v>
      </c>
      <c r="R162" t="n">
        <v>3516588294625.542</v>
      </c>
      <c r="S162" t="n">
        <v>3532130619975.969</v>
      </c>
      <c r="T162" t="n">
        <v>3554952136362.482</v>
      </c>
      <c r="U162" t="n">
        <v>3574556126482.646</v>
      </c>
      <c r="V162" t="n">
        <v>3579283618352.193</v>
      </c>
      <c r="W162" t="n">
        <v>3571451842716.796</v>
      </c>
      <c r="X162" t="n">
        <v>3574349765178.621</v>
      </c>
      <c r="Y162" t="n">
        <v>3594892075443.441</v>
      </c>
      <c r="Z162" t="n">
        <v>3609098857613.735</v>
      </c>
      <c r="AA162" t="n">
        <v>3609861261640.851</v>
      </c>
      <c r="AB162" t="n">
        <v>3619431695045.932</v>
      </c>
      <c r="AC162" t="n">
        <v>3625535829666.958</v>
      </c>
      <c r="AD162" t="n">
        <v>3633820144447.611</v>
      </c>
      <c r="AE162" t="n">
        <v>3642395057792.05</v>
      </c>
      <c r="AF162" t="n">
        <v>3670095979024.234</v>
      </c>
      <c r="AG162" t="n">
        <v>3692217185034.564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2270313317.374928</v>
      </c>
      <c r="D163" t="n">
        <v>2132962520.689217</v>
      </c>
      <c r="E163" t="n">
        <v>3780518577.274322</v>
      </c>
      <c r="F163" t="n">
        <v>3349589818.418505</v>
      </c>
      <c r="G163" t="n">
        <v>3107857514.948014</v>
      </c>
      <c r="H163" t="n">
        <v>2990154731.229875</v>
      </c>
      <c r="I163" t="n">
        <v>2899536595.660551</v>
      </c>
      <c r="J163" t="n">
        <v>2862969615.863408</v>
      </c>
      <c r="K163" t="n">
        <v>2793354378.550949</v>
      </c>
      <c r="L163" t="n">
        <v>2751732849.641068</v>
      </c>
      <c r="M163" t="n">
        <v>2700385246.525081</v>
      </c>
      <c r="N163" t="n">
        <v>2660362345.462272</v>
      </c>
      <c r="O163" t="n">
        <v>2623369437.981253</v>
      </c>
      <c r="P163" t="n">
        <v>2607652395.550121</v>
      </c>
      <c r="Q163" t="n">
        <v>2597111151.718378</v>
      </c>
      <c r="R163" t="n">
        <v>2582004087.473935</v>
      </c>
      <c r="S163" t="n">
        <v>2566217404.31201</v>
      </c>
      <c r="T163" t="n">
        <v>2553059658.737568</v>
      </c>
      <c r="U163" t="n">
        <v>2534940011.094034</v>
      </c>
      <c r="V163" t="n">
        <v>2529909090.086388</v>
      </c>
      <c r="W163" t="n">
        <v>2492564869.990201</v>
      </c>
      <c r="X163" t="n">
        <v>2476679943.654477</v>
      </c>
      <c r="Y163" t="n">
        <v>2477395626.521836</v>
      </c>
      <c r="Z163" t="n">
        <v>2473057382.068696</v>
      </c>
      <c r="AA163" t="n">
        <v>2473717725.426764</v>
      </c>
      <c r="AB163" t="n">
        <v>2485056106.909205</v>
      </c>
      <c r="AC163" t="n">
        <v>2472686172.101873</v>
      </c>
      <c r="AD163" t="n">
        <v>2465085383.769471</v>
      </c>
      <c r="AE163" t="n">
        <v>2469241443.096514</v>
      </c>
      <c r="AF163" t="n">
        <v>2476786891.919625</v>
      </c>
      <c r="AG163" t="n">
        <v>2482506136.936104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30973308720</v>
      </c>
      <c r="D165" t="n">
        <v>22774671360</v>
      </c>
      <c r="E165" t="n">
        <v>24614286060</v>
      </c>
      <c r="F165" t="n">
        <v>24480315280</v>
      </c>
      <c r="G165" t="n">
        <v>23805190560</v>
      </c>
      <c r="H165" t="n">
        <v>23228241020</v>
      </c>
      <c r="I165" t="n">
        <v>22778053880</v>
      </c>
      <c r="J165" t="n">
        <v>22452872200</v>
      </c>
      <c r="K165" t="n">
        <v>21947891520</v>
      </c>
      <c r="L165" t="n">
        <v>21613169820</v>
      </c>
      <c r="M165" t="n">
        <v>21258070900</v>
      </c>
      <c r="N165" t="n">
        <v>21108287660</v>
      </c>
      <c r="O165" t="n">
        <v>20943578640</v>
      </c>
      <c r="P165" t="n">
        <v>20775109440</v>
      </c>
      <c r="Q165" t="n">
        <v>20648363460</v>
      </c>
      <c r="R165" t="n">
        <v>20575261620</v>
      </c>
      <c r="S165" t="n">
        <v>20421159920</v>
      </c>
      <c r="T165" t="n">
        <v>20174318060</v>
      </c>
      <c r="U165" t="n">
        <v>19977360160</v>
      </c>
      <c r="V165" t="n">
        <v>19781403880</v>
      </c>
      <c r="W165" t="n">
        <v>19551491040</v>
      </c>
      <c r="X165" t="n">
        <v>19324927880</v>
      </c>
      <c r="Y165" t="n">
        <v>19116328200</v>
      </c>
      <c r="Z165" t="n">
        <v>18915741480</v>
      </c>
      <c r="AA165" t="n">
        <v>18857598260</v>
      </c>
      <c r="AB165" t="n">
        <v>18860176200</v>
      </c>
      <c r="AC165" t="n">
        <v>18670755080</v>
      </c>
      <c r="AD165" t="n">
        <v>18483173000</v>
      </c>
      <c r="AE165" t="n">
        <v>18343849300</v>
      </c>
      <c r="AF165" t="n">
        <v>18274064300</v>
      </c>
      <c r="AG165" t="n">
        <v>18246298080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16156944.2666031</v>
      </c>
      <c r="D166" t="n">
        <v>9878754.751324357</v>
      </c>
      <c r="E166" t="n">
        <v>10471815.15726154</v>
      </c>
      <c r="F166" t="n">
        <v>10277600.32813277</v>
      </c>
      <c r="G166" t="n">
        <v>10081660.29510324</v>
      </c>
      <c r="H166" t="n">
        <v>10061626.36480559</v>
      </c>
      <c r="I166" t="n">
        <v>9920267.470186545</v>
      </c>
      <c r="J166" t="n">
        <v>9675806.07744796</v>
      </c>
      <c r="K166" t="n">
        <v>9248171.160545504</v>
      </c>
      <c r="L166" t="n">
        <v>8929418.174830167</v>
      </c>
      <c r="M166" t="n">
        <v>8629599.301925736</v>
      </c>
      <c r="N166" t="n">
        <v>8510732.753162937</v>
      </c>
      <c r="O166" t="n">
        <v>8415070.196865443</v>
      </c>
      <c r="P166" t="n">
        <v>8292365.069423438</v>
      </c>
      <c r="Q166" t="n">
        <v>8163772.683670067</v>
      </c>
      <c r="R166" t="n">
        <v>8000891.870388966</v>
      </c>
      <c r="S166" t="n">
        <v>7812305.518986447</v>
      </c>
      <c r="T166" t="n">
        <v>7642588.58524856</v>
      </c>
      <c r="U166" t="n">
        <v>7513435.50822744</v>
      </c>
      <c r="V166" t="n">
        <v>7399830.831361977</v>
      </c>
      <c r="W166" t="n">
        <v>7192827.928318778</v>
      </c>
      <c r="X166" t="n">
        <v>7049549.744360134</v>
      </c>
      <c r="Y166" t="n">
        <v>7011789.343982111</v>
      </c>
      <c r="Z166" t="n">
        <v>6972195.914459523</v>
      </c>
      <c r="AA166" t="n">
        <v>6881687.40481557</v>
      </c>
      <c r="AB166" t="n">
        <v>6810630.569152757</v>
      </c>
      <c r="AC166" t="n">
        <v>6670328.361922935</v>
      </c>
      <c r="AD166" t="n">
        <v>6527308.958549407</v>
      </c>
      <c r="AE166" t="n">
        <v>6422567.51672413</v>
      </c>
      <c r="AF166" t="n">
        <v>6330355.368228171</v>
      </c>
      <c r="AG166" t="n">
        <v>6287354.661001571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51217529.93021939</v>
      </c>
      <c r="D167" t="n">
        <v>34161625.04102446</v>
      </c>
      <c r="E167" t="n">
        <v>36130104.25684761</v>
      </c>
      <c r="F167" t="n">
        <v>35750408.4433377</v>
      </c>
      <c r="G167" t="n">
        <v>34979695.1657191</v>
      </c>
      <c r="H167" t="n">
        <v>34609056.67268822</v>
      </c>
      <c r="I167" t="n">
        <v>34327309.31064431</v>
      </c>
      <c r="J167" t="n">
        <v>33666254.30596818</v>
      </c>
      <c r="K167" t="n">
        <v>32453349.70353441</v>
      </c>
      <c r="L167" t="n">
        <v>31514234.96015226</v>
      </c>
      <c r="M167" t="n">
        <v>30594399.37036117</v>
      </c>
      <c r="N167" t="n">
        <v>30252938.38830199</v>
      </c>
      <c r="O167" t="n">
        <v>30055035.93583533</v>
      </c>
      <c r="P167" t="n">
        <v>29808741.51395218</v>
      </c>
      <c r="Q167" t="n">
        <v>29540644.82777309</v>
      </c>
      <c r="R167" t="n">
        <v>29158749.37928971</v>
      </c>
      <c r="S167" t="n">
        <v>28725938.85068496</v>
      </c>
      <c r="T167" t="n">
        <v>28296815.94541809</v>
      </c>
      <c r="U167" t="n">
        <v>27918931.59600399</v>
      </c>
      <c r="V167" t="n">
        <v>27639125.08834845</v>
      </c>
      <c r="W167" t="n">
        <v>27186000.28381217</v>
      </c>
      <c r="X167" t="n">
        <v>26788966.17109956</v>
      </c>
      <c r="Y167" t="n">
        <v>26601867.80806145</v>
      </c>
      <c r="Z167" t="n">
        <v>26406876.63717734</v>
      </c>
      <c r="AA167" t="n">
        <v>26232976.08398009</v>
      </c>
      <c r="AB167" t="n">
        <v>26073761.32898812</v>
      </c>
      <c r="AC167" t="n">
        <v>25631375.91873411</v>
      </c>
      <c r="AD167" t="n">
        <v>25211763.19997023</v>
      </c>
      <c r="AE167" t="n">
        <v>24844488.85454583</v>
      </c>
      <c r="AF167" t="n">
        <v>24548767.34090572</v>
      </c>
      <c r="AG167" t="n">
        <v>24308101.39674881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2816078893.722136</v>
      </c>
      <c r="D168" t="n">
        <v>2328823145.45854</v>
      </c>
      <c r="E168" t="n">
        <v>3963264508.932548</v>
      </c>
      <c r="F168" t="n">
        <v>3774792932.470207</v>
      </c>
      <c r="G168" t="n">
        <v>3674966651.189671</v>
      </c>
      <c r="H168" t="n">
        <v>3639258248.585977</v>
      </c>
      <c r="I168" t="n">
        <v>3622852222.255521</v>
      </c>
      <c r="J168" t="n">
        <v>3609065923.799059</v>
      </c>
      <c r="K168" t="n">
        <v>3537887559.022796</v>
      </c>
      <c r="L168" t="n">
        <v>3497505801.890763</v>
      </c>
      <c r="M168" t="n">
        <v>3452741338.206893</v>
      </c>
      <c r="N168" t="n">
        <v>3442306452.476798</v>
      </c>
      <c r="O168" t="n">
        <v>3425376792.258381</v>
      </c>
      <c r="P168" t="n">
        <v>3416309432.530326</v>
      </c>
      <c r="Q168" t="n">
        <v>3421475252.262818</v>
      </c>
      <c r="R168" t="n">
        <v>3413202693.971846</v>
      </c>
      <c r="S168" t="n">
        <v>3397586014.558805</v>
      </c>
      <c r="T168" t="n">
        <v>3380598692.275346</v>
      </c>
      <c r="U168" t="n">
        <v>3363704096.826213</v>
      </c>
      <c r="V168" t="n">
        <v>3352279605.385239</v>
      </c>
      <c r="W168" t="n">
        <v>3317376134.040865</v>
      </c>
      <c r="X168" t="n">
        <v>3307494882.056894</v>
      </c>
      <c r="Y168" t="n">
        <v>3324354802.345293</v>
      </c>
      <c r="Z168" t="n">
        <v>3344859900.204941</v>
      </c>
      <c r="AA168" t="n">
        <v>3367241742.438327</v>
      </c>
      <c r="AB168" t="n">
        <v>3392474350.414429</v>
      </c>
      <c r="AC168" t="n">
        <v>3386474378.781547</v>
      </c>
      <c r="AD168" t="n">
        <v>3381425052.004784</v>
      </c>
      <c r="AE168" t="n">
        <v>3397705624.382916</v>
      </c>
      <c r="AF168" t="n">
        <v>3420197336.226724</v>
      </c>
      <c r="AG168" t="n">
        <v>3440172956.070197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2070054466.407011</v>
      </c>
      <c r="D169" t="n">
        <v>2804132065.171467</v>
      </c>
      <c r="E169" t="n">
        <v>2820216572.439286</v>
      </c>
      <c r="F169" t="n">
        <v>1934588613.126578</v>
      </c>
      <c r="G169" t="n">
        <v>1521716894.98357</v>
      </c>
      <c r="H169" t="n">
        <v>1368710857.702297</v>
      </c>
      <c r="I169" t="n">
        <v>1273049836.117441</v>
      </c>
      <c r="J169" t="n">
        <v>1266904286.028733</v>
      </c>
      <c r="K169" t="n">
        <v>1240206309.986699</v>
      </c>
      <c r="L169" t="n">
        <v>1243503922.229421</v>
      </c>
      <c r="M169" t="n">
        <v>1241572628.346009</v>
      </c>
      <c r="N169" t="n">
        <v>1230141962.831575</v>
      </c>
      <c r="O169" t="n">
        <v>1226762198.535604</v>
      </c>
      <c r="P169" t="n">
        <v>1243286291.351514</v>
      </c>
      <c r="Q169" t="n">
        <v>1253715278.321939</v>
      </c>
      <c r="R169" t="n">
        <v>1255679721.279469</v>
      </c>
      <c r="S169" t="n">
        <v>1263076288.600119</v>
      </c>
      <c r="T169" t="n">
        <v>1273600399.000622</v>
      </c>
      <c r="U169" t="n">
        <v>1271147367.515871</v>
      </c>
      <c r="V169" t="n">
        <v>1283516295.954261</v>
      </c>
      <c r="W169" t="n">
        <v>1240534918.199698</v>
      </c>
      <c r="X169" t="n">
        <v>1236874107.405768</v>
      </c>
      <c r="Y169" t="n">
        <v>1241418413.088154</v>
      </c>
      <c r="Z169" t="n">
        <v>1248787596.391054</v>
      </c>
      <c r="AA169" t="n">
        <v>1257296819.590804</v>
      </c>
      <c r="AB169" t="n">
        <v>1273420240.98911</v>
      </c>
      <c r="AC169" t="n">
        <v>1277500459.633841</v>
      </c>
      <c r="AD169" t="n">
        <v>1289167492.459379</v>
      </c>
      <c r="AE169" t="n">
        <v>1309065584.514891</v>
      </c>
      <c r="AF169" t="n">
        <v>1329416233.495322</v>
      </c>
      <c r="AG169" t="n">
        <v>1348572074.543404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695627663.8595301</v>
      </c>
      <c r="D170" t="n">
        <v>639800333.0373361</v>
      </c>
      <c r="E170" t="n">
        <v>838325793.2931434</v>
      </c>
      <c r="F170" t="n">
        <v>701878392.4417186</v>
      </c>
      <c r="G170" t="n">
        <v>611910126.08628</v>
      </c>
      <c r="H170" t="n">
        <v>572300199.3013917</v>
      </c>
      <c r="I170" t="n">
        <v>545809891.8035734</v>
      </c>
      <c r="J170" t="n">
        <v>539970954.2969638</v>
      </c>
      <c r="K170" t="n">
        <v>526215103.5328449</v>
      </c>
      <c r="L170" t="n">
        <v>520861502.5441038</v>
      </c>
      <c r="M170" t="n">
        <v>513098971.3141593</v>
      </c>
      <c r="N170" t="n">
        <v>506890721.5650177</v>
      </c>
      <c r="O170" t="n">
        <v>500691664.9961622</v>
      </c>
      <c r="P170" t="n">
        <v>498731615.5578992</v>
      </c>
      <c r="Q170" t="n">
        <v>496492917.655099</v>
      </c>
      <c r="R170" t="n">
        <v>492812475.478448</v>
      </c>
      <c r="S170" t="n">
        <v>490543344.9788383</v>
      </c>
      <c r="T170" t="n">
        <v>490090343.0950799</v>
      </c>
      <c r="U170" t="n">
        <v>487148208.3972764</v>
      </c>
      <c r="V170" t="n">
        <v>488372803.4126427</v>
      </c>
      <c r="W170" t="n">
        <v>474355739.5259088</v>
      </c>
      <c r="X170" t="n">
        <v>471031612.3369024</v>
      </c>
      <c r="Y170" t="n">
        <v>471664039.7393502</v>
      </c>
      <c r="Z170" t="n">
        <v>473631697.3268156</v>
      </c>
      <c r="AA170" t="n">
        <v>475395519.9169006</v>
      </c>
      <c r="AB170" t="n">
        <v>478391228.6653375</v>
      </c>
      <c r="AC170" t="n">
        <v>477299142.2485794</v>
      </c>
      <c r="AD170" t="n">
        <v>477401852.2628115</v>
      </c>
      <c r="AE170" t="n">
        <v>480575401.498854</v>
      </c>
      <c r="AF170" t="n">
        <v>484692361.2359917</v>
      </c>
      <c r="AG170" t="n">
        <v>489585035.1855552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1452659737.411455</v>
      </c>
      <c r="D171" t="n">
        <v>1391218353.724126</v>
      </c>
      <c r="E171" t="n">
        <v>1938082419.151069</v>
      </c>
      <c r="F171" t="n">
        <v>1574920665.822606</v>
      </c>
      <c r="G171" t="n">
        <v>1385512622.086035</v>
      </c>
      <c r="H171" t="n">
        <v>1324363482.188817</v>
      </c>
      <c r="I171" t="n">
        <v>1285546364.949341</v>
      </c>
      <c r="J171" t="n">
        <v>1278916699.643359</v>
      </c>
      <c r="K171" t="n">
        <v>1253115513.342342</v>
      </c>
      <c r="L171" t="n">
        <v>1244698317.550504</v>
      </c>
      <c r="M171" t="n">
        <v>1227465784.848279</v>
      </c>
      <c r="N171" t="n">
        <v>1218696829.325929</v>
      </c>
      <c r="O171" t="n">
        <v>1205403841.423531</v>
      </c>
      <c r="P171" t="n">
        <v>1202935776.943289</v>
      </c>
      <c r="Q171" t="n">
        <v>1204543117.788895</v>
      </c>
      <c r="R171" t="n">
        <v>1201070670.50753</v>
      </c>
      <c r="S171" t="n">
        <v>1198664174.241497</v>
      </c>
      <c r="T171" t="n">
        <v>1196927129.691292</v>
      </c>
      <c r="U171" t="n">
        <v>1191327295.381639</v>
      </c>
      <c r="V171" t="n">
        <v>1192389962.758879</v>
      </c>
      <c r="W171" t="n">
        <v>1166441423.198523</v>
      </c>
      <c r="X171" t="n">
        <v>1163255062.885848</v>
      </c>
      <c r="Y171" t="n">
        <v>1168683737.56</v>
      </c>
      <c r="Z171" t="n">
        <v>1176408496.169373</v>
      </c>
      <c r="AA171" t="n">
        <v>1182363784.302389</v>
      </c>
      <c r="AB171" t="n">
        <v>1188975800.053632</v>
      </c>
      <c r="AC171" t="n">
        <v>1187574507.498244</v>
      </c>
      <c r="AD171" t="n">
        <v>1188979083.691723</v>
      </c>
      <c r="AE171" t="n">
        <v>1196732984.589154</v>
      </c>
      <c r="AF171" t="n">
        <v>1206660243.448148</v>
      </c>
      <c r="AG171" t="n">
        <v>1215415653.963372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91694308.64658928</v>
      </c>
      <c r="D172" t="n">
        <v>83782093.33608124</v>
      </c>
      <c r="E172" t="n">
        <v>228674133.158233</v>
      </c>
      <c r="F172" t="n">
        <v>208200838.5313986</v>
      </c>
      <c r="G172" t="n">
        <v>194893664.6867973</v>
      </c>
      <c r="H172" t="n">
        <v>189258622.8184208</v>
      </c>
      <c r="I172" t="n">
        <v>187063610.3533077</v>
      </c>
      <c r="J172" t="n">
        <v>188036053.69664</v>
      </c>
      <c r="K172" t="n">
        <v>185455883.9611901</v>
      </c>
      <c r="L172" t="n">
        <v>182374084.2941538</v>
      </c>
      <c r="M172" t="n">
        <v>178395799.5747016</v>
      </c>
      <c r="N172" t="n">
        <v>176521702.2738682</v>
      </c>
      <c r="O172" t="n">
        <v>175846889.4080993</v>
      </c>
      <c r="P172" t="n">
        <v>176206694.4296856</v>
      </c>
      <c r="Q172" t="n">
        <v>177250222.5248541</v>
      </c>
      <c r="R172" t="n">
        <v>177638038.0892346</v>
      </c>
      <c r="S172" t="n">
        <v>177915386.7677976</v>
      </c>
      <c r="T172" t="n">
        <v>178028216.581654</v>
      </c>
      <c r="U172" t="n">
        <v>177536776.7772353</v>
      </c>
      <c r="V172" t="n">
        <v>178413324.6243232</v>
      </c>
      <c r="W172" t="n">
        <v>176489901.2006783</v>
      </c>
      <c r="X172" t="n">
        <v>176194879.7894912</v>
      </c>
      <c r="Y172" t="n">
        <v>176689371.7092934</v>
      </c>
      <c r="Z172" t="n">
        <v>176845275.7321917</v>
      </c>
      <c r="AA172" t="n">
        <v>177827859.9750243</v>
      </c>
      <c r="AB172" t="n">
        <v>178901072.3536811</v>
      </c>
      <c r="AC172" t="n">
        <v>178062134.4445453</v>
      </c>
      <c r="AD172" t="n">
        <v>177568922.4440975</v>
      </c>
      <c r="AE172" t="n">
        <v>177603381.8113311</v>
      </c>
      <c r="AF172" t="n">
        <v>177876546.1381586</v>
      </c>
      <c r="AG172" t="n">
        <v>177602643.3963189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237685838.2112556</v>
      </c>
      <c r="D173" t="n">
        <v>217176151.6675206</v>
      </c>
      <c r="E173" t="n">
        <v>592758741.7277355</v>
      </c>
      <c r="F173" t="n">
        <v>539688793.6998748</v>
      </c>
      <c r="G173" t="n">
        <v>505194539.7362225</v>
      </c>
      <c r="H173" t="n">
        <v>490587639.1596249</v>
      </c>
      <c r="I173" t="n">
        <v>484897827.1597829</v>
      </c>
      <c r="J173" t="n">
        <v>487418550.7966638</v>
      </c>
      <c r="K173" t="n">
        <v>480730351.5469</v>
      </c>
      <c r="L173" t="n">
        <v>472741849.8844696</v>
      </c>
      <c r="M173" t="n">
        <v>462429520.2301775</v>
      </c>
      <c r="N173" t="n">
        <v>457571569.999538</v>
      </c>
      <c r="O173" t="n">
        <v>455822350.6204572</v>
      </c>
      <c r="P173" t="n">
        <v>456755020.9182177</v>
      </c>
      <c r="Q173" t="n">
        <v>459460007.2326148</v>
      </c>
      <c r="R173" t="n">
        <v>460465285.1920836</v>
      </c>
      <c r="S173" t="n">
        <v>461184215.8881544</v>
      </c>
      <c r="T173" t="n">
        <v>461476688.2267053</v>
      </c>
      <c r="U173" t="n">
        <v>460202800.2006356</v>
      </c>
      <c r="V173" t="n">
        <v>462474947.8708948</v>
      </c>
      <c r="W173" t="n">
        <v>457489136.6964386</v>
      </c>
      <c r="X173" t="n">
        <v>456724395.5424533</v>
      </c>
      <c r="Y173" t="n">
        <v>458006195.1239287</v>
      </c>
      <c r="Z173" t="n">
        <v>458410322.4782875</v>
      </c>
      <c r="AA173" t="n">
        <v>460957332.8960328</v>
      </c>
      <c r="AB173" t="n">
        <v>463739265.467038</v>
      </c>
      <c r="AC173" t="n">
        <v>461564608.5762959</v>
      </c>
      <c r="AD173" t="n">
        <v>460286126.7438614</v>
      </c>
      <c r="AE173" t="n">
        <v>460375450.7565078</v>
      </c>
      <c r="AF173" t="n">
        <v>461083534.9653288</v>
      </c>
      <c r="AG173" t="n">
        <v>460373536.6705225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51160389995.26134</v>
      </c>
      <c r="D177" t="n">
        <v>39633485733.74322</v>
      </c>
      <c r="E177" t="n">
        <v>80842018966.70564</v>
      </c>
      <c r="F177" t="n">
        <v>82492544378.11194</v>
      </c>
      <c r="G177" t="n">
        <v>84532233938.24098</v>
      </c>
      <c r="H177" t="n">
        <v>86725386602.54675</v>
      </c>
      <c r="I177" t="n">
        <v>88555871079.98335</v>
      </c>
      <c r="J177" t="n">
        <v>89854851306.51611</v>
      </c>
      <c r="K177" t="n">
        <v>90811259256.58401</v>
      </c>
      <c r="L177" t="n">
        <v>91737341259.79102</v>
      </c>
      <c r="M177" t="n">
        <v>92810525382.96779</v>
      </c>
      <c r="N177" t="n">
        <v>94157519250.32764</v>
      </c>
      <c r="O177" t="n">
        <v>95497158709.3183</v>
      </c>
      <c r="P177" t="n">
        <v>96711409063.52438</v>
      </c>
      <c r="Q177" t="n">
        <v>98022881040.79308</v>
      </c>
      <c r="R177" t="n">
        <v>99472994289.54915</v>
      </c>
      <c r="S177" t="n">
        <v>100528496299.7943</v>
      </c>
      <c r="T177" t="n">
        <v>101468023015.3985</v>
      </c>
      <c r="U177" t="n">
        <v>102747537988.4389</v>
      </c>
      <c r="V177" t="n">
        <v>103985197992.3542</v>
      </c>
      <c r="W177" t="n">
        <v>105401310182.9528</v>
      </c>
      <c r="X177" t="n">
        <v>106984814344.8785</v>
      </c>
      <c r="Y177" t="n">
        <v>108607854556.0449</v>
      </c>
      <c r="Z177" t="n">
        <v>110530731666.3401</v>
      </c>
      <c r="AA177" t="n">
        <v>112611632981.3543</v>
      </c>
      <c r="AB177" t="n">
        <v>114637681097.616</v>
      </c>
      <c r="AC177" t="n">
        <v>116571289142.2247</v>
      </c>
      <c r="AD177" t="n">
        <v>118397679930.7683</v>
      </c>
      <c r="AE177" t="n">
        <v>120408122078.9766</v>
      </c>
      <c r="AF177" t="n">
        <v>122592216724.0958</v>
      </c>
      <c r="AG177" t="n">
        <v>124894044689.761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59" min="1" max="1"/>
    <col width="28.33203125" customWidth="1" style="159" min="2" max="2"/>
    <col width="12" bestFit="1" customWidth="1" style="159" min="3" max="3"/>
  </cols>
  <sheetData>
    <row r="1">
      <c r="A1" s="164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42" t="inlineStr">
        <is>
          <t>National Non-Energy Consumption %s</t>
        </is>
      </c>
      <c r="B3" s="141" t="n"/>
      <c r="C3" s="141" t="n"/>
    </row>
    <row r="4">
      <c r="A4" t="inlineStr">
        <is>
          <t>SIT National Data</t>
        </is>
      </c>
      <c r="B4" t="inlineStr">
        <is>
          <t>COAL</t>
        </is>
      </c>
      <c r="C4" s="139">
        <f>'SIT_Non-Energy Consump.'!AD77</f>
        <v/>
      </c>
    </row>
    <row r="5">
      <c r="B5" t="inlineStr">
        <is>
          <t>NATURAL GAS</t>
        </is>
      </c>
      <c r="C5" s="140">
        <f>'SIT_Non-Energy Consump.'!AD78</f>
        <v/>
      </c>
    </row>
    <row r="6">
      <c r="B6" t="inlineStr">
        <is>
          <t>CRUDE OIL</t>
        </is>
      </c>
      <c r="C6" s="140">
        <f>AVERAGE('SIT_Non-Energy Consump.'!AD83:AD84)</f>
        <v/>
      </c>
    </row>
    <row r="7">
      <c r="B7" s="12" t="inlineStr">
        <is>
          <t>LPG</t>
        </is>
      </c>
      <c r="C7" s="140">
        <f>'SIT_Non-Energy Consump.'!AD80</f>
        <v/>
      </c>
    </row>
    <row r="9" customFormat="1" s="15">
      <c r="A9" s="143" t="inlineStr">
        <is>
          <t>Total Energy Consumption</t>
        </is>
      </c>
      <c r="B9" s="143" t="n"/>
      <c r="C9" s="143" t="n"/>
    </row>
    <row r="10">
      <c r="B10" t="inlineStr">
        <is>
          <t>COAL</t>
        </is>
      </c>
      <c r="C10" s="138">
        <f>SUMIFS(BIFUBC!C:C,BIFUBC!$A:$A,$B10)</f>
        <v/>
      </c>
      <c r="D10" s="138">
        <f>SUMIFS(BIFUBC!D:D,BIFUBC!$A:$A,$B10)</f>
        <v/>
      </c>
      <c r="E10" s="138">
        <f>SUMIFS(BIFUBC!E:E,BIFUBC!$A:$A,$B10)</f>
        <v/>
      </c>
      <c r="F10" s="138">
        <f>SUMIFS(BIFUBC!F:F,BIFUBC!$A:$A,$B10)</f>
        <v/>
      </c>
      <c r="G10" s="138">
        <f>SUMIFS(BIFUBC!G:G,BIFUBC!$A:$A,$B10)</f>
        <v/>
      </c>
      <c r="H10" s="138">
        <f>SUMIFS(BIFUBC!H:H,BIFUBC!$A:$A,$B10)</f>
        <v/>
      </c>
      <c r="I10" s="138">
        <f>SUMIFS(BIFUBC!I:I,BIFUBC!$A:$A,$B10)</f>
        <v/>
      </c>
      <c r="J10" s="138">
        <f>SUMIFS(BIFUBC!J:J,BIFUBC!$A:$A,$B10)</f>
        <v/>
      </c>
      <c r="K10" s="138">
        <f>SUMIFS(BIFUBC!K:K,BIFUBC!$A:$A,$B10)</f>
        <v/>
      </c>
      <c r="L10" s="138">
        <f>SUMIFS(BIFUBC!L:L,BIFUBC!$A:$A,$B10)</f>
        <v/>
      </c>
      <c r="M10" s="138">
        <f>SUMIFS(BIFUBC!M:M,BIFUBC!$A:$A,$B10)</f>
        <v/>
      </c>
      <c r="N10" s="138">
        <f>SUMIFS(BIFUBC!N:N,BIFUBC!$A:$A,$B10)</f>
        <v/>
      </c>
      <c r="O10" s="138">
        <f>SUMIFS(BIFUBC!O:O,BIFUBC!$A:$A,$B10)</f>
        <v/>
      </c>
      <c r="P10" s="138">
        <f>SUMIFS(BIFUBC!P:P,BIFUBC!$A:$A,$B10)</f>
        <v/>
      </c>
      <c r="Q10" s="138">
        <f>SUMIFS(BIFUBC!Q:Q,BIFUBC!$A:$A,$B10)</f>
        <v/>
      </c>
      <c r="R10" s="138">
        <f>SUMIFS(BIFUBC!R:R,BIFUBC!$A:$A,$B10)</f>
        <v/>
      </c>
      <c r="S10" s="138">
        <f>SUMIFS(BIFUBC!S:S,BIFUBC!$A:$A,$B10)</f>
        <v/>
      </c>
      <c r="T10" s="138">
        <f>SUMIFS(BIFUBC!T:T,BIFUBC!$A:$A,$B10)</f>
        <v/>
      </c>
      <c r="U10" s="138">
        <f>SUMIFS(BIFUBC!U:U,BIFUBC!$A:$A,$B10)</f>
        <v/>
      </c>
      <c r="V10" s="138">
        <f>SUMIFS(BIFUBC!V:V,BIFUBC!$A:$A,$B10)</f>
        <v/>
      </c>
      <c r="W10" s="138">
        <f>SUMIFS(BIFUBC!W:W,BIFUBC!$A:$A,$B10)</f>
        <v/>
      </c>
      <c r="X10" s="138">
        <f>SUMIFS(BIFUBC!X:X,BIFUBC!$A:$A,$B10)</f>
        <v/>
      </c>
      <c r="Y10" s="138">
        <f>SUMIFS(BIFUBC!Y:Y,BIFUBC!$A:$A,$B10)</f>
        <v/>
      </c>
      <c r="Z10" s="138">
        <f>SUMIFS(BIFUBC!Z:Z,BIFUBC!$A:$A,$B10)</f>
        <v/>
      </c>
      <c r="AA10" s="138">
        <f>SUMIFS(BIFUBC!AA:AA,BIFUBC!$A:$A,$B10)</f>
        <v/>
      </c>
      <c r="AB10" s="138">
        <f>SUMIFS(BIFUBC!AB:AB,BIFUBC!$A:$A,$B10)</f>
        <v/>
      </c>
      <c r="AC10" s="138">
        <f>SUMIFS(BIFUBC!AC:AC,BIFUBC!$A:$A,$B10)</f>
        <v/>
      </c>
      <c r="AD10" s="138">
        <f>SUMIFS(BIFUBC!AD:AD,BIFUBC!$A:$A,$B10)</f>
        <v/>
      </c>
      <c r="AE10" s="138">
        <f>SUMIFS(BIFUBC!AE:AE,BIFUBC!$A:$A,$B10)</f>
        <v/>
      </c>
      <c r="AF10" s="138">
        <f>SUMIFS(BIFUBC!AF:AF,BIFUBC!$A:$A,$B10)</f>
        <v/>
      </c>
      <c r="AG10" s="138">
        <f>SUMIFS(BIFUBC!AG:AG,BIFUBC!$A:$A,$B10)</f>
        <v/>
      </c>
    </row>
    <row r="11">
      <c r="B11" t="inlineStr">
        <is>
          <t>NATURAL GAS</t>
        </is>
      </c>
      <c r="C11" s="138">
        <f>SUMIFS(BIFUBC!C:C,BIFUBC!$A:$A,$B11)</f>
        <v/>
      </c>
      <c r="D11" s="138">
        <f>SUMIFS(BIFUBC!D:D,BIFUBC!$A:$A,$B11)</f>
        <v/>
      </c>
      <c r="E11" s="138">
        <f>SUMIFS(BIFUBC!E:E,BIFUBC!$A:$A,$B11)</f>
        <v/>
      </c>
      <c r="F11" s="138">
        <f>SUMIFS(BIFUBC!F:F,BIFUBC!$A:$A,$B11)</f>
        <v/>
      </c>
      <c r="G11" s="138">
        <f>SUMIFS(BIFUBC!G:G,BIFUBC!$A:$A,$B11)</f>
        <v/>
      </c>
      <c r="H11" s="138">
        <f>SUMIFS(BIFUBC!H:H,BIFUBC!$A:$A,$B11)</f>
        <v/>
      </c>
      <c r="I11" s="138">
        <f>SUMIFS(BIFUBC!I:I,BIFUBC!$A:$A,$B11)</f>
        <v/>
      </c>
      <c r="J11" s="138">
        <f>SUMIFS(BIFUBC!J:J,BIFUBC!$A:$A,$B11)</f>
        <v/>
      </c>
      <c r="K11" s="138">
        <f>SUMIFS(BIFUBC!K:K,BIFUBC!$A:$A,$B11)</f>
        <v/>
      </c>
      <c r="L11" s="138">
        <f>SUMIFS(BIFUBC!L:L,BIFUBC!$A:$A,$B11)</f>
        <v/>
      </c>
      <c r="M11" s="138">
        <f>SUMIFS(BIFUBC!M:M,BIFUBC!$A:$A,$B11)</f>
        <v/>
      </c>
      <c r="N11" s="138">
        <f>SUMIFS(BIFUBC!N:N,BIFUBC!$A:$A,$B11)</f>
        <v/>
      </c>
      <c r="O11" s="138">
        <f>SUMIFS(BIFUBC!O:O,BIFUBC!$A:$A,$B11)</f>
        <v/>
      </c>
      <c r="P11" s="138">
        <f>SUMIFS(BIFUBC!P:P,BIFUBC!$A:$A,$B11)</f>
        <v/>
      </c>
      <c r="Q11" s="138">
        <f>SUMIFS(BIFUBC!Q:Q,BIFUBC!$A:$A,$B11)</f>
        <v/>
      </c>
      <c r="R11" s="138">
        <f>SUMIFS(BIFUBC!R:R,BIFUBC!$A:$A,$B11)</f>
        <v/>
      </c>
      <c r="S11" s="138">
        <f>SUMIFS(BIFUBC!S:S,BIFUBC!$A:$A,$B11)</f>
        <v/>
      </c>
      <c r="T11" s="138">
        <f>SUMIFS(BIFUBC!T:T,BIFUBC!$A:$A,$B11)</f>
        <v/>
      </c>
      <c r="U11" s="138">
        <f>SUMIFS(BIFUBC!U:U,BIFUBC!$A:$A,$B11)</f>
        <v/>
      </c>
      <c r="V11" s="138">
        <f>SUMIFS(BIFUBC!V:V,BIFUBC!$A:$A,$B11)</f>
        <v/>
      </c>
      <c r="W11" s="138">
        <f>SUMIFS(BIFUBC!W:W,BIFUBC!$A:$A,$B11)</f>
        <v/>
      </c>
      <c r="X11" s="138">
        <f>SUMIFS(BIFUBC!X:X,BIFUBC!$A:$A,$B11)</f>
        <v/>
      </c>
      <c r="Y11" s="138">
        <f>SUMIFS(BIFUBC!Y:Y,BIFUBC!$A:$A,$B11)</f>
        <v/>
      </c>
      <c r="Z11" s="138">
        <f>SUMIFS(BIFUBC!Z:Z,BIFUBC!$A:$A,$B11)</f>
        <v/>
      </c>
      <c r="AA11" s="138">
        <f>SUMIFS(BIFUBC!AA:AA,BIFUBC!$A:$A,$B11)</f>
        <v/>
      </c>
      <c r="AB11" s="138">
        <f>SUMIFS(BIFUBC!AB:AB,BIFUBC!$A:$A,$B11)</f>
        <v/>
      </c>
      <c r="AC11" s="138">
        <f>SUMIFS(BIFUBC!AC:AC,BIFUBC!$A:$A,$B11)</f>
        <v/>
      </c>
      <c r="AD11" s="138">
        <f>SUMIFS(BIFUBC!AD:AD,BIFUBC!$A:$A,$B11)</f>
        <v/>
      </c>
      <c r="AE11" s="138">
        <f>SUMIFS(BIFUBC!AE:AE,BIFUBC!$A:$A,$B11)</f>
        <v/>
      </c>
      <c r="AF11" s="138">
        <f>SUMIFS(BIFUBC!AF:AF,BIFUBC!$A:$A,$B11)</f>
        <v/>
      </c>
      <c r="AG11" s="138">
        <f>SUMIFS(BIFUBC!AG:AG,BIFUBC!$A:$A,$B11)</f>
        <v/>
      </c>
    </row>
    <row r="12">
      <c r="B12" t="inlineStr">
        <is>
          <t>CRUDE OIL</t>
        </is>
      </c>
      <c r="C12" s="138">
        <f>SUMIFS(BIFUBC!C:C,BIFUBC!$A:$A,$B12)</f>
        <v/>
      </c>
      <c r="D12" s="138">
        <f>SUMIFS(BIFUBC!D:D,BIFUBC!$A:$A,$B12)</f>
        <v/>
      </c>
      <c r="E12" s="138">
        <f>SUMIFS(BIFUBC!E:E,BIFUBC!$A:$A,$B12)</f>
        <v/>
      </c>
      <c r="F12" s="138">
        <f>SUMIFS(BIFUBC!F:F,BIFUBC!$A:$A,$B12)</f>
        <v/>
      </c>
      <c r="G12" s="138">
        <f>SUMIFS(BIFUBC!G:G,BIFUBC!$A:$A,$B12)</f>
        <v/>
      </c>
      <c r="H12" s="138">
        <f>SUMIFS(BIFUBC!H:H,BIFUBC!$A:$A,$B12)</f>
        <v/>
      </c>
      <c r="I12" s="138">
        <f>SUMIFS(BIFUBC!I:I,BIFUBC!$A:$A,$B12)</f>
        <v/>
      </c>
      <c r="J12" s="138">
        <f>SUMIFS(BIFUBC!J:J,BIFUBC!$A:$A,$B12)</f>
        <v/>
      </c>
      <c r="K12" s="138">
        <f>SUMIFS(BIFUBC!K:K,BIFUBC!$A:$A,$B12)</f>
        <v/>
      </c>
      <c r="L12" s="138">
        <f>SUMIFS(BIFUBC!L:L,BIFUBC!$A:$A,$B12)</f>
        <v/>
      </c>
      <c r="M12" s="138">
        <f>SUMIFS(BIFUBC!M:M,BIFUBC!$A:$A,$B12)</f>
        <v/>
      </c>
      <c r="N12" s="138">
        <f>SUMIFS(BIFUBC!N:N,BIFUBC!$A:$A,$B12)</f>
        <v/>
      </c>
      <c r="O12" s="138">
        <f>SUMIFS(BIFUBC!O:O,BIFUBC!$A:$A,$B12)</f>
        <v/>
      </c>
      <c r="P12" s="138">
        <f>SUMIFS(BIFUBC!P:P,BIFUBC!$A:$A,$B12)</f>
        <v/>
      </c>
      <c r="Q12" s="138">
        <f>SUMIFS(BIFUBC!Q:Q,BIFUBC!$A:$A,$B12)</f>
        <v/>
      </c>
      <c r="R12" s="138">
        <f>SUMIFS(BIFUBC!R:R,BIFUBC!$A:$A,$B12)</f>
        <v/>
      </c>
      <c r="S12" s="138">
        <f>SUMIFS(BIFUBC!S:S,BIFUBC!$A:$A,$B12)</f>
        <v/>
      </c>
      <c r="T12" s="138">
        <f>SUMIFS(BIFUBC!T:T,BIFUBC!$A:$A,$B12)</f>
        <v/>
      </c>
      <c r="U12" s="138">
        <f>SUMIFS(BIFUBC!U:U,BIFUBC!$A:$A,$B12)</f>
        <v/>
      </c>
      <c r="V12" s="138">
        <f>SUMIFS(BIFUBC!V:V,BIFUBC!$A:$A,$B12)</f>
        <v/>
      </c>
      <c r="W12" s="138">
        <f>SUMIFS(BIFUBC!W:W,BIFUBC!$A:$A,$B12)</f>
        <v/>
      </c>
      <c r="X12" s="138">
        <f>SUMIFS(BIFUBC!X:X,BIFUBC!$A:$A,$B12)</f>
        <v/>
      </c>
      <c r="Y12" s="138">
        <f>SUMIFS(BIFUBC!Y:Y,BIFUBC!$A:$A,$B12)</f>
        <v/>
      </c>
      <c r="Z12" s="138">
        <f>SUMIFS(BIFUBC!Z:Z,BIFUBC!$A:$A,$B12)</f>
        <v/>
      </c>
      <c r="AA12" s="138">
        <f>SUMIFS(BIFUBC!AA:AA,BIFUBC!$A:$A,$B12)</f>
        <v/>
      </c>
      <c r="AB12" s="138">
        <f>SUMIFS(BIFUBC!AB:AB,BIFUBC!$A:$A,$B12)</f>
        <v/>
      </c>
      <c r="AC12" s="138">
        <f>SUMIFS(BIFUBC!AC:AC,BIFUBC!$A:$A,$B12)</f>
        <v/>
      </c>
      <c r="AD12" s="138">
        <f>SUMIFS(BIFUBC!AD:AD,BIFUBC!$A:$A,$B12)</f>
        <v/>
      </c>
      <c r="AE12" s="138">
        <f>SUMIFS(BIFUBC!AE:AE,BIFUBC!$A:$A,$B12)</f>
        <v/>
      </c>
      <c r="AF12" s="138">
        <f>SUMIFS(BIFUBC!AF:AF,BIFUBC!$A:$A,$B12)</f>
        <v/>
      </c>
      <c r="AG12" s="138">
        <f>SUMIFS(BIFUBC!AG:AG,BIFUBC!$A:$A,$B12)</f>
        <v/>
      </c>
    </row>
    <row r="13">
      <c r="B13" t="inlineStr">
        <is>
          <t>LPG PROPANE OR BUTANE</t>
        </is>
      </c>
      <c r="C13" s="138">
        <f>SUMIFS(BIFUBC!C:C,BIFUBC!$A:$A,$B13)</f>
        <v/>
      </c>
      <c r="D13" s="138">
        <f>SUMIFS(BIFUBC!D:D,BIFUBC!$A:$A,$B13)</f>
        <v/>
      </c>
      <c r="E13" s="138">
        <f>SUMIFS(BIFUBC!E:E,BIFUBC!$A:$A,$B13)</f>
        <v/>
      </c>
      <c r="F13" s="138">
        <f>SUMIFS(BIFUBC!F:F,BIFUBC!$A:$A,$B13)</f>
        <v/>
      </c>
      <c r="G13" s="138">
        <f>SUMIFS(BIFUBC!G:G,BIFUBC!$A:$A,$B13)</f>
        <v/>
      </c>
      <c r="H13" s="138">
        <f>SUMIFS(BIFUBC!H:H,BIFUBC!$A:$A,$B13)</f>
        <v/>
      </c>
      <c r="I13" s="138">
        <f>SUMIFS(BIFUBC!I:I,BIFUBC!$A:$A,$B13)</f>
        <v/>
      </c>
      <c r="J13" s="138">
        <f>SUMIFS(BIFUBC!J:J,BIFUBC!$A:$A,$B13)</f>
        <v/>
      </c>
      <c r="K13" s="138">
        <f>SUMIFS(BIFUBC!K:K,BIFUBC!$A:$A,$B13)</f>
        <v/>
      </c>
      <c r="L13" s="138">
        <f>SUMIFS(BIFUBC!L:L,BIFUBC!$A:$A,$B13)</f>
        <v/>
      </c>
      <c r="M13" s="138">
        <f>SUMIFS(BIFUBC!M:M,BIFUBC!$A:$A,$B13)</f>
        <v/>
      </c>
      <c r="N13" s="138">
        <f>SUMIFS(BIFUBC!N:N,BIFUBC!$A:$A,$B13)</f>
        <v/>
      </c>
      <c r="O13" s="138">
        <f>SUMIFS(BIFUBC!O:O,BIFUBC!$A:$A,$B13)</f>
        <v/>
      </c>
      <c r="P13" s="138">
        <f>SUMIFS(BIFUBC!P:P,BIFUBC!$A:$A,$B13)</f>
        <v/>
      </c>
      <c r="Q13" s="138">
        <f>SUMIFS(BIFUBC!Q:Q,BIFUBC!$A:$A,$B13)</f>
        <v/>
      </c>
      <c r="R13" s="138">
        <f>SUMIFS(BIFUBC!R:R,BIFUBC!$A:$A,$B13)</f>
        <v/>
      </c>
      <c r="S13" s="138">
        <f>SUMIFS(BIFUBC!S:S,BIFUBC!$A:$A,$B13)</f>
        <v/>
      </c>
      <c r="T13" s="138">
        <f>SUMIFS(BIFUBC!T:T,BIFUBC!$A:$A,$B13)</f>
        <v/>
      </c>
      <c r="U13" s="138">
        <f>SUMIFS(BIFUBC!U:U,BIFUBC!$A:$A,$B13)</f>
        <v/>
      </c>
      <c r="V13" s="138">
        <f>SUMIFS(BIFUBC!V:V,BIFUBC!$A:$A,$B13)</f>
        <v/>
      </c>
      <c r="W13" s="138">
        <f>SUMIFS(BIFUBC!W:W,BIFUBC!$A:$A,$B13)</f>
        <v/>
      </c>
      <c r="X13" s="138">
        <f>SUMIFS(BIFUBC!X:X,BIFUBC!$A:$A,$B13)</f>
        <v/>
      </c>
      <c r="Y13" s="138">
        <f>SUMIFS(BIFUBC!Y:Y,BIFUBC!$A:$A,$B13)</f>
        <v/>
      </c>
      <c r="Z13" s="138">
        <f>SUMIFS(BIFUBC!Z:Z,BIFUBC!$A:$A,$B13)</f>
        <v/>
      </c>
      <c r="AA13" s="138">
        <f>SUMIFS(BIFUBC!AA:AA,BIFUBC!$A:$A,$B13)</f>
        <v/>
      </c>
      <c r="AB13" s="138">
        <f>SUMIFS(BIFUBC!AB:AB,BIFUBC!$A:$A,$B13)</f>
        <v/>
      </c>
      <c r="AC13" s="138">
        <f>SUMIFS(BIFUBC!AC:AC,BIFUBC!$A:$A,$B13)</f>
        <v/>
      </c>
      <c r="AD13" s="138">
        <f>SUMIFS(BIFUBC!AD:AD,BIFUBC!$A:$A,$B13)</f>
        <v/>
      </c>
      <c r="AE13" s="138">
        <f>SUMIFS(BIFUBC!AE:AE,BIFUBC!$A:$A,$B13)</f>
        <v/>
      </c>
      <c r="AF13" s="138">
        <f>SUMIFS(BIFUBC!AF:AF,BIFUBC!$A:$A,$B13)</f>
        <v/>
      </c>
      <c r="AG13" s="138">
        <f>SUMIFS(BIFUBC!AG:AG,BIFUBC!$A:$A,$B13)</f>
        <v/>
      </c>
    </row>
    <row r="15">
      <c r="A15" s="143" t="inlineStr">
        <is>
          <t>Energy Consumption by Fuel and Sector</t>
        </is>
      </c>
      <c r="B15" s="143" t="n"/>
      <c r="C15" s="14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43" t="inlineStr">
        <is>
          <t>Total Non-Energy Consumption</t>
        </is>
      </c>
      <c r="B21" s="144" t="n"/>
      <c r="C21" s="144" t="n"/>
    </row>
    <row r="22">
      <c r="B22" t="inlineStr">
        <is>
          <t>COAL</t>
        </is>
      </c>
      <c r="C22" s="138">
        <f>C10*$C4</f>
        <v/>
      </c>
      <c r="D22" s="138">
        <f>D10*$C4</f>
        <v/>
      </c>
      <c r="E22" s="138">
        <f>E10*$C4</f>
        <v/>
      </c>
      <c r="F22" s="138">
        <f>F10*$C4</f>
        <v/>
      </c>
      <c r="G22" s="138">
        <f>G10*$C4</f>
        <v/>
      </c>
      <c r="H22" s="138">
        <f>H10*$C4</f>
        <v/>
      </c>
      <c r="I22" s="138">
        <f>I10*$C4</f>
        <v/>
      </c>
      <c r="J22" s="138">
        <f>J10*$C4</f>
        <v/>
      </c>
      <c r="K22" s="138">
        <f>K10*$C4</f>
        <v/>
      </c>
      <c r="L22" s="138">
        <f>L10*$C4</f>
        <v/>
      </c>
      <c r="M22" s="138">
        <f>M10*$C4</f>
        <v/>
      </c>
      <c r="N22" s="138">
        <f>N10*$C4</f>
        <v/>
      </c>
      <c r="O22" s="138">
        <f>O10*$C4</f>
        <v/>
      </c>
      <c r="P22" s="138">
        <f>P10*$C4</f>
        <v/>
      </c>
      <c r="Q22" s="138">
        <f>Q10*$C4</f>
        <v/>
      </c>
      <c r="R22" s="138">
        <f>R10*$C4</f>
        <v/>
      </c>
      <c r="S22" s="138">
        <f>S10*$C4</f>
        <v/>
      </c>
      <c r="T22" s="138">
        <f>T10*$C4</f>
        <v/>
      </c>
      <c r="U22" s="138">
        <f>U10*$C4</f>
        <v/>
      </c>
      <c r="V22" s="138">
        <f>V10*$C4</f>
        <v/>
      </c>
      <c r="W22" s="138">
        <f>W10*$C4</f>
        <v/>
      </c>
      <c r="X22" s="138">
        <f>X10*$C4</f>
        <v/>
      </c>
      <c r="Y22" s="138">
        <f>Y10*$C4</f>
        <v/>
      </c>
      <c r="Z22" s="138">
        <f>Z10*$C4</f>
        <v/>
      </c>
      <c r="AA22" s="138">
        <f>AA10*$C4</f>
        <v/>
      </c>
      <c r="AB22" s="138">
        <f>AB10*$C4</f>
        <v/>
      </c>
      <c r="AC22" s="138">
        <f>AC10*$C4</f>
        <v/>
      </c>
      <c r="AD22" s="138">
        <f>AD10*$C4</f>
        <v/>
      </c>
      <c r="AE22" s="138">
        <f>AE10*$C4</f>
        <v/>
      </c>
      <c r="AF22" s="138">
        <f>AF10*$C4</f>
        <v/>
      </c>
      <c r="AG22" s="138">
        <f>AG10*$C4</f>
        <v/>
      </c>
    </row>
    <row r="23">
      <c r="B23" t="inlineStr">
        <is>
          <t>NATURAL GAS</t>
        </is>
      </c>
      <c r="C23" s="138">
        <f>C11*$C5</f>
        <v/>
      </c>
      <c r="D23" s="138">
        <f>D11*$C5</f>
        <v/>
      </c>
      <c r="E23" s="138">
        <f>E11*$C5</f>
        <v/>
      </c>
      <c r="F23" s="138">
        <f>F11*$C5</f>
        <v/>
      </c>
      <c r="G23" s="138">
        <f>G11*$C5</f>
        <v/>
      </c>
      <c r="H23" s="138">
        <f>H11*$C5</f>
        <v/>
      </c>
      <c r="I23" s="138">
        <f>I11*$C5</f>
        <v/>
      </c>
      <c r="J23" s="138">
        <f>J11*$C5</f>
        <v/>
      </c>
      <c r="K23" s="138">
        <f>K11*$C5</f>
        <v/>
      </c>
      <c r="L23" s="138">
        <f>L11*$C5</f>
        <v/>
      </c>
      <c r="M23" s="138">
        <f>M11*$C5</f>
        <v/>
      </c>
      <c r="N23" s="138">
        <f>N11*$C5</f>
        <v/>
      </c>
      <c r="O23" s="138">
        <f>O11*$C5</f>
        <v/>
      </c>
      <c r="P23" s="138">
        <f>P11*$C5</f>
        <v/>
      </c>
      <c r="Q23" s="138">
        <f>Q11*$C5</f>
        <v/>
      </c>
      <c r="R23" s="138">
        <f>R11*$C5</f>
        <v/>
      </c>
      <c r="S23" s="138">
        <f>S11*$C5</f>
        <v/>
      </c>
      <c r="T23" s="138">
        <f>T11*$C5</f>
        <v/>
      </c>
      <c r="U23" s="138">
        <f>U11*$C5</f>
        <v/>
      </c>
      <c r="V23" s="138">
        <f>V11*$C5</f>
        <v/>
      </c>
      <c r="W23" s="138">
        <f>W11*$C5</f>
        <v/>
      </c>
      <c r="X23" s="138">
        <f>X11*$C5</f>
        <v/>
      </c>
      <c r="Y23" s="138">
        <f>Y11*$C5</f>
        <v/>
      </c>
      <c r="Z23" s="138">
        <f>Z11*$C5</f>
        <v/>
      </c>
      <c r="AA23" s="138">
        <f>AA11*$C5</f>
        <v/>
      </c>
      <c r="AB23" s="138">
        <f>AB11*$C5</f>
        <v/>
      </c>
      <c r="AC23" s="138">
        <f>AC11*$C5</f>
        <v/>
      </c>
      <c r="AD23" s="138">
        <f>AD11*$C5</f>
        <v/>
      </c>
      <c r="AE23" s="138">
        <f>AE11*$C5</f>
        <v/>
      </c>
      <c r="AF23" s="138">
        <f>AF11*$C5</f>
        <v/>
      </c>
      <c r="AG23" s="138">
        <f>AG11*$C5</f>
        <v/>
      </c>
    </row>
    <row r="24">
      <c r="B24" t="inlineStr">
        <is>
          <t>CRUDE OIL</t>
        </is>
      </c>
      <c r="C24" s="138">
        <f>C12*$C6</f>
        <v/>
      </c>
      <c r="D24" s="138">
        <f>D12*$C6</f>
        <v/>
      </c>
      <c r="E24" s="138">
        <f>E12*$C6</f>
        <v/>
      </c>
      <c r="F24" s="138">
        <f>F12*$C6</f>
        <v/>
      </c>
      <c r="G24" s="138">
        <f>G12*$C6</f>
        <v/>
      </c>
      <c r="H24" s="138">
        <f>H12*$C6</f>
        <v/>
      </c>
      <c r="I24" s="138">
        <f>I12*$C6</f>
        <v/>
      </c>
      <c r="J24" s="138">
        <f>J12*$C6</f>
        <v/>
      </c>
      <c r="K24" s="138">
        <f>K12*$C6</f>
        <v/>
      </c>
      <c r="L24" s="138">
        <f>L12*$C6</f>
        <v/>
      </c>
      <c r="M24" s="138">
        <f>M12*$C6</f>
        <v/>
      </c>
      <c r="N24" s="138">
        <f>N12*$C6</f>
        <v/>
      </c>
      <c r="O24" s="138">
        <f>O12*$C6</f>
        <v/>
      </c>
      <c r="P24" s="138">
        <f>P12*$C6</f>
        <v/>
      </c>
      <c r="Q24" s="138">
        <f>Q12*$C6</f>
        <v/>
      </c>
      <c r="R24" s="138">
        <f>R12*$C6</f>
        <v/>
      </c>
      <c r="S24" s="138">
        <f>S12*$C6</f>
        <v/>
      </c>
      <c r="T24" s="138">
        <f>T12*$C6</f>
        <v/>
      </c>
      <c r="U24" s="138">
        <f>U12*$C6</f>
        <v/>
      </c>
      <c r="V24" s="138">
        <f>V12*$C6</f>
        <v/>
      </c>
      <c r="W24" s="138">
        <f>W12*$C6</f>
        <v/>
      </c>
      <c r="X24" s="138">
        <f>X12*$C6</f>
        <v/>
      </c>
      <c r="Y24" s="138">
        <f>Y12*$C6</f>
        <v/>
      </c>
      <c r="Z24" s="138">
        <f>Z12*$C6</f>
        <v/>
      </c>
      <c r="AA24" s="138">
        <f>AA12*$C6</f>
        <v/>
      </c>
      <c r="AB24" s="138">
        <f>AB12*$C6</f>
        <v/>
      </c>
      <c r="AC24" s="138">
        <f>AC12*$C6</f>
        <v/>
      </c>
      <c r="AD24" s="138">
        <f>AD12*$C6</f>
        <v/>
      </c>
      <c r="AE24" s="138">
        <f>AE12*$C6</f>
        <v/>
      </c>
      <c r="AF24" s="138">
        <f>AF12*$C6</f>
        <v/>
      </c>
      <c r="AG24" s="138">
        <f>AG12*$C6</f>
        <v/>
      </c>
    </row>
    <row r="25">
      <c r="B25" t="inlineStr">
        <is>
          <t>LPG PROPANE OR BUTANE</t>
        </is>
      </c>
      <c r="C25" s="138">
        <f>C13*$C7</f>
        <v/>
      </c>
      <c r="D25" s="138">
        <f>D13*$C7</f>
        <v/>
      </c>
      <c r="E25" s="138">
        <f>E13*$C7</f>
        <v/>
      </c>
      <c r="F25" s="138">
        <f>F13*$C7</f>
        <v/>
      </c>
      <c r="G25" s="138">
        <f>G13*$C7</f>
        <v/>
      </c>
      <c r="H25" s="138">
        <f>H13*$C7</f>
        <v/>
      </c>
      <c r="I25" s="138">
        <f>I13*$C7</f>
        <v/>
      </c>
      <c r="J25" s="138">
        <f>J13*$C7</f>
        <v/>
      </c>
      <c r="K25" s="138">
        <f>K13*$C7</f>
        <v/>
      </c>
      <c r="L25" s="138">
        <f>L13*$C7</f>
        <v/>
      </c>
      <c r="M25" s="138">
        <f>M13*$C7</f>
        <v/>
      </c>
      <c r="N25" s="138">
        <f>N13*$C7</f>
        <v/>
      </c>
      <c r="O25" s="138">
        <f>O13*$C7</f>
        <v/>
      </c>
      <c r="P25" s="138">
        <f>P13*$C7</f>
        <v/>
      </c>
      <c r="Q25" s="138">
        <f>Q13*$C7</f>
        <v/>
      </c>
      <c r="R25" s="138">
        <f>R13*$C7</f>
        <v/>
      </c>
      <c r="S25" s="138">
        <f>S13*$C7</f>
        <v/>
      </c>
      <c r="T25" s="138">
        <f>T13*$C7</f>
        <v/>
      </c>
      <c r="U25" s="138">
        <f>U13*$C7</f>
        <v/>
      </c>
      <c r="V25" s="138">
        <f>V13*$C7</f>
        <v/>
      </c>
      <c r="W25" s="138">
        <f>W13*$C7</f>
        <v/>
      </c>
      <c r="X25" s="138">
        <f>X13*$C7</f>
        <v/>
      </c>
      <c r="Y25" s="138">
        <f>Y13*$C7</f>
        <v/>
      </c>
      <c r="Z25" s="138">
        <f>Z13*$C7</f>
        <v/>
      </c>
      <c r="AA25" s="138">
        <f>AA13*$C7</f>
        <v/>
      </c>
      <c r="AB25" s="138">
        <f>AB13*$C7</f>
        <v/>
      </c>
      <c r="AC25" s="138">
        <f>AC13*$C7</f>
        <v/>
      </c>
      <c r="AD25" s="138">
        <f>AD13*$C7</f>
        <v/>
      </c>
      <c r="AE25" s="138">
        <f>AE13*$C7</f>
        <v/>
      </c>
      <c r="AF25" s="138">
        <f>AF13*$C7</f>
        <v/>
      </c>
      <c r="AG25" s="138">
        <f>AG13*$C7</f>
        <v/>
      </c>
    </row>
    <row r="27">
      <c r="A27" s="143" t="inlineStr">
        <is>
          <t>% Non-Energy Consumption by Sector</t>
        </is>
      </c>
      <c r="B27" s="144" t="n"/>
      <c r="C27" s="144" t="n"/>
    </row>
    <row r="28">
      <c r="A28" t="inlineStr">
        <is>
          <t>COAL</t>
        </is>
      </c>
      <c r="B28" t="inlineStr">
        <is>
          <t>iron and steel 241</t>
        </is>
      </c>
      <c r="C28" s="139">
        <f>IFERROR(IF((C22/C16)&gt;1,1,(C22/C16)),0)</f>
        <v/>
      </c>
      <c r="D28" s="139">
        <f>IFERROR(IF((D22/D16)&gt;1,1,(D22/D16)),0)</f>
        <v/>
      </c>
      <c r="E28" s="139">
        <f>IFERROR(IF((E22/E16)&gt;1,1,(E22/E16)),0)</f>
        <v/>
      </c>
      <c r="F28" s="139">
        <f>IFERROR(IF((F22/F16)&gt;1,1,(F22/F16)),0)</f>
        <v/>
      </c>
      <c r="G28" s="139">
        <f>IFERROR(IF((G22/G16)&gt;1,1,(G22/G16)),0)</f>
        <v/>
      </c>
      <c r="H28" s="139">
        <f>IFERROR(IF((H22/H16)&gt;1,1,(H22/H16)),0)</f>
        <v/>
      </c>
      <c r="I28" s="139">
        <f>IFERROR(IF((I22/I16)&gt;1,1,(I22/I16)),0)</f>
        <v/>
      </c>
      <c r="J28" s="139">
        <f>IFERROR(IF((J22/J16)&gt;1,1,(J22/J16)),0)</f>
        <v/>
      </c>
      <c r="K28" s="139">
        <f>IFERROR(IF((K22/K16)&gt;1,1,(K22/K16)),0)</f>
        <v/>
      </c>
      <c r="L28" s="139">
        <f>IFERROR(IF((L22/L16)&gt;1,1,(L22/L16)),0)</f>
        <v/>
      </c>
      <c r="M28" s="139">
        <f>IFERROR(IF((M22/M16)&gt;1,1,(M22/M16)),0)</f>
        <v/>
      </c>
      <c r="N28" s="139">
        <f>IFERROR(IF((N22/N16)&gt;1,1,(N22/N16)),0)</f>
        <v/>
      </c>
      <c r="O28" s="139">
        <f>IFERROR(IF((O22/O16)&gt;1,1,(O22/O16)),0)</f>
        <v/>
      </c>
      <c r="P28" s="139">
        <f>IFERROR(IF((P22/P16)&gt;1,1,(P22/P16)),0)</f>
        <v/>
      </c>
      <c r="Q28" s="139">
        <f>IFERROR(IF((Q22/Q16)&gt;1,1,(Q22/Q16)),0)</f>
        <v/>
      </c>
      <c r="R28" s="139">
        <f>IFERROR(IF((R22/R16)&gt;1,1,(R22/R16)),0)</f>
        <v/>
      </c>
      <c r="S28" s="139">
        <f>IFERROR(IF((S22/S16)&gt;1,1,(S22/S16)),0)</f>
        <v/>
      </c>
      <c r="T28" s="139">
        <f>IFERROR(IF((T22/T16)&gt;1,1,(T22/T16)),0)</f>
        <v/>
      </c>
      <c r="U28" s="139">
        <f>IFERROR(IF((U22/U16)&gt;1,1,(U22/U16)),0)</f>
        <v/>
      </c>
      <c r="V28" s="139">
        <f>IFERROR(IF((V22/V16)&gt;1,1,(V22/V16)),0)</f>
        <v/>
      </c>
      <c r="W28" s="139">
        <f>IFERROR(IF((W22/W16)&gt;1,1,(W22/W16)),0)</f>
        <v/>
      </c>
      <c r="X28" s="139">
        <f>IFERROR(IF((X22/X16)&gt;1,1,(X22/X16)),0)</f>
        <v/>
      </c>
      <c r="Y28" s="139">
        <f>IFERROR(IF((Y22/Y16)&gt;1,1,(Y22/Y16)),0)</f>
        <v/>
      </c>
      <c r="Z28" s="139">
        <f>IFERROR(IF((Z22/Z16)&gt;1,1,(Z22/Z16)),0)</f>
        <v/>
      </c>
      <c r="AA28" s="139">
        <f>IFERROR(IF((AA22/AA16)&gt;1,1,(AA22/AA16)),0)</f>
        <v/>
      </c>
      <c r="AB28" s="139">
        <f>IFERROR(IF((AB22/AB16)&gt;1,1,(AB22/AB16)),0)</f>
        <v/>
      </c>
      <c r="AC28" s="139">
        <f>IFERROR(IF((AC22/AC16)&gt;1,1,(AC22/AC16)),0)</f>
        <v/>
      </c>
      <c r="AD28" s="139">
        <f>IFERROR(IF((AD22/AD16)&gt;1,1,(AD22/AD16)),0)</f>
        <v/>
      </c>
      <c r="AE28" s="139">
        <f>IFERROR(IF((AE22/AE16)&gt;1,1,(AE22/AE16)),0)</f>
        <v/>
      </c>
      <c r="AF28" s="139">
        <f>IFERROR(IF((AF22/AF16)&gt;1,1,(AF22/AF16)),0)</f>
        <v/>
      </c>
      <c r="AG28" s="13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39">
        <f>IFERROR(IF((C23/C17)&gt;1,1,(C23/C17)),0)</f>
        <v/>
      </c>
      <c r="D29" s="139">
        <f>IFERROR(IF((D23/D17)&gt;1,1,(D23/D17)),0)</f>
        <v/>
      </c>
      <c r="E29" s="139">
        <f>IFERROR(IF((E23/E17)&gt;1,1,(E23/E17)),0)</f>
        <v/>
      </c>
      <c r="F29" s="139">
        <f>IFERROR(IF((F23/F17)&gt;1,1,(F23/F17)),0)</f>
        <v/>
      </c>
      <c r="G29" s="139">
        <f>IFERROR(IF((G23/G17)&gt;1,1,(G23/G17)),0)</f>
        <v/>
      </c>
      <c r="H29" s="139">
        <f>IFERROR(IF((H23/H17)&gt;1,1,(H23/H17)),0)</f>
        <v/>
      </c>
      <c r="I29" s="139">
        <f>IFERROR(IF((I23/I17)&gt;1,1,(I23/I17)),0)</f>
        <v/>
      </c>
      <c r="J29" s="139">
        <f>IFERROR(IF((J23/J17)&gt;1,1,(J23/J17)),0)</f>
        <v/>
      </c>
      <c r="K29" s="139">
        <f>IFERROR(IF((K23/K17)&gt;1,1,(K23/K17)),0)</f>
        <v/>
      </c>
      <c r="L29" s="139">
        <f>IFERROR(IF((L23/L17)&gt;1,1,(L23/L17)),0)</f>
        <v/>
      </c>
      <c r="M29" s="139">
        <f>IFERROR(IF((M23/M17)&gt;1,1,(M23/M17)),0)</f>
        <v/>
      </c>
      <c r="N29" s="139">
        <f>IFERROR(IF((N23/N17)&gt;1,1,(N23/N17)),0)</f>
        <v/>
      </c>
      <c r="O29" s="139">
        <f>IFERROR(IF((O23/O17)&gt;1,1,(O23/O17)),0)</f>
        <v/>
      </c>
      <c r="P29" s="139">
        <f>IFERROR(IF((P23/P17)&gt;1,1,(P23/P17)),0)</f>
        <v/>
      </c>
      <c r="Q29" s="139">
        <f>IFERROR(IF((Q23/Q17)&gt;1,1,(Q23/Q17)),0)</f>
        <v/>
      </c>
      <c r="R29" s="139">
        <f>IFERROR(IF((R23/R17)&gt;1,1,(R23/R17)),0)</f>
        <v/>
      </c>
      <c r="S29" s="139">
        <f>IFERROR(IF((S23/S17)&gt;1,1,(S23/S17)),0)</f>
        <v/>
      </c>
      <c r="T29" s="139">
        <f>IFERROR(IF((T23/T17)&gt;1,1,(T23/T17)),0)</f>
        <v/>
      </c>
      <c r="U29" s="139">
        <f>IFERROR(IF((U23/U17)&gt;1,1,(U23/U17)),0)</f>
        <v/>
      </c>
      <c r="V29" s="139">
        <f>IFERROR(IF((V23/V17)&gt;1,1,(V23/V17)),0)</f>
        <v/>
      </c>
      <c r="W29" s="139">
        <f>IFERROR(IF((W23/W17)&gt;1,1,(W23/W17)),0)</f>
        <v/>
      </c>
      <c r="X29" s="139">
        <f>IFERROR(IF((X23/X17)&gt;1,1,(X23/X17)),0)</f>
        <v/>
      </c>
      <c r="Y29" s="139">
        <f>IFERROR(IF((Y23/Y17)&gt;1,1,(Y23/Y17)),0)</f>
        <v/>
      </c>
      <c r="Z29" s="139">
        <f>IFERROR(IF((Z23/Z17)&gt;1,1,(Z23/Z17)),0)</f>
        <v/>
      </c>
      <c r="AA29" s="139">
        <f>IFERROR(IF((AA23/AA17)&gt;1,1,(AA23/AA17)),0)</f>
        <v/>
      </c>
      <c r="AB29" s="139">
        <f>IFERROR(IF((AB23/AB17)&gt;1,1,(AB23/AB17)),0)</f>
        <v/>
      </c>
      <c r="AC29" s="139">
        <f>IFERROR(IF((AC23/AC17)&gt;1,1,(AC23/AC17)),0)</f>
        <v/>
      </c>
      <c r="AD29" s="139">
        <f>IFERROR(IF((AD23/AD17)&gt;1,1,(AD23/AD17)),0)</f>
        <v/>
      </c>
      <c r="AE29" s="139">
        <f>IFERROR(IF((AE23/AE17)&gt;1,1,(AE23/AE17)),0)</f>
        <v/>
      </c>
      <c r="AF29" s="139">
        <f>IFERROR(IF((AF23/AF17)&gt;1,1,(AF23/AF17)),0)</f>
        <v/>
      </c>
      <c r="AG29" s="13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39">
        <f>IFERROR(IF((C24/C18)&gt;1,1,(C24/C18)),0)</f>
        <v/>
      </c>
      <c r="D30" s="139">
        <f>IFERROR(IF((D24/D18)&gt;1,1,(D24/D18)),0)</f>
        <v/>
      </c>
      <c r="E30" s="139">
        <f>IFERROR(IF((E24/E18)&gt;1,1,(E24/E18)),0)</f>
        <v/>
      </c>
      <c r="F30" s="139">
        <f>IFERROR(IF((F24/F18)&gt;1,1,(F24/F18)),0)</f>
        <v/>
      </c>
      <c r="G30" s="139">
        <f>IFERROR(IF((G24/G18)&gt;1,1,(G24/G18)),0)</f>
        <v/>
      </c>
      <c r="H30" s="139">
        <f>IFERROR(IF((H24/H18)&gt;1,1,(H24/H18)),0)</f>
        <v/>
      </c>
      <c r="I30" s="139">
        <f>IFERROR(IF((I24/I18)&gt;1,1,(I24/I18)),0)</f>
        <v/>
      </c>
      <c r="J30" s="139">
        <f>IFERROR(IF((J24/J18)&gt;1,1,(J24/J18)),0)</f>
        <v/>
      </c>
      <c r="K30" s="139">
        <f>IFERROR(IF((K24/K18)&gt;1,1,(K24/K18)),0)</f>
        <v/>
      </c>
      <c r="L30" s="139">
        <f>IFERROR(IF((L24/L18)&gt;1,1,(L24/L18)),0)</f>
        <v/>
      </c>
      <c r="M30" s="139">
        <f>IFERROR(IF((M24/M18)&gt;1,1,(M24/M18)),0)</f>
        <v/>
      </c>
      <c r="N30" s="139">
        <f>IFERROR(IF((N24/N18)&gt;1,1,(N24/N18)),0)</f>
        <v/>
      </c>
      <c r="O30" s="139">
        <f>IFERROR(IF((O24/O18)&gt;1,1,(O24/O18)),0)</f>
        <v/>
      </c>
      <c r="P30" s="139">
        <f>IFERROR(IF((P24/P18)&gt;1,1,(P24/P18)),0)</f>
        <v/>
      </c>
      <c r="Q30" s="139">
        <f>IFERROR(IF((Q24/Q18)&gt;1,1,(Q24/Q18)),0)</f>
        <v/>
      </c>
      <c r="R30" s="139">
        <f>IFERROR(IF((R24/R18)&gt;1,1,(R24/R18)),0)</f>
        <v/>
      </c>
      <c r="S30" s="139">
        <f>IFERROR(IF((S24/S18)&gt;1,1,(S24/S18)),0)</f>
        <v/>
      </c>
      <c r="T30" s="139">
        <f>IFERROR(IF((T24/T18)&gt;1,1,(T24/T18)),0)</f>
        <v/>
      </c>
      <c r="U30" s="139">
        <f>IFERROR(IF((U24/U18)&gt;1,1,(U24/U18)),0)</f>
        <v/>
      </c>
      <c r="V30" s="139">
        <f>IFERROR(IF((V24/V18)&gt;1,1,(V24/V18)),0)</f>
        <v/>
      </c>
      <c r="W30" s="139">
        <f>IFERROR(IF((W24/W18)&gt;1,1,(W24/W18)),0)</f>
        <v/>
      </c>
      <c r="X30" s="139">
        <f>IFERROR(IF((X24/X18)&gt;1,1,(X24/X18)),0)</f>
        <v/>
      </c>
      <c r="Y30" s="139">
        <f>IFERROR(IF((Y24/Y18)&gt;1,1,(Y24/Y18)),0)</f>
        <v/>
      </c>
      <c r="Z30" s="139">
        <f>IFERROR(IF((Z24/Z18)&gt;1,1,(Z24/Z18)),0)</f>
        <v/>
      </c>
      <c r="AA30" s="139">
        <f>IFERROR(IF((AA24/AA18)&gt;1,1,(AA24/AA18)),0)</f>
        <v/>
      </c>
      <c r="AB30" s="139">
        <f>IFERROR(IF((AB24/AB18)&gt;1,1,(AB24/AB18)),0)</f>
        <v/>
      </c>
      <c r="AC30" s="139">
        <f>IFERROR(IF((AC24/AC18)&gt;1,1,(AC24/AC18)),0)</f>
        <v/>
      </c>
      <c r="AD30" s="139">
        <f>IFERROR(IF((AD24/AD18)&gt;1,1,(AD24/AD18)),0)</f>
        <v/>
      </c>
      <c r="AE30" s="139">
        <f>IFERROR(IF((AE24/AE18)&gt;1,1,(AE24/AE18)),0)</f>
        <v/>
      </c>
      <c r="AF30" s="139">
        <f>IFERROR(IF((AF24/AF18)&gt;1,1,(AF24/AF18)),0)</f>
        <v/>
      </c>
      <c r="AG30" s="13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39">
        <f>IFERROR(IF((C25/C19)&gt;1,1,(C25/C19)),0)</f>
        <v/>
      </c>
      <c r="D31" s="139">
        <f>IFERROR(IF((D25/D19)&gt;1,1,(D25/D19)),0)</f>
        <v/>
      </c>
      <c r="E31" s="139">
        <f>IFERROR(IF((E25/E19)&gt;1,1,(E25/E19)),0)</f>
        <v/>
      </c>
      <c r="F31" s="139">
        <f>IFERROR(IF((F25/F19)&gt;1,1,(F25/F19)),0)</f>
        <v/>
      </c>
      <c r="G31" s="139">
        <f>IFERROR(IF((G25/G19)&gt;1,1,(G25/G19)),0)</f>
        <v/>
      </c>
      <c r="H31" s="139">
        <f>IFERROR(IF((H25/H19)&gt;1,1,(H25/H19)),0)</f>
        <v/>
      </c>
      <c r="I31" s="139">
        <f>IFERROR(IF((I25/I19)&gt;1,1,(I25/I19)),0)</f>
        <v/>
      </c>
      <c r="J31" s="139">
        <f>IFERROR(IF((J25/J19)&gt;1,1,(J25/J19)),0)</f>
        <v/>
      </c>
      <c r="K31" s="139">
        <f>IFERROR(IF((K25/K19)&gt;1,1,(K25/K19)),0)</f>
        <v/>
      </c>
      <c r="L31" s="139">
        <f>IFERROR(IF((L25/L19)&gt;1,1,(L25/L19)),0)</f>
        <v/>
      </c>
      <c r="M31" s="139">
        <f>IFERROR(IF((M25/M19)&gt;1,1,(M25/M19)),0)</f>
        <v/>
      </c>
      <c r="N31" s="139">
        <f>IFERROR(IF((N25/N19)&gt;1,1,(N25/N19)),0)</f>
        <v/>
      </c>
      <c r="O31" s="139">
        <f>IFERROR(IF((O25/O19)&gt;1,1,(O25/O19)),0)</f>
        <v/>
      </c>
      <c r="P31" s="139">
        <f>IFERROR(IF((P25/P19)&gt;1,1,(P25/P19)),0)</f>
        <v/>
      </c>
      <c r="Q31" s="139">
        <f>IFERROR(IF((Q25/Q19)&gt;1,1,(Q25/Q19)),0)</f>
        <v/>
      </c>
      <c r="R31" s="139">
        <f>IFERROR(IF((R25/R19)&gt;1,1,(R25/R19)),0)</f>
        <v/>
      </c>
      <c r="S31" s="139">
        <f>IFERROR(IF((S25/S19)&gt;1,1,(S25/S19)),0)</f>
        <v/>
      </c>
      <c r="T31" s="139">
        <f>IFERROR(IF((T25/T19)&gt;1,1,(T25/T19)),0)</f>
        <v/>
      </c>
      <c r="U31" s="139">
        <f>IFERROR(IF((U25/U19)&gt;1,1,(U25/U19)),0)</f>
        <v/>
      </c>
      <c r="V31" s="139">
        <f>IFERROR(IF((V25/V19)&gt;1,1,(V25/V19)),0)</f>
        <v/>
      </c>
      <c r="W31" s="139">
        <f>IFERROR(IF((W25/W19)&gt;1,1,(W25/W19)),0)</f>
        <v/>
      </c>
      <c r="X31" s="139">
        <f>IFERROR(IF((X25/X19)&gt;1,1,(X25/X19)),0)</f>
        <v/>
      </c>
      <c r="Y31" s="139">
        <f>IFERROR(IF((Y25/Y19)&gt;1,1,(Y25/Y19)),0)</f>
        <v/>
      </c>
      <c r="Z31" s="139">
        <f>IFERROR(IF((Z25/Z19)&gt;1,1,(Z25/Z19)),0)</f>
        <v/>
      </c>
      <c r="AA31" s="139">
        <f>IFERROR(IF((AA25/AA19)&gt;1,1,(AA25/AA19)),0)</f>
        <v/>
      </c>
      <c r="AB31" s="139">
        <f>IFERROR(IF((AB25/AB19)&gt;1,1,(AB25/AB19)),0)</f>
        <v/>
      </c>
      <c r="AC31" s="139">
        <f>IFERROR(IF((AC25/AC19)&gt;1,1,(AC25/AC19)),0)</f>
        <v/>
      </c>
      <c r="AD31" s="139">
        <f>IFERROR(IF((AD25/AD19)&gt;1,1,(AD25/AD19)),0)</f>
        <v/>
      </c>
      <c r="AE31" s="139">
        <f>IFERROR(IF((AE25/AE19)&gt;1,1,(AE25/AE19)),0)</f>
        <v/>
      </c>
      <c r="AF31" s="139">
        <f>IFERROR(IF((AF25/AF19)&gt;1,1,(AF25/AF19)),0)</f>
        <v/>
      </c>
      <c r="AG31" s="13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59" min="1" max="1"/>
    <col width="14.6640625" customWidth="1" style="159" min="2" max="2"/>
    <col width="9.5" customWidth="1" style="159" min="3" max="3"/>
    <col width="9.5" bestFit="1" customWidth="1" style="159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93" t="n"/>
      <c r="C150" s="193" t="n"/>
      <c r="D150" s="193" t="n"/>
      <c r="E150" s="193" t="n"/>
      <c r="F150" s="193" t="n"/>
      <c r="G150" s="193" t="n"/>
      <c r="H150" s="193" t="n"/>
      <c r="I150" s="193" t="n"/>
      <c r="J150" s="193" t="n"/>
      <c r="K150" s="193" t="n"/>
      <c r="L150" s="193" t="n"/>
    </row>
    <row r="151">
      <c r="B151" s="193" t="n"/>
      <c r="C151" s="193" t="n"/>
      <c r="D151" s="193" t="n"/>
      <c r="E151" s="193" t="n"/>
      <c r="F151" s="193" t="n"/>
      <c r="G151" s="193" t="n"/>
      <c r="H151" s="193" t="n"/>
      <c r="I151" s="193" t="n"/>
      <c r="J151" s="193" t="n"/>
      <c r="K151" s="193" t="n"/>
      <c r="L151" s="193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45">
        <f>1-Calcs!C28</f>
        <v/>
      </c>
      <c r="C15" s="145">
        <f>1-Calcs!D28</f>
        <v/>
      </c>
      <c r="D15" s="145">
        <f>1-Calcs!E28</f>
        <v/>
      </c>
      <c r="E15" s="145">
        <f>1-Calcs!F28</f>
        <v/>
      </c>
      <c r="F15" s="145">
        <f>1-Calcs!G28</f>
        <v/>
      </c>
      <c r="G15" s="145">
        <f>1-Calcs!H28</f>
        <v/>
      </c>
      <c r="H15" s="145">
        <f>1-Calcs!I28</f>
        <v/>
      </c>
      <c r="I15" s="145">
        <f>1-Calcs!J28</f>
        <v/>
      </c>
      <c r="J15" s="145">
        <f>1-Calcs!K28</f>
        <v/>
      </c>
      <c r="K15" s="145">
        <f>1-Calcs!L28</f>
        <v/>
      </c>
      <c r="L15" s="145">
        <f>1-Calcs!M28</f>
        <v/>
      </c>
      <c r="M15" s="145">
        <f>1-Calcs!N28</f>
        <v/>
      </c>
      <c r="N15" s="145">
        <f>1-Calcs!O28</f>
        <v/>
      </c>
      <c r="O15" s="145">
        <f>1-Calcs!P28</f>
        <v/>
      </c>
      <c r="P15" s="145">
        <f>1-Calcs!Q28</f>
        <v/>
      </c>
      <c r="Q15" s="145">
        <f>1-Calcs!R28</f>
        <v/>
      </c>
      <c r="R15" s="145">
        <f>1-Calcs!S28</f>
        <v/>
      </c>
      <c r="S15" s="145">
        <f>1-Calcs!T28</f>
        <v/>
      </c>
      <c r="T15" s="145">
        <f>1-Calcs!U28</f>
        <v/>
      </c>
      <c r="U15" s="145">
        <f>1-Calcs!V28</f>
        <v/>
      </c>
      <c r="V15" s="145">
        <f>1-Calcs!W28</f>
        <v/>
      </c>
      <c r="W15" s="145">
        <f>1-Calcs!X28</f>
        <v/>
      </c>
      <c r="X15" s="145">
        <f>1-Calcs!Y28</f>
        <v/>
      </c>
      <c r="Y15" s="145">
        <f>1-Calcs!Z28</f>
        <v/>
      </c>
      <c r="Z15" s="145">
        <f>1-Calcs!AA28</f>
        <v/>
      </c>
      <c r="AA15" s="145">
        <f>1-Calcs!AB28</f>
        <v/>
      </c>
      <c r="AB15" s="145">
        <f>1-Calcs!AC28</f>
        <v/>
      </c>
      <c r="AC15" s="145">
        <f>1-Calcs!AD28</f>
        <v/>
      </c>
      <c r="AD15" s="145">
        <f>1-Calcs!AE28</f>
        <v/>
      </c>
      <c r="AE15" s="145">
        <f>1-Calcs!AF28</f>
        <v/>
      </c>
      <c r="AF15" s="14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0.66406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45">
        <f>1-Calcs!C29</f>
        <v/>
      </c>
      <c r="C11" s="145">
        <f>1-Calcs!D29</f>
        <v/>
      </c>
      <c r="D11" s="145">
        <f>1-Calcs!E29</f>
        <v/>
      </c>
      <c r="E11" s="145">
        <f>1-Calcs!F29</f>
        <v/>
      </c>
      <c r="F11" s="145">
        <f>1-Calcs!G29</f>
        <v/>
      </c>
      <c r="G11" s="145">
        <f>1-Calcs!H29</f>
        <v/>
      </c>
      <c r="H11" s="145">
        <f>1-Calcs!I29</f>
        <v/>
      </c>
      <c r="I11" s="145">
        <f>1-Calcs!J29</f>
        <v/>
      </c>
      <c r="J11" s="145">
        <f>1-Calcs!K29</f>
        <v/>
      </c>
      <c r="K11" s="145">
        <f>1-Calcs!L29</f>
        <v/>
      </c>
      <c r="L11" s="145">
        <f>1-Calcs!M29</f>
        <v/>
      </c>
      <c r="M11" s="145">
        <f>1-Calcs!N29</f>
        <v/>
      </c>
      <c r="N11" s="145">
        <f>1-Calcs!O29</f>
        <v/>
      </c>
      <c r="O11" s="145">
        <f>1-Calcs!P29</f>
        <v/>
      </c>
      <c r="P11" s="145">
        <f>1-Calcs!Q29</f>
        <v/>
      </c>
      <c r="Q11" s="145">
        <f>1-Calcs!R29</f>
        <v/>
      </c>
      <c r="R11" s="145">
        <f>1-Calcs!S29</f>
        <v/>
      </c>
      <c r="S11" s="145">
        <f>1-Calcs!T29</f>
        <v/>
      </c>
      <c r="T11" s="145">
        <f>1-Calcs!U29</f>
        <v/>
      </c>
      <c r="U11" s="145">
        <f>1-Calcs!V29</f>
        <v/>
      </c>
      <c r="V11" s="145">
        <f>1-Calcs!W29</f>
        <v/>
      </c>
      <c r="W11" s="145">
        <f>1-Calcs!X29</f>
        <v/>
      </c>
      <c r="X11" s="145">
        <f>1-Calcs!Y29</f>
        <v/>
      </c>
      <c r="Y11" s="145">
        <f>1-Calcs!Z29</f>
        <v/>
      </c>
      <c r="Z11" s="145">
        <f>1-Calcs!AA29</f>
        <v/>
      </c>
      <c r="AA11" s="145">
        <f>1-Calcs!AB29</f>
        <v/>
      </c>
      <c r="AB11" s="145">
        <f>1-Calcs!AC29</f>
        <v/>
      </c>
      <c r="AC11" s="145">
        <f>1-Calcs!AD29</f>
        <v/>
      </c>
      <c r="AD11" s="145">
        <f>1-Calcs!AE29</f>
        <v/>
      </c>
      <c r="AE11" s="145">
        <f>1-Calcs!AF29</f>
        <v/>
      </c>
      <c r="AF11" s="14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832031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59" min="1" max="1"/>
    <col width="11.3320312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45">
        <f>1-Calcs!C30</f>
        <v/>
      </c>
      <c r="C10" s="145">
        <f>1-Calcs!D30</f>
        <v/>
      </c>
      <c r="D10" s="145">
        <f>1-Calcs!E30</f>
        <v/>
      </c>
      <c r="E10" s="145">
        <f>1-Calcs!F30</f>
        <v/>
      </c>
      <c r="F10" s="145">
        <f>1-Calcs!G30</f>
        <v/>
      </c>
      <c r="G10" s="145">
        <f>1-Calcs!H30</f>
        <v/>
      </c>
      <c r="H10" s="145">
        <f>1-Calcs!I30</f>
        <v/>
      </c>
      <c r="I10" s="145">
        <f>1-Calcs!J30</f>
        <v/>
      </c>
      <c r="J10" s="145">
        <f>1-Calcs!K30</f>
        <v/>
      </c>
      <c r="K10" s="145">
        <f>1-Calcs!L30</f>
        <v/>
      </c>
      <c r="L10" s="145">
        <f>1-Calcs!M30</f>
        <v/>
      </c>
      <c r="M10" s="145">
        <f>1-Calcs!N30</f>
        <v/>
      </c>
      <c r="N10" s="145">
        <f>1-Calcs!O30</f>
        <v/>
      </c>
      <c r="O10" s="145">
        <f>1-Calcs!P30</f>
        <v/>
      </c>
      <c r="P10" s="145">
        <f>1-Calcs!Q30</f>
        <v/>
      </c>
      <c r="Q10" s="145">
        <f>1-Calcs!R30</f>
        <v/>
      </c>
      <c r="R10" s="145">
        <f>1-Calcs!S30</f>
        <v/>
      </c>
      <c r="S10" s="145">
        <f>1-Calcs!T30</f>
        <v/>
      </c>
      <c r="T10" s="145">
        <f>1-Calcs!U30</f>
        <v/>
      </c>
      <c r="U10" s="145">
        <f>1-Calcs!V30</f>
        <v/>
      </c>
      <c r="V10" s="145">
        <f>1-Calcs!W30</f>
        <v/>
      </c>
      <c r="W10" s="145">
        <f>1-Calcs!X30</f>
        <v/>
      </c>
      <c r="X10" s="145">
        <f>1-Calcs!Y30</f>
        <v/>
      </c>
      <c r="Y10" s="145">
        <f>1-Calcs!Z30</f>
        <v/>
      </c>
      <c r="Z10" s="145">
        <f>1-Calcs!AA30</f>
        <v/>
      </c>
      <c r="AA10" s="145">
        <f>1-Calcs!AB30</f>
        <v/>
      </c>
      <c r="AB10" s="145">
        <f>1-Calcs!AC30</f>
        <v/>
      </c>
      <c r="AC10" s="145">
        <f>1-Calcs!AD30</f>
        <v/>
      </c>
      <c r="AD10" s="145">
        <f>1-Calcs!AE30</f>
        <v/>
      </c>
      <c r="AE10" s="145">
        <f>1-Calcs!AF30</f>
        <v/>
      </c>
      <c r="AF10" s="14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2.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45">
        <f>1-Calcs!C31</f>
        <v/>
      </c>
      <c r="C11" s="145">
        <f>1-Calcs!D31</f>
        <v/>
      </c>
      <c r="D11" s="145">
        <f>1-Calcs!E31</f>
        <v/>
      </c>
      <c r="E11" s="145">
        <f>1-Calcs!F31</f>
        <v/>
      </c>
      <c r="F11" s="145">
        <f>1-Calcs!G31</f>
        <v/>
      </c>
      <c r="G11" s="145">
        <f>1-Calcs!H31</f>
        <v/>
      </c>
      <c r="H11" s="145">
        <f>1-Calcs!I31</f>
        <v/>
      </c>
      <c r="I11" s="145">
        <f>1-Calcs!J31</f>
        <v/>
      </c>
      <c r="J11" s="145">
        <f>1-Calcs!K31</f>
        <v/>
      </c>
      <c r="K11" s="145">
        <f>1-Calcs!L31</f>
        <v/>
      </c>
      <c r="L11" s="145">
        <f>1-Calcs!M31</f>
        <v/>
      </c>
      <c r="M11" s="145">
        <f>1-Calcs!N31</f>
        <v/>
      </c>
      <c r="N11" s="145">
        <f>1-Calcs!O31</f>
        <v/>
      </c>
      <c r="O11" s="145">
        <f>1-Calcs!P31</f>
        <v/>
      </c>
      <c r="P11" s="145">
        <f>1-Calcs!Q31</f>
        <v/>
      </c>
      <c r="Q11" s="145">
        <f>1-Calcs!R31</f>
        <v/>
      </c>
      <c r="R11" s="145">
        <f>1-Calcs!S31</f>
        <v/>
      </c>
      <c r="S11" s="145">
        <f>1-Calcs!T31</f>
        <v/>
      </c>
      <c r="T11" s="145">
        <f>1-Calcs!U31</f>
        <v/>
      </c>
      <c r="U11" s="145">
        <f>1-Calcs!V31</f>
        <v/>
      </c>
      <c r="V11" s="145">
        <f>1-Calcs!W31</f>
        <v/>
      </c>
      <c r="W11" s="145">
        <f>1-Calcs!X31</f>
        <v/>
      </c>
      <c r="X11" s="145">
        <f>1-Calcs!Y31</f>
        <v/>
      </c>
      <c r="Y11" s="145">
        <f>1-Calcs!Z31</f>
        <v/>
      </c>
      <c r="Z11" s="145">
        <f>1-Calcs!AA31</f>
        <v/>
      </c>
      <c r="AA11" s="145">
        <f>1-Calcs!AB31</f>
        <v/>
      </c>
      <c r="AB11" s="145">
        <f>1-Calcs!AC31</f>
        <v/>
      </c>
      <c r="AC11" s="145">
        <f>1-Calcs!AD31</f>
        <v/>
      </c>
      <c r="AD11" s="145">
        <f>1-Calcs!AE31</f>
        <v/>
      </c>
      <c r="AE11" s="145">
        <f>1-Calcs!AF31</f>
        <v/>
      </c>
      <c r="AF11" s="14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2021-04-22T00:06:12Z</dcterms:modified>
  <cp:lastModifiedBy>Nathan Iyer</cp:lastModifiedBy>
</cp:coreProperties>
</file>