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D\bldgs\SYDEC\"/>
    </mc:Choice>
  </mc:AlternateContent>
  <xr:revisionPtr revIDLastSave="0" documentId="8_{AAE814BE-CFFD-49D0-A0AA-84949CAB1A68}"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<sst xmlns="http://schemas.openxmlformats.org/spreadsheetml/2006/main" count="194484" uniqueCount="2015">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</sst>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147</v>
      </c>
      <c r="C1" s="30">
        <v>46241</v>
      </c>
    </row>
    <row r="2" spans="1:3" x14ac:dyDescent="0.45">
      <c r="A2" s="3" t="s">
        <v>2</v>
      </c>
      <c r="B2" s="4" t="str">
        <f>IFERROR(INDEX(Geography!B:B, MATCH($B$1, Geography!C:C, 0)), "")</f>
        <v>MD</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Maryland</v>
      </c>
    </row>
    <row r="311" spans="1:31" x14ac:dyDescent="0.45">
      <c r="A311" t="s">
        <v>1971</v>
      </c>
      <c r="B311" t="str">
        <f>About!$B$2</f>
        <v>MD</v>
      </c>
    </row>
    <row r="312" spans="1:31" x14ac:dyDescent="0.45">
      <c r="A312" t="s">
        <v>1972</v>
      </c>
      <c r="B312">
        <f>MATCH($B$311, $A$38:$A$85, 0)</f>
        <v>18</v>
      </c>
    </row>
    <row r="313" spans="1:31" x14ac:dyDescent="0.45">
      <c r="A313" t="s">
        <v>1973</v>
      </c>
      <c r="B313" s="24">
        <f>INDEX(Census_2020_Urban_Rural!$F$2:$F$57, MATCH($B$311, Census_2020_Urban_Rural!$B$2:$B$57, 0))</f>
        <v>85.617099201842123</v>
      </c>
    </row>
    <row r="314" spans="1:31" x14ac:dyDescent="0.45">
      <c r="A314" t="s">
        <v>1974</v>
      </c>
      <c r="B314" s="18">
        <f>$B$313 * $B$13</f>
        <v>0.85617099201842128</v>
      </c>
    </row>
    <row r="315" spans="1:31" x14ac:dyDescent="0.45">
      <c r="A315" t="s">
        <v>1975</v>
      </c>
      <c r="B315" s="22">
        <f>INDEX($K$38:$K$85, $B$312)</f>
        <v>838.74299999999994</v>
      </c>
    </row>
    <row r="316" spans="1:31" x14ac:dyDescent="0.45">
      <c r="A316" t="s">
        <v>1976</v>
      </c>
      <c r="B316" s="22">
        <f>INDEX($Q$38:$Q$85, $B$312)</f>
        <v>218.67000000000002</v>
      </c>
    </row>
    <row r="317" spans="1:31" x14ac:dyDescent="0.45">
      <c r="A317" t="s">
        <v>1977</v>
      </c>
      <c r="B317" s="22">
        <f>$B$315 * $B$314</f>
        <v>718.1074263585067</v>
      </c>
    </row>
    <row r="318" spans="1:31" x14ac:dyDescent="0.45">
      <c r="A318" t="s">
        <v>1978</v>
      </c>
      <c r="B318" s="22">
        <f>$B$315 * (1 - $B$314)</f>
        <v>120.63557364149327</v>
      </c>
    </row>
    <row r="319" spans="1:31" x14ac:dyDescent="0.45">
      <c r="A319" t="s">
        <v>1979</v>
      </c>
      <c r="B319" s="22">
        <f>$B$316</f>
        <v>218.67000000000002</v>
      </c>
    </row>
    <row r="320" spans="1:31" x14ac:dyDescent="0.45">
      <c r="A320" t="s">
        <v>1980</v>
      </c>
      <c r="B320" s="24">
        <f>INDEX($S$38:$S$85, $B$312)</f>
        <v>16076.9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838.74299999999994</v>
      </c>
      <c r="C322" s="28">
        <f t="shared" si="214"/>
        <v>838.74299999999994</v>
      </c>
      <c r="D322" s="28">
        <f t="shared" si="214"/>
        <v>838.74299999999994</v>
      </c>
      <c r="E322" s="28">
        <f t="shared" si="214"/>
        <v>838.74299999999994</v>
      </c>
      <c r="F322" s="28">
        <f t="shared" si="214"/>
        <v>838.74299999999994</v>
      </c>
      <c r="G322" s="28">
        <f t="shared" si="214"/>
        <v>900.90264423064946</v>
      </c>
      <c r="H322" s="28">
        <f t="shared" si="214"/>
        <v>968.85202009236832</v>
      </c>
      <c r="I322" s="28">
        <f t="shared" si="214"/>
        <v>1039.7301707821464</v>
      </c>
      <c r="J322" s="28">
        <f t="shared" si="214"/>
        <v>1108.0147062124965</v>
      </c>
      <c r="K322" s="28">
        <f t="shared" si="214"/>
        <v>1179.9939852519246</v>
      </c>
      <c r="L322" s="28">
        <f t="shared" si="214"/>
        <v>1257.3636522647032</v>
      </c>
      <c r="M322" s="28">
        <f t="shared" si="214"/>
        <v>1335.5795728694477</v>
      </c>
      <c r="N322" s="28">
        <f t="shared" si="214"/>
        <v>1417.39072266015</v>
      </c>
      <c r="O322" s="28">
        <f t="shared" si="214"/>
        <v>1504.0104753741152</v>
      </c>
      <c r="P322" s="28">
        <f t="shared" si="214"/>
        <v>1595.6983487831062</v>
      </c>
      <c r="Q322" s="28">
        <f t="shared" si="214"/>
        <v>1691.2638011692814</v>
      </c>
      <c r="R322" s="28">
        <f t="shared" si="214"/>
        <v>1792.0751999896306</v>
      </c>
      <c r="S322" s="28">
        <f t="shared" si="214"/>
        <v>1896.0792876924161</v>
      </c>
      <c r="T322" s="28">
        <f t="shared" si="214"/>
        <v>2002.7789537096269</v>
      </c>
      <c r="U322" s="28">
        <f t="shared" si="214"/>
        <v>2110.5055929428595</v>
      </c>
      <c r="V322" s="28">
        <f t="shared" si="214"/>
        <v>2219.0539380253226</v>
      </c>
      <c r="W322" s="28">
        <f t="shared" si="214"/>
        <v>2327.1973682073176</v>
      </c>
      <c r="X322" s="28">
        <f t="shared" si="214"/>
        <v>2433.812285975454</v>
      </c>
      <c r="Y322" s="28">
        <f t="shared" si="214"/>
        <v>2539.7049057416157</v>
      </c>
      <c r="Z322" s="28">
        <f t="shared" si="214"/>
        <v>2643.1420810563</v>
      </c>
      <c r="AA322" s="28">
        <f t="shared" si="214"/>
        <v>2744.5008863701651</v>
      </c>
      <c r="AB322" s="28">
        <f t="shared" si="214"/>
        <v>2843.1703676325465</v>
      </c>
      <c r="AC322" s="28">
        <f t="shared" si="214"/>
        <v>2939.3823975253877</v>
      </c>
      <c r="AD322" s="28">
        <f t="shared" si="214"/>
        <v>3031.0709280761407</v>
      </c>
      <c r="AE322" s="28">
        <f t="shared" si="214"/>
        <v>3119.1493104687124</v>
      </c>
    </row>
    <row r="323" spans="1:31" x14ac:dyDescent="0.45">
      <c r="A323" t="s">
        <v>1982</v>
      </c>
      <c r="B323" s="28">
        <f t="shared" ref="B323:AE323" si="215">INDEX(B$258:B$305, $B$312)</f>
        <v>218.67000000000002</v>
      </c>
      <c r="C323" s="28">
        <f t="shared" si="215"/>
        <v>218.67000000000002</v>
      </c>
      <c r="D323" s="28">
        <f t="shared" si="215"/>
        <v>218.67000000000002</v>
      </c>
      <c r="E323" s="28">
        <f t="shared" si="215"/>
        <v>218.67000000000002</v>
      </c>
      <c r="F323" s="28">
        <f t="shared" si="215"/>
        <v>218.67000000000002</v>
      </c>
      <c r="G323" s="28">
        <f t="shared" si="215"/>
        <v>251.79863638734895</v>
      </c>
      <c r="H323" s="28">
        <f t="shared" si="215"/>
        <v>280.74332047683322</v>
      </c>
      <c r="I323" s="28">
        <f t="shared" si="215"/>
        <v>295.03730287350572</v>
      </c>
      <c r="J323" s="28">
        <f t="shared" si="215"/>
        <v>303.80191570111987</v>
      </c>
      <c r="K323" s="28">
        <f t="shared" si="215"/>
        <v>313.84021755223921</v>
      </c>
      <c r="L323" s="28">
        <f t="shared" si="215"/>
        <v>321.64126460130905</v>
      </c>
      <c r="M323" s="28">
        <f t="shared" si="215"/>
        <v>327.83018684167081</v>
      </c>
      <c r="N323" s="28">
        <f t="shared" si="215"/>
        <v>334.80762343075986</v>
      </c>
      <c r="O323" s="28">
        <f t="shared" si="215"/>
        <v>345.44077786663786</v>
      </c>
      <c r="P323" s="28">
        <f t="shared" si="215"/>
        <v>354.06706441640728</v>
      </c>
      <c r="Q323" s="28">
        <f t="shared" si="215"/>
        <v>361.3673513648875</v>
      </c>
      <c r="R323" s="28">
        <f t="shared" si="215"/>
        <v>374.16321944830349</v>
      </c>
      <c r="S323" s="28">
        <f t="shared" si="215"/>
        <v>386.65258119695426</v>
      </c>
      <c r="T323" s="28">
        <f t="shared" si="215"/>
        <v>401.80670387461026</v>
      </c>
      <c r="U323" s="28">
        <f t="shared" si="215"/>
        <v>414.86350289567417</v>
      </c>
      <c r="V323" s="28">
        <f t="shared" si="215"/>
        <v>421.90924975399241</v>
      </c>
      <c r="W323" s="28">
        <f t="shared" si="215"/>
        <v>432.44404457547677</v>
      </c>
      <c r="X323" s="28">
        <f t="shared" si="215"/>
        <v>438.11517567657882</v>
      </c>
      <c r="Y323" s="28">
        <f t="shared" si="215"/>
        <v>444.48869254677413</v>
      </c>
      <c r="Z323" s="28">
        <f t="shared" si="215"/>
        <v>449.68094008390148</v>
      </c>
      <c r="AA323" s="28">
        <f t="shared" si="215"/>
        <v>457.73194342131177</v>
      </c>
      <c r="AB323" s="28">
        <f t="shared" si="215"/>
        <v>467.66317660457639</v>
      </c>
      <c r="AC323" s="28">
        <f t="shared" si="215"/>
        <v>477.72544835860356</v>
      </c>
      <c r="AD323" s="28">
        <f t="shared" si="215"/>
        <v>485.29638022023158</v>
      </c>
      <c r="AE323" s="28">
        <f t="shared" si="215"/>
        <v>495.01749536488472</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6.5772194888318022E-2</v>
      </c>
      <c r="C330" s="28">
        <f t="shared" si="218"/>
        <v>6.5772194888318022E-2</v>
      </c>
      <c r="D330" s="28">
        <f t="shared" si="218"/>
        <v>6.5772194888318022E-2</v>
      </c>
      <c r="E330" s="28">
        <f t="shared" si="218"/>
        <v>6.5772194888318022E-2</v>
      </c>
      <c r="F330" s="28">
        <f t="shared" si="218"/>
        <v>6.5772194888318022E-2</v>
      </c>
      <c r="G330" s="28">
        <f t="shared" si="218"/>
        <v>7.1699225635414698E-2</v>
      </c>
      <c r="H330" s="28">
        <f t="shared" si="218"/>
        <v>7.7726137537037721E-2</v>
      </c>
      <c r="I330" s="28">
        <f t="shared" si="218"/>
        <v>8.3023933323940077E-2</v>
      </c>
      <c r="J330" s="28">
        <f t="shared" si="218"/>
        <v>8.7816470956068426E-2</v>
      </c>
      <c r="K330" s="28">
        <f t="shared" si="218"/>
        <v>9.291805029602497E-2</v>
      </c>
      <c r="L330" s="28">
        <f t="shared" si="218"/>
        <v>9.8215757818112467E-2</v>
      </c>
      <c r="M330" s="28">
        <f t="shared" si="218"/>
        <v>0.10346582734924759</v>
      </c>
      <c r="N330" s="28">
        <f t="shared" si="218"/>
        <v>0.10898857031460728</v>
      </c>
      <c r="O330" s="28">
        <f t="shared" si="218"/>
        <v>0.11503780288741941</v>
      </c>
      <c r="P330" s="28">
        <f t="shared" si="218"/>
        <v>0.12127744858769499</v>
      </c>
      <c r="Q330" s="28">
        <f t="shared" si="218"/>
        <v>0.12767580519466867</v>
      </c>
      <c r="R330" s="28">
        <f t="shared" si="218"/>
        <v>0.13474229605445914</v>
      </c>
      <c r="S330" s="28">
        <f t="shared" si="218"/>
        <v>0.14198831048830124</v>
      </c>
      <c r="T330" s="28">
        <f t="shared" si="218"/>
        <v>0.14956774363118744</v>
      </c>
      <c r="U330" s="28">
        <f t="shared" si="218"/>
        <v>0.15708059985684639</v>
      </c>
      <c r="V330" s="28">
        <f t="shared" si="218"/>
        <v>0.16427067331259851</v>
      </c>
      <c r="W330" s="28">
        <f t="shared" si="218"/>
        <v>0.17165258307153708</v>
      </c>
      <c r="X330" s="28">
        <f t="shared" si="218"/>
        <v>0.17863689278729314</v>
      </c>
      <c r="Y330" s="28">
        <f t="shared" si="218"/>
        <v>0.18561996394133135</v>
      </c>
      <c r="Z330" s="28">
        <f t="shared" si="218"/>
        <v>0.19237682769316233</v>
      </c>
      <c r="AA330" s="28">
        <f t="shared" si="218"/>
        <v>0.19918223225817644</v>
      </c>
      <c r="AB330" s="28">
        <f t="shared" si="218"/>
        <v>0.20593731031710857</v>
      </c>
      <c r="AC330" s="28">
        <f t="shared" si="218"/>
        <v>0.21254768306601343</v>
      </c>
      <c r="AD330" s="28">
        <f t="shared" si="218"/>
        <v>0.21872172547545687</v>
      </c>
      <c r="AE330" s="28">
        <f t="shared" si="218"/>
        <v>0.2248049565422188</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218.67000000000002</v>
      </c>
      <c r="C8" s="23">
        <f>Calcs!C$323</f>
        <v>218.67000000000002</v>
      </c>
      <c r="D8" s="23">
        <f>Calcs!D$323</f>
        <v>218.67000000000002</v>
      </c>
      <c r="E8" s="23">
        <f>Calcs!E$323</f>
        <v>218.67000000000002</v>
      </c>
      <c r="F8" s="23">
        <f>Calcs!F$323</f>
        <v>218.67000000000002</v>
      </c>
      <c r="G8" s="23">
        <f>Calcs!G$323</f>
        <v>251.79863638734895</v>
      </c>
      <c r="H8" s="23">
        <f>Calcs!H$323</f>
        <v>280.74332047683322</v>
      </c>
      <c r="I8" s="23">
        <f>Calcs!I$323</f>
        <v>295.03730287350572</v>
      </c>
      <c r="J8" s="23">
        <f>Calcs!J$323</f>
        <v>303.80191570111987</v>
      </c>
      <c r="K8" s="23">
        <f>Calcs!K$323</f>
        <v>313.84021755223921</v>
      </c>
      <c r="L8" s="23">
        <f>Calcs!L$323</f>
        <v>321.64126460130905</v>
      </c>
      <c r="M8" s="23">
        <f>Calcs!M$323</f>
        <v>327.83018684167081</v>
      </c>
      <c r="N8" s="23">
        <f>Calcs!N$323</f>
        <v>334.80762343075986</v>
      </c>
      <c r="O8" s="23">
        <f>Calcs!O$323</f>
        <v>345.44077786663786</v>
      </c>
      <c r="P8" s="23">
        <f>Calcs!P$323</f>
        <v>354.06706441640728</v>
      </c>
      <c r="Q8" s="23">
        <f>Calcs!Q$323</f>
        <v>361.3673513648875</v>
      </c>
      <c r="R8" s="23">
        <f>Calcs!R$323</f>
        <v>374.16321944830349</v>
      </c>
      <c r="S8" s="23">
        <f>Calcs!S$323</f>
        <v>386.65258119695426</v>
      </c>
      <c r="T8" s="23">
        <f>Calcs!T$323</f>
        <v>401.80670387461026</v>
      </c>
      <c r="U8" s="23">
        <f>Calcs!U$323</f>
        <v>414.86350289567417</v>
      </c>
      <c r="V8" s="23">
        <f>Calcs!V$323</f>
        <v>421.90924975399241</v>
      </c>
      <c r="W8" s="23">
        <f>Calcs!W$323</f>
        <v>432.44404457547677</v>
      </c>
      <c r="X8" s="23">
        <f>Calcs!X$323</f>
        <v>438.11517567657882</v>
      </c>
      <c r="Y8" s="23">
        <f>Calcs!Y$323</f>
        <v>444.48869254677413</v>
      </c>
      <c r="Z8" s="23">
        <f>Calcs!Z$323</f>
        <v>449.68094008390148</v>
      </c>
      <c r="AA8" s="23">
        <f>Calcs!AA$323</f>
        <v>457.73194342131177</v>
      </c>
      <c r="AB8" s="23">
        <f>Calcs!AB$323</f>
        <v>467.66317660457639</v>
      </c>
      <c r="AC8" s="23">
        <f>Calcs!AC$323</f>
        <v>477.72544835860356</v>
      </c>
      <c r="AD8" s="23">
        <f>Calcs!AD$323</f>
        <v>485.29638022023158</v>
      </c>
      <c r="AE8" s="23">
        <f>Calcs!AE$323</f>
        <v>495.01749536488472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718.1074263585067</v>
      </c>
      <c r="C8" s="23">
        <f>Calcs!C$322 * Calcs!$B$314</f>
        <v>718.1074263585067</v>
      </c>
      <c r="D8" s="23">
        <f>Calcs!D$322 * Calcs!$B$314</f>
        <v>718.1074263585067</v>
      </c>
      <c r="E8" s="23">
        <f>Calcs!E$322 * Calcs!$B$314</f>
        <v>718.1074263585067</v>
      </c>
      <c r="F8" s="23">
        <f>Calcs!F$322 * Calcs!$B$314</f>
        <v>718.1074263585067</v>
      </c>
      <c r="G8" s="23">
        <f>Calcs!G$322 * Calcs!$B$314</f>
        <v>771.32671062297402</v>
      </c>
      <c r="H8" s="23">
        <f>Calcs!H$322 * Calcs!$B$314</f>
        <v>829.50299516153439</v>
      </c>
      <c r="I8" s="23">
        <f>Calcs!I$322 * Calcs!$B$314</f>
        <v>890.1868117500328</v>
      </c>
      <c r="J8" s="23">
        <f>Calcs!J$322 * Calcs!$B$314</f>
        <v>948.65005018895283</v>
      </c>
      <c r="K8" s="23">
        <f>Calcs!K$322 * Calcs!$B$314</f>
        <v>1010.2766209289107</v>
      </c>
      <c r="L8" s="23">
        <f>Calcs!L$322 * Calcs!$B$314</f>
        <v>1076.5182854873763</v>
      </c>
      <c r="M8" s="23">
        <f>Calcs!M$322 * Calcs!$B$314</f>
        <v>1143.4844878231745</v>
      </c>
      <c r="N8" s="23">
        <f>Calcs!N$322 * Calcs!$B$314</f>
        <v>1213.5288210976478</v>
      </c>
      <c r="O8" s="23">
        <f>Calcs!O$322 * Calcs!$B$314</f>
        <v>1287.6901407071537</v>
      </c>
      <c r="P8" s="23">
        <f>Calcs!P$322 * Calcs!$B$314</f>
        <v>1366.1906382397888</v>
      </c>
      <c r="Q8" s="23">
        <f>Calcs!Q$322 * Calcs!$B$314</f>
        <v>1448.0110064119497</v>
      </c>
      <c r="R8" s="23">
        <f>Calcs!R$322 * Calcs!$B$314</f>
        <v>1534.3228017467327</v>
      </c>
      <c r="S8" s="23">
        <f>Calcs!S$322 * Calcs!$B$314</f>
        <v>1623.3680846891975</v>
      </c>
      <c r="T8" s="23">
        <f>Calcs!T$322 * Calcs!$B$314</f>
        <v>1714.721243591187</v>
      </c>
      <c r="U8" s="23">
        <f>Calcs!U$322 * Calcs!$B$314</f>
        <v>1806.9536671703145</v>
      </c>
      <c r="V8" s="23">
        <f>Calcs!V$322 * Calcs!$B$314</f>
        <v>1899.8896114615247</v>
      </c>
      <c r="W8" s="23">
        <f>Calcs!W$322 * Calcs!$B$314</f>
        <v>1992.4788793607183</v>
      </c>
      <c r="X8" s="23">
        <f>Calcs!X$322 * Calcs!$B$314</f>
        <v>2083.7594792702262</v>
      </c>
      <c r="Y8" s="23">
        <f>Calcs!Y$322 * Calcs!$B$314</f>
        <v>2174.4216685828501</v>
      </c>
      <c r="Z8" s="23">
        <f>Calcs!Z$322 * Calcs!$B$314</f>
        <v>2262.9815775836068</v>
      </c>
      <c r="AA8" s="23">
        <f>Calcs!AA$322 * Calcs!$B$314</f>
        <v>2349.7620464789807</v>
      </c>
      <c r="AB8" s="23">
        <f>Calcs!AB$322 * Calcs!$B$314</f>
        <v>2434.2399941333369</v>
      </c>
      <c r="AC8" s="23">
        <f>Calcs!AC$322 * Calcs!$B$314</f>
        <v>2516.6139432107966</v>
      </c>
      <c r="AD8" s="23">
        <f>Calcs!AD$322 * Calcs!$B$314</f>
        <v>2595.1150033691461</v>
      </c>
      <c r="AE8" s="23">
        <f>Calcs!AE$322 * Calcs!$B$314</f>
        <v>2670.5251593975722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120.63557364149327</v>
      </c>
      <c r="C8" s="23">
        <f>Calcs!C$322 * (1 - Calcs!$B$314)</f>
        <v>120.63557364149327</v>
      </c>
      <c r="D8" s="23">
        <f>Calcs!D$322 * (1 - Calcs!$B$314)</f>
        <v>120.63557364149327</v>
      </c>
      <c r="E8" s="23">
        <f>Calcs!E$322 * (1 - Calcs!$B$314)</f>
        <v>120.63557364149327</v>
      </c>
      <c r="F8" s="23">
        <f>Calcs!F$322 * (1 - Calcs!$B$314)</f>
        <v>120.63557364149327</v>
      </c>
      <c r="G8" s="23">
        <f>Calcs!G$322 * (1 - Calcs!$B$314)</f>
        <v>129.57593360767544</v>
      </c>
      <c r="H8" s="23">
        <f>Calcs!H$322 * (1 - Calcs!$B$314)</f>
        <v>139.34902493083391</v>
      </c>
      <c r="I8" s="23">
        <f>Calcs!I$322 * (1 - Calcs!$B$314)</f>
        <v>149.54335903211353</v>
      </c>
      <c r="J8" s="23">
        <f>Calcs!J$322 * (1 - Calcs!$B$314)</f>
        <v>159.36465602354377</v>
      </c>
      <c r="K8" s="23">
        <f>Calcs!K$322 * (1 - Calcs!$B$314)</f>
        <v>169.71736432301395</v>
      </c>
      <c r="L8" s="23">
        <f>Calcs!L$322 * (1 - Calcs!$B$314)</f>
        <v>180.84536677732697</v>
      </c>
      <c r="M8" s="23">
        <f>Calcs!M$322 * (1 - Calcs!$B$314)</f>
        <v>192.09508504627328</v>
      </c>
      <c r="N8" s="23">
        <f>Calcs!N$322 * (1 - Calcs!$B$314)</f>
        <v>203.86190156250234</v>
      </c>
      <c r="O8" s="23">
        <f>Calcs!O$322 * (1 - Calcs!$B$314)</f>
        <v>216.32033466696163</v>
      </c>
      <c r="P8" s="23">
        <f>Calcs!P$322 * (1 - Calcs!$B$314)</f>
        <v>229.50771054331736</v>
      </c>
      <c r="Q8" s="23">
        <f>Calcs!Q$322 * (1 - Calcs!$B$314)</f>
        <v>243.25279475733171</v>
      </c>
      <c r="R8" s="23">
        <f>Calcs!R$322 * (1 - Calcs!$B$314)</f>
        <v>257.75239824289787</v>
      </c>
      <c r="S8" s="23">
        <f>Calcs!S$322 * (1 - Calcs!$B$314)</f>
        <v>272.7112030032186</v>
      </c>
      <c r="T8" s="23">
        <f>Calcs!T$322 * (1 - Calcs!$B$314)</f>
        <v>288.05771011843979</v>
      </c>
      <c r="U8" s="23">
        <f>Calcs!U$322 * (1 - Calcs!$B$314)</f>
        <v>303.55192577254508</v>
      </c>
      <c r="V8" s="23">
        <f>Calcs!V$322 * (1 - Calcs!$B$314)</f>
        <v>319.16432656379783</v>
      </c>
      <c r="W8" s="23">
        <f>Calcs!W$322 * (1 - Calcs!$B$314)</f>
        <v>334.71848884659926</v>
      </c>
      <c r="X8" s="23">
        <f>Calcs!X$322 * (1 - Calcs!$B$314)</f>
        <v>350.05280670522791</v>
      </c>
      <c r="Y8" s="23">
        <f>Calcs!Y$322 * (1 - Calcs!$B$314)</f>
        <v>365.28323715876547</v>
      </c>
      <c r="Z8" s="23">
        <f>Calcs!Z$322 * (1 - Calcs!$B$314)</f>
        <v>380.16050347269316</v>
      </c>
      <c r="AA8" s="23">
        <f>Calcs!AA$322 * (1 - Calcs!$B$314)</f>
        <v>394.73883989118434</v>
      </c>
      <c r="AB8" s="23">
        <f>Calcs!AB$322 * (1 - Calcs!$B$314)</f>
        <v>408.93037349920962</v>
      </c>
      <c r="AC8" s="23">
        <f>Calcs!AC$322 * (1 - Calcs!$B$314)</f>
        <v>422.76845431459094</v>
      </c>
      <c r="AD8" s="23">
        <f>Calcs!AD$322 * (1 - Calcs!$B$314)</f>
        <v>435.95592470699444</v>
      </c>
      <c r="AE8" s="23">
        <f>Calcs!AE$322 * (1 - Calcs!$B$314)</f>
        <v>448.6241510711402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718.1074263585067</v>
      </c>
      <c r="C8" s="23">
        <f>'BDESC-rural-residential'!E8</f>
        <v>120.63557364149327</v>
      </c>
      <c r="D8" s="23">
        <f>'BDESC-commercial'!E8</f>
        <v>218.67000000000002</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2026-08-07T21:04:14Z</dcterms:modified>
</cp:coreProperties>
</file>