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D\elec\BGDPbES\"/>
    </mc:Choice>
  </mc:AlternateContent>
  <xr:revisionPtr revIDLastSave="0" documentId="8_{4B1A95C4-A64A-45F2-B52E-18D32B019CA1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E4" i="4"/>
  <c r="F4" i="4" s="1"/>
  <c r="H2" i="2" s="1"/>
  <c r="D31" i="4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D28" i="4" l="1"/>
  <c r="E28" i="4" s="1"/>
  <c r="C5" i="4" s="1"/>
  <c r="D5" i="4" s="1"/>
  <c r="G3" i="2" s="1"/>
  <c r="D32" i="4"/>
  <c r="C32" i="4"/>
  <c r="E32" i="4" s="1"/>
  <c r="E5" i="4" s="1"/>
  <c r="F5" i="4" s="1"/>
  <c r="H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<sst xmlns="http://schemas.openxmlformats.org/spreadsheetml/2006/main" count="4985" uniqueCount="142">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</sst>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99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MD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MD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0.105563276</v>
      </c>
      <c r="D4" s="13">
        <f>MIN(C4/SUMIFS(PTCF!B:B,PTCF!A:A,calcs!B4),1)</f>
        <v>0.11729252888888889</v>
      </c>
      <c r="E4" s="12">
        <f>SUMIFS('all_csv_BECF-pre-ret'!$E:$E,'all_csv_BECF-pre-ret'!$B:$B,$B4,'all_csv_BECF-pre-ret'!$AI:$AI,$C$1)</f>
        <v>0.19933745</v>
      </c>
      <c r="F4" s="13">
        <f>MIN(E4/SUMIFS(PTCF!B:B,PTCF!A:A,calcs!B4),1)</f>
        <v>0.22148605555555556</v>
      </c>
    </row>
    <row r="5" spans="1:6" x14ac:dyDescent="0.25">
      <c r="A5" t="s">
        <v>141</v>
      </c>
      <c r="B5" t="s">
        <v>10</v>
      </c>
      <c r="C5" s="12">
        <f>E28</f>
        <v>0.357915116540508</v>
      </c>
      <c r="D5" s="13">
        <f>MIN(C5/SUMIFS(PTCF!B:B,PTCF!A:A,calcs!B5),1)</f>
        <v>0.39768346282278666</v>
      </c>
      <c r="E5" s="12">
        <f>E32</f>
        <v>0.35481118487668623</v>
      </c>
      <c r="F5" s="13">
        <f>MIN(E5/SUMIFS(PTCF!B:B,PTCF!A:A,calcs!B5),1)</f>
        <v>0.39423464986298468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0.99752275599999995</v>
      </c>
      <c r="D6" s="13">
        <f>MIN(C6/SUMIFS(PTCF!B:B,PTCF!A:A,calcs!B6),1)</f>
        <v>1</v>
      </c>
      <c r="E6" s="12">
        <f>SUMIFS('all_csv_BECF-pre-ret'!$E:$E,'all_csv_BECF-pre-ret'!$B:$B,$B6,'all_csv_BECF-pre-ret'!$AI:$AI,$C$1)</f>
        <v>1</v>
      </c>
      <c r="F6" s="13">
        <f>MIN(E6/SUMIFS(PTCF!B:B,PTCF!A:A,calcs!B6),1)</f>
        <v>1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0.32830334300000003</v>
      </c>
      <c r="D7" s="14">
        <f>MIN(C7/SUMIFS(PTCF!B:B,PTCF!A:A,calcs!B7),1)</f>
        <v>0.7015028696581197</v>
      </c>
      <c r="E7" s="12">
        <f>SUMIFS('all_csv_BECF-pre-ret'!$E:$E,'all_csv_BECF-pre-ret'!$B:$B,$B7,'all_csv_BECF-pre-ret'!$AI:$AI,$C$1)</f>
        <v>0.40963334899999998</v>
      </c>
      <c r="F7" s="14">
        <f>MIN(E7/SUMIFS(PTCF!B:B,PTCF!A:A,calcs!B7),1)</f>
        <v>0.87528493376068361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0.32785160200000002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0.310881399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0.16897899999999999</v>
      </c>
      <c r="D9" s="14">
        <f>MIN(C9/SUMIFS(PTCF!B:B,PTCF!A:A,calcs!B9),1)</f>
        <v>0.94985385047779647</v>
      </c>
      <c r="E9" s="12">
        <f>SUMIFS('all_csv_BECF-pre-ret'!$E:$E,'all_csv_BECF-pre-ret'!$B:$B,$B9,'all_csv_BECF-pre-ret'!$AI:$AI,$C$1)</f>
        <v>0.18061444300000001</v>
      </c>
      <c r="F9" s="14">
        <f>MIN(E9/SUMIFS(PTCF!B:B,PTCF!A:A,calcs!B9),1)</f>
        <v>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0.38407988199999998</v>
      </c>
      <c r="D11" s="13">
        <f>MIN(C11/SUMIFS(PTCF!B:B,PTCF!A:A,calcs!B11),1)</f>
        <v>0.42675542444444442</v>
      </c>
      <c r="E11" s="12">
        <f>SUMIFS('all_csv_BECF-pre-ret'!$E:$E,'all_csv_BECF-pre-ret'!$B:$B,$B11,'all_csv_BECF-pre-ret'!$AI:$AI,$C$1)</f>
        <v>0.42785187799999902</v>
      </c>
      <c r="F11" s="13">
        <f>MIN(E11/SUMIFS(PTCF!B:B,PTCF!A:A,calcs!B11),1)</f>
        <v>0.47539097555555443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6.9506999999999998E-3</v>
      </c>
      <c r="D13" s="14">
        <f>MIN(C13/SUMIFS(PTCF!B:B,PTCF!A:A,calcs!B13),1)</f>
        <v>7.7229999999999998E-3</v>
      </c>
      <c r="E13" s="12">
        <f>SUMIFS('all_csv_BECF-pre-ret'!$E:$E,'all_csv_BECF-pre-ret'!$B:$B,$B13,'all_csv_BECF-pre-ret'!$AI:$AI,$C$1)</f>
        <v>6.3308869999999899E-3</v>
      </c>
      <c r="F13" s="14">
        <f>MIN(E13/SUMIFS(PTCF!B:B,PTCF!A:A,calcs!B13),1)</f>
        <v>7.0343188888888778E-3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3.7195413999999899E-2</v>
      </c>
      <c r="D14" s="13">
        <f>MIN(C14/SUMIFS(PTCF!B:B,PTCF!A:A,calcs!B14),1)</f>
        <v>4.1328237777777665E-2</v>
      </c>
      <c r="E14" s="12">
        <f>SUMIFS('all_csv_BECF-pre-ret'!$E:$E,'all_csv_BECF-pre-ret'!$B:$B,$B14,'all_csv_BECF-pre-ret'!$AI:$AI,$C$1)</f>
        <v>4.7986796999999998E-2</v>
      </c>
      <c r="F14" s="13">
        <f>MIN(E14/SUMIFS(PTCF!B:B,PTCF!A:A,calcs!B14),1)</f>
        <v>5.3318663333333328E-2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3.8019789999999998E-2</v>
      </c>
      <c r="D17" s="13">
        <f>MIN(C17/SUMIFS(PTCF!B:B,PTCF!A:A,calcs!B17),1)</f>
        <v>4.224421111111111E-2</v>
      </c>
      <c r="E17" s="12">
        <f>SUMIFS('all_csv_BECF-pre-ret'!$E:$E,'all_csv_BECF-pre-ret'!$B:$B,$B17,'all_csv_BECF-pre-ret'!$AI:$AI,$C$1)</f>
        <v>9.2424676999999997E-2</v>
      </c>
      <c r="F17" s="13">
        <f>MIN(E17/SUMIFS(PTCF!B:B,PTCF!A:A,calcs!B17),1)</f>
        <v>0.10269408555555555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0.57984262799999997</v>
      </c>
      <c r="D19" s="16">
        <f>MIN(C19/SUMIFS(PTCF!B:B,PTCF!A:A,calcs!B19),1)</f>
        <v>0.64426958666666667</v>
      </c>
      <c r="E19" s="15">
        <f>SUMIFS('all_csv_BECF-pre-ret'!$E:$E,'all_csv_BECF-pre-ret'!$B:$B,$B19,'all_csv_BECF-pre-ret'!$AI:$AI,$C$1)</f>
        <v>0.68107023799999999</v>
      </c>
      <c r="F19" s="16">
        <f>MIN(E19/SUMIFS(PTCF!B:B,PTCF!A:A,calcs!B19),1)</f>
        <v>0.7567447088888889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1310.9</v>
      </c>
      <c r="D24">
        <f>SUMIFS('all_csv_SYC-SYEGC'!D:D,'all_csv_SYC-SYEGC'!$B:$B,calcs!$B$24,'all_csv_SYC-SYEGC'!$F:$F,calcs!$C$1)</f>
        <v>2684.6</v>
      </c>
      <c r="E24">
        <f>SUM(C24:D24)</f>
        <v>3995.5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1.9903046000000001E-2</v>
      </c>
      <c r="D27">
        <f>SUMIFS('all_csv_BECF-pre-nonret'!$D:$D,'all_csv_BECF-pre-nonret'!B:B,calcs!B27,'all_csv_BECF-pre-nonret'!AI:AI,calcs!C1)</f>
        <v>0.52296764699999998</v>
      </c>
    </row>
    <row r="28" spans="1:6" x14ac:dyDescent="0.25">
      <c r="C28">
        <f>$C$27*($C$24/$E$24)</f>
        <v>6.5300720814416222E-3</v>
      </c>
      <c r="D28">
        <f>$D$27*($D$24/$E$24)</f>
        <v>0.35138504445906638</v>
      </c>
      <c r="E28" s="9">
        <f>SUM(C28:D28)</f>
        <v>0.357915116540508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1.0442554E-2</v>
      </c>
      <c r="D31">
        <f>SUMIFS('all_csv_BECF-pre-nonret'!$D:$D,'all_csv_BECF-pre-nonret'!B:B,calcs!B31,'all_csv_BECF-pre-nonret'!AI:AI,calcs!C1)</f>
        <v>0.52296764699999998</v>
      </c>
    </row>
    <row r="32" spans="1:6" x14ac:dyDescent="0.25">
      <c r="C32">
        <f>$C$31*($C$24/$E$24)</f>
        <v>3.4261404176198222E-3</v>
      </c>
      <c r="D32">
        <f>$D$31*($D$24/$E$24)</f>
        <v>0.35138504445906638</v>
      </c>
      <c r="E32" s="9">
        <f>SUM(C32:D32)</f>
        <v>0.35481118487668623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0.11729252888888889</v>
      </c>
      <c r="H2" s="8">
        <f>SUMIFS(calcs!$F$4:$F$19,calcs!$B$4:$B$19,$A2)</f>
        <v>0.22148605555555556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0.39768346282278666</v>
      </c>
      <c r="H3" s="8">
        <f>SUMIFS(calcs!$F$4:$F$19,calcs!$B$4:$B$19,$A3)</f>
        <v>0.39423464986298468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1</v>
      </c>
      <c r="H4" s="8">
        <f>SUMIFS(calcs!$F$4:$F$19,calcs!$B$4:$B$19,$A4)</f>
        <v>1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0.42675542444444442</v>
      </c>
      <c r="H9" s="8">
        <f>SUMIFS(calcs!$F$4:$F$19,calcs!$B$4:$B$19,$A9)</f>
        <v>0.47539097555555443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4.1328237777777665E-2</v>
      </c>
      <c r="H12" s="8">
        <f>SUMIFS(calcs!$F$4:$F$19,calcs!$B$4:$B$19,$A12)</f>
        <v>5.3318663333333328E-2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4.224421111111111E-2</v>
      </c>
      <c r="H15" s="8">
        <f>SUMIFS(calcs!$F$4:$F$19,calcs!$B$4:$B$19,$A15)</f>
        <v>0.10269408555555555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2022-11-30T00:43:24Z</dcterms:modified>
</cp:coreProperties>
</file>