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D\land\BLAPE\"/>
    </mc:Choice>
  </mc:AlternateContent>
  <xr:revisionPtr revIDLastSave="0" documentId="8_{BD6DF407-9CD8-43F2-95C4-41A92E46515B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F23" i="4" l="1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<sst xmlns="http://schemas.openxmlformats.org/spreadsheetml/2006/main" count="15367" uniqueCount="462">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</sst>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55</v>
      </c>
      <c r="C1" s="57">
        <v>44412</v>
      </c>
      <c r="H1" s="53" t="s">
        <v>2</v>
      </c>
    </row>
    <row r="2" spans="1:8" x14ac:dyDescent="0.25">
      <c r="B2" s="2" t="str">
        <f>LOOKUP(B1,F2:G51,G2:G51)</f>
        <v>MD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Maryland</v>
      </c>
      <c r="B18" s="2">
        <f>SUMIFS('LULUCF Dataframe EPA'!AD2:AD766,'LULUCF Dataframe EPA'!A2:A766,Data!A18)</f>
        <v>-4.3550683480524919</v>
      </c>
      <c r="C18" s="2">
        <f>B18/D11</f>
        <v>-4.6087691938777704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-4608769193877.7373</v>
      </c>
      <c r="C23" s="56">
        <f>$B$23*C11</f>
        <v>-4481918770965.0986</v>
      </c>
      <c r="D23" s="56">
        <f t="shared" ref="D23:AK23" si="0">$B$23*D11</f>
        <v>-4355068348052.4609</v>
      </c>
      <c r="E23" s="56">
        <f t="shared" si="0"/>
        <v>-4228217925139.8228</v>
      </c>
      <c r="F23" s="56">
        <f t="shared" si="0"/>
        <v>-4101367502227.1846</v>
      </c>
      <c r="G23" s="56">
        <f t="shared" si="0"/>
        <v>-3974517079314.5786</v>
      </c>
      <c r="H23" s="56">
        <f t="shared" si="0"/>
        <v>-3979664914241.3594</v>
      </c>
      <c r="I23" s="56">
        <f t="shared" si="0"/>
        <v>-3984812749168.1357</v>
      </c>
      <c r="J23" s="56">
        <f t="shared" si="0"/>
        <v>-3989960584094.9121</v>
      </c>
      <c r="K23" s="56">
        <f t="shared" si="0"/>
        <v>-3995108419021.6865</v>
      </c>
      <c r="L23" s="56">
        <f t="shared" si="0"/>
        <v>-4000256253948.4629</v>
      </c>
      <c r="M23" s="56">
        <f t="shared" si="0"/>
        <v>-4005404088875.2402</v>
      </c>
      <c r="N23" s="56">
        <f t="shared" si="0"/>
        <v>-4010551923802.0166</v>
      </c>
      <c r="O23" s="56">
        <f t="shared" si="0"/>
        <v>-4015699758728.793</v>
      </c>
      <c r="P23" s="56">
        <f t="shared" si="0"/>
        <v>-4020847593655.5693</v>
      </c>
      <c r="Q23" s="56">
        <f t="shared" si="0"/>
        <v>-4025995428582.3457</v>
      </c>
      <c r="R23" s="56">
        <f t="shared" si="0"/>
        <v>-4031143263509.1211</v>
      </c>
      <c r="S23" s="56">
        <f t="shared" si="0"/>
        <v>-4036291098435.8955</v>
      </c>
      <c r="T23" s="56">
        <f t="shared" si="0"/>
        <v>-4041438933362.6719</v>
      </c>
      <c r="U23" s="56">
        <f t="shared" si="0"/>
        <v>-4046586768289.4482</v>
      </c>
      <c r="V23" s="56">
        <f t="shared" si="0"/>
        <v>-4051734603216.2246</v>
      </c>
      <c r="W23" s="56">
        <f t="shared" si="0"/>
        <v>-4056882438143.001</v>
      </c>
      <c r="X23" s="56">
        <f t="shared" si="0"/>
        <v>-4062030273069.7754</v>
      </c>
      <c r="Y23" s="56">
        <f t="shared" si="0"/>
        <v>-4067178107996.5518</v>
      </c>
      <c r="Z23" s="56">
        <f t="shared" si="0"/>
        <v>-4072325942923.3281</v>
      </c>
      <c r="AA23" s="56">
        <f t="shared" si="0"/>
        <v>-4077473777850.1045</v>
      </c>
      <c r="AB23" s="56">
        <f t="shared" si="0"/>
        <v>-4082621612776.8789</v>
      </c>
      <c r="AC23" s="56">
        <f t="shared" si="0"/>
        <v>-4087769447703.6553</v>
      </c>
      <c r="AD23" s="56">
        <f t="shared" si="0"/>
        <v>-4092917282630.4316</v>
      </c>
      <c r="AE23" s="56">
        <f t="shared" si="0"/>
        <v>-4098065117557.208</v>
      </c>
      <c r="AF23" s="56">
        <f t="shared" si="0"/>
        <v>-4103212952483.9844</v>
      </c>
      <c r="AG23" s="56">
        <f t="shared" si="0"/>
        <v>-4108360787410.7588</v>
      </c>
      <c r="AH23" s="56">
        <f t="shared" si="0"/>
        <v>-4113508622337.5352</v>
      </c>
      <c r="AI23" s="56">
        <f t="shared" si="0"/>
        <v>-4118656457264.3115</v>
      </c>
      <c r="AJ23" s="56">
        <f t="shared" si="0"/>
        <v>-4123804292191.0879</v>
      </c>
      <c r="AK23" s="56">
        <f t="shared" si="0"/>
        <v>-4128952127117.8643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-0.10410958904109568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-4608769193877.7373</v>
      </c>
      <c r="C2" s="25">
        <f>$B$2*Data!C$11</f>
        <v>-4481918770965.0986</v>
      </c>
      <c r="D2" s="25">
        <f>$B$2*Data!D$11</f>
        <v>-4355068348052.4609</v>
      </c>
      <c r="E2" s="25">
        <f>$B$2*Data!E$11</f>
        <v>-4228217925139.8228</v>
      </c>
      <c r="F2" s="25">
        <f>$B$2*Data!F$11</f>
        <v>-4101367502227.1846</v>
      </c>
      <c r="G2" s="25">
        <f>$B$2*Data!G$11</f>
        <v>-3974517079314.5786</v>
      </c>
      <c r="H2" s="25">
        <f>$B$2*Data!H$11</f>
        <v>-3979664914241.3594</v>
      </c>
      <c r="I2" s="25">
        <f>$B$2*Data!I$11</f>
        <v>-3984812749168.1357</v>
      </c>
      <c r="J2" s="25">
        <f>$B$2*Data!J$11</f>
        <v>-3989960584094.9121</v>
      </c>
      <c r="K2" s="25">
        <f>$B$2*Data!K$11</f>
        <v>-3995108419021.6865</v>
      </c>
      <c r="L2" s="25">
        <f>$B$2*Data!L$11</f>
        <v>-4000256253948.4629</v>
      </c>
      <c r="M2" s="25">
        <f>$B$2*Data!M$11</f>
        <v>-4005404088875.2402</v>
      </c>
      <c r="N2" s="25">
        <f>$B$2*Data!N$11</f>
        <v>-4010551923802.0166</v>
      </c>
      <c r="O2" s="25">
        <f>$B$2*Data!O$11</f>
        <v>-4015699758728.793</v>
      </c>
      <c r="P2" s="25">
        <f>$B$2*Data!P$11</f>
        <v>-4020847593655.5693</v>
      </c>
      <c r="Q2" s="25">
        <f>$B$2*Data!Q$11</f>
        <v>-4025995428582.3457</v>
      </c>
      <c r="R2" s="25">
        <f>$B$2*Data!R$11</f>
        <v>-4031143263509.1211</v>
      </c>
      <c r="S2" s="25">
        <f>$B$2*Data!S$11</f>
        <v>-4036291098435.8955</v>
      </c>
      <c r="T2" s="25">
        <f>$B$2*Data!T$11</f>
        <v>-4041438933362.6719</v>
      </c>
      <c r="U2" s="25">
        <f>$B$2*Data!U$11</f>
        <v>-4046586768289.4482</v>
      </c>
      <c r="V2" s="25">
        <f>$B$2*Data!V$11</f>
        <v>-4051734603216.2246</v>
      </c>
      <c r="W2" s="25">
        <f>$B$2*Data!W$11</f>
        <v>-4056882438143.001</v>
      </c>
      <c r="X2" s="25">
        <f>$B$2*Data!X$11</f>
        <v>-4062030273069.7754</v>
      </c>
      <c r="Y2" s="25">
        <f>$B$2*Data!Y$11</f>
        <v>-4067178107996.5518</v>
      </c>
      <c r="Z2" s="25">
        <f>$B$2*Data!Z$11</f>
        <v>-4072325942923.3281</v>
      </c>
      <c r="AA2" s="25">
        <f>$B$2*Data!AA$11</f>
        <v>-4077473777850.1045</v>
      </c>
      <c r="AB2" s="25">
        <f>$B$2*Data!AB$11</f>
        <v>-4082621612776.8789</v>
      </c>
      <c r="AC2" s="25">
        <f>$B$2*Data!AC$11</f>
        <v>-4087769447703.6553</v>
      </c>
      <c r="AD2" s="25">
        <f>$B$2*Data!AD$11</f>
        <v>-4092917282630.4316</v>
      </c>
      <c r="AE2" s="25">
        <f>$B$2*Data!AE$11</f>
        <v>-4098065117557.208</v>
      </c>
      <c r="AF2" s="25">
        <f>$B$2*Data!AF$11</f>
        <v>-4103212952483.9844</v>
      </c>
      <c r="AG2" s="25">
        <f>$B$2*Data!AG$11</f>
        <v>-4108360787410.7588</v>
      </c>
      <c r="AH2" s="25">
        <f>$B$2*Data!AH$11</f>
        <v>-4113508622337.5352</v>
      </c>
      <c r="AI2" s="25">
        <f>$B$2*Data!AI$11</f>
        <v>-4118656457264.3115</v>
      </c>
      <c r="AJ2" s="25">
        <f>$B$2*Data!AJ$11</f>
        <v>-4123804292191.0879</v>
      </c>
      <c r="AK2" s="25">
        <f>$B$2*Data!AK$11</f>
        <v>-4128952127117.8643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1981640259.6587603</v>
      </c>
      <c r="C11" s="25">
        <f>(ABS(C$2)*'data from RPEpUACE'!$B11)+SUMIFS('Override Calcs'!$E$4:$E$6,'Override Calcs'!$A$4:$A$6,About!$B$2,'Override Calcs'!$B$4:$B$6,"CH4")</f>
        <v>1927098169.4772112</v>
      </c>
      <c r="D11" s="25">
        <f>(ABS(D$2)*'data from RPEpUACE'!$B11)+SUMIFS('Override Calcs'!$E$4:$E$6,'Override Calcs'!$A$4:$A$6,About!$B$2,'Override Calcs'!$B$4:$B$6,"CH4")</f>
        <v>1872556079.2956626</v>
      </c>
      <c r="E11" s="25">
        <f>(ABS(E$2)*'data from RPEpUACE'!$B11)+SUMIFS('Override Calcs'!$E$4:$E$6,'Override Calcs'!$A$4:$A$6,About!$B$2,'Override Calcs'!$B$4:$B$6,"CH4")</f>
        <v>1818013989.1141138</v>
      </c>
      <c r="F11" s="25">
        <f>(ABS(F$2)*'data from RPEpUACE'!$B11)+SUMIFS('Override Calcs'!$E$4:$E$6,'Override Calcs'!$A$4:$A$6,About!$B$2,'Override Calcs'!$B$4:$B$6,"CH4")</f>
        <v>1763471898.9325647</v>
      </c>
      <c r="G11" s="25">
        <f>(ABS(G$2)*'data from RPEpUACE'!$B11)+SUMIFS('Override Calcs'!$E$4:$E$6,'Override Calcs'!$A$4:$A$6,About!$B$2,'Override Calcs'!$B$4:$B$6,"CH4")</f>
        <v>1708929808.7510297</v>
      </c>
      <c r="H11" s="25">
        <f>(ABS(H$2)*'data from RPEpUACE'!$B11)+SUMIFS('Override Calcs'!$E$4:$E$6,'Override Calcs'!$A$4:$A$6,About!$B$2,'Override Calcs'!$B$4:$B$6,"CH4")</f>
        <v>1711143232.0126107</v>
      </c>
      <c r="I11" s="25">
        <f>(ABS(I$2)*'data from RPEpUACE'!$B11)+SUMIFS('Override Calcs'!$E$4:$E$6,'Override Calcs'!$A$4:$A$6,About!$B$2,'Override Calcs'!$B$4:$B$6,"CH4")</f>
        <v>1713356655.2741897</v>
      </c>
      <c r="J11" s="25">
        <f>(ABS(J$2)*'data from RPEpUACE'!$B11)+SUMIFS('Override Calcs'!$E$4:$E$6,'Override Calcs'!$A$4:$A$6,About!$B$2,'Override Calcs'!$B$4:$B$6,"CH4")</f>
        <v>1715570078.5357687</v>
      </c>
      <c r="K11" s="25">
        <f>(ABS(K$2)*'data from RPEpUACE'!$B11)+SUMIFS('Override Calcs'!$E$4:$E$6,'Override Calcs'!$A$4:$A$6,About!$B$2,'Override Calcs'!$B$4:$B$6,"CH4")</f>
        <v>1717783501.7973468</v>
      </c>
      <c r="L11" s="25">
        <f>(ABS(L$2)*'data from RPEpUACE'!$B11)+SUMIFS('Override Calcs'!$E$4:$E$6,'Override Calcs'!$A$4:$A$6,About!$B$2,'Override Calcs'!$B$4:$B$6,"CH4")</f>
        <v>1719996925.0589256</v>
      </c>
      <c r="M11" s="25">
        <f>(ABS(M$2)*'data from RPEpUACE'!$B11)+SUMIFS('Override Calcs'!$E$4:$E$6,'Override Calcs'!$A$4:$A$6,About!$B$2,'Override Calcs'!$B$4:$B$6,"CH4")</f>
        <v>1722210348.3205051</v>
      </c>
      <c r="N11" s="25">
        <f>(ABS(N$2)*'data from RPEpUACE'!$B11)+SUMIFS('Override Calcs'!$E$4:$E$6,'Override Calcs'!$A$4:$A$6,About!$B$2,'Override Calcs'!$B$4:$B$6,"CH4")</f>
        <v>1724423771.5820842</v>
      </c>
      <c r="O11" s="25">
        <f>(ABS(O$2)*'data from RPEpUACE'!$B11)+SUMIFS('Override Calcs'!$E$4:$E$6,'Override Calcs'!$A$4:$A$6,About!$B$2,'Override Calcs'!$B$4:$B$6,"CH4")</f>
        <v>1726637194.843663</v>
      </c>
      <c r="P11" s="25">
        <f>(ABS(P$2)*'data from RPEpUACE'!$B11)+SUMIFS('Override Calcs'!$E$4:$E$6,'Override Calcs'!$A$4:$A$6,About!$B$2,'Override Calcs'!$B$4:$B$6,"CH4")</f>
        <v>1728850618.105242</v>
      </c>
      <c r="Q11" s="25">
        <f>(ABS(Q$2)*'data from RPEpUACE'!$B11)+SUMIFS('Override Calcs'!$E$4:$E$6,'Override Calcs'!$A$4:$A$6,About!$B$2,'Override Calcs'!$B$4:$B$6,"CH4")</f>
        <v>1731064041.3668211</v>
      </c>
      <c r="R11" s="25">
        <f>(ABS(R$2)*'data from RPEpUACE'!$B11)+SUMIFS('Override Calcs'!$E$4:$E$6,'Override Calcs'!$A$4:$A$6,About!$B$2,'Override Calcs'!$B$4:$B$6,"CH4")</f>
        <v>1733277464.6283996</v>
      </c>
      <c r="S11" s="25">
        <f>(ABS(S$2)*'data from RPEpUACE'!$B11)+SUMIFS('Override Calcs'!$E$4:$E$6,'Override Calcs'!$A$4:$A$6,About!$B$2,'Override Calcs'!$B$4:$B$6,"CH4")</f>
        <v>1735490887.8899777</v>
      </c>
      <c r="T11" s="25">
        <f>(ABS(T$2)*'data from RPEpUACE'!$B11)+SUMIFS('Override Calcs'!$E$4:$E$6,'Override Calcs'!$A$4:$A$6,About!$B$2,'Override Calcs'!$B$4:$B$6,"CH4")</f>
        <v>1737704311.1515567</v>
      </c>
      <c r="U11" s="25">
        <f>(ABS(U$2)*'data from RPEpUACE'!$B11)+SUMIFS('Override Calcs'!$E$4:$E$6,'Override Calcs'!$A$4:$A$6,About!$B$2,'Override Calcs'!$B$4:$B$6,"CH4")</f>
        <v>1739917734.4131358</v>
      </c>
      <c r="V11" s="25">
        <f>(ABS(V$2)*'data from RPEpUACE'!$B11)+SUMIFS('Override Calcs'!$E$4:$E$6,'Override Calcs'!$A$4:$A$6,About!$B$2,'Override Calcs'!$B$4:$B$6,"CH4")</f>
        <v>1742131157.6747146</v>
      </c>
      <c r="W11" s="25">
        <f>(ABS(W$2)*'data from RPEpUACE'!$B11)+SUMIFS('Override Calcs'!$E$4:$E$6,'Override Calcs'!$A$4:$A$6,About!$B$2,'Override Calcs'!$B$4:$B$6,"CH4")</f>
        <v>1744344580.9362936</v>
      </c>
      <c r="X11" s="25">
        <f>(ABS(X$2)*'data from RPEpUACE'!$B11)+SUMIFS('Override Calcs'!$E$4:$E$6,'Override Calcs'!$A$4:$A$6,About!$B$2,'Override Calcs'!$B$4:$B$6,"CH4")</f>
        <v>1746558004.1978717</v>
      </c>
      <c r="Y11" s="25">
        <f>(ABS(Y$2)*'data from RPEpUACE'!$B11)+SUMIFS('Override Calcs'!$E$4:$E$6,'Override Calcs'!$A$4:$A$6,About!$B$2,'Override Calcs'!$B$4:$B$6,"CH4")</f>
        <v>1748771427.4594507</v>
      </c>
      <c r="Z11" s="25">
        <f>(ABS(Z$2)*'data from RPEpUACE'!$B11)+SUMIFS('Override Calcs'!$E$4:$E$6,'Override Calcs'!$A$4:$A$6,About!$B$2,'Override Calcs'!$B$4:$B$6,"CH4")</f>
        <v>1750984850.7210298</v>
      </c>
      <c r="AA11" s="25">
        <f>(ABS(AA$2)*'data from RPEpUACE'!$B11)+SUMIFS('Override Calcs'!$E$4:$E$6,'Override Calcs'!$A$4:$A$6,About!$B$2,'Override Calcs'!$B$4:$B$6,"CH4")</f>
        <v>1753198273.9826086</v>
      </c>
      <c r="AB11" s="25">
        <f>(ABS(AB$2)*'data from RPEpUACE'!$B11)+SUMIFS('Override Calcs'!$E$4:$E$6,'Override Calcs'!$A$4:$A$6,About!$B$2,'Override Calcs'!$B$4:$B$6,"CH4")</f>
        <v>1755411697.2441869</v>
      </c>
      <c r="AC11" s="25">
        <f>(ABS(AC$2)*'data from RPEpUACE'!$B11)+SUMIFS('Override Calcs'!$E$4:$E$6,'Override Calcs'!$A$4:$A$6,About!$B$2,'Override Calcs'!$B$4:$B$6,"CH4")</f>
        <v>1757625120.5057657</v>
      </c>
      <c r="AD11" s="25">
        <f>(ABS(AD$2)*'data from RPEpUACE'!$B11)+SUMIFS('Override Calcs'!$E$4:$E$6,'Override Calcs'!$A$4:$A$6,About!$B$2,'Override Calcs'!$B$4:$B$6,"CH4")</f>
        <v>1759838543.7673447</v>
      </c>
      <c r="AE11" s="25">
        <f>(ABS(AE$2)*'data from RPEpUACE'!$B11)+SUMIFS('Override Calcs'!$E$4:$E$6,'Override Calcs'!$A$4:$A$6,About!$B$2,'Override Calcs'!$B$4:$B$6,"CH4")</f>
        <v>1762051967.0289237</v>
      </c>
      <c r="AF11" s="25">
        <f>(ABS(AF$2)*'data from RPEpUACE'!$B11)+SUMIFS('Override Calcs'!$E$4:$E$6,'Override Calcs'!$A$4:$A$6,About!$B$2,'Override Calcs'!$B$4:$B$6,"CH4")</f>
        <v>1764265390.2905028</v>
      </c>
      <c r="AG11" s="25">
        <f>(ABS(AG$2)*'data from RPEpUACE'!$B11)+SUMIFS('Override Calcs'!$E$4:$E$6,'Override Calcs'!$A$4:$A$6,About!$B$2,'Override Calcs'!$B$4:$B$6,"CH4")</f>
        <v>1766478813.5520809</v>
      </c>
      <c r="AH11" s="25">
        <f>(ABS(AH$2)*'data from RPEpUACE'!$B11)+SUMIFS('Override Calcs'!$E$4:$E$6,'Override Calcs'!$A$4:$A$6,About!$B$2,'Override Calcs'!$B$4:$B$6,"CH4")</f>
        <v>1768692236.8136599</v>
      </c>
      <c r="AI11" s="25">
        <f>(ABS(AI$2)*'data from RPEpUACE'!$B11)+SUMIFS('Override Calcs'!$E$4:$E$6,'Override Calcs'!$A$4:$A$6,About!$B$2,'Override Calcs'!$B$4:$B$6,"CH4")</f>
        <v>1770905660.0752387</v>
      </c>
      <c r="AJ11" s="25">
        <f>(ABS(AJ$2)*'data from RPEpUACE'!$B11)+SUMIFS('Override Calcs'!$E$4:$E$6,'Override Calcs'!$A$4:$A$6,About!$B$2,'Override Calcs'!$B$4:$B$6,"CH4")</f>
        <v>1773119083.3368177</v>
      </c>
      <c r="AK11" s="25">
        <f>(ABS(AK$2)*'data from RPEpUACE'!$B11)+SUMIFS('Override Calcs'!$E$4:$E$6,'Override Calcs'!$A$4:$A$6,About!$B$2,'Override Calcs'!$B$4:$B$6,"CH4")</f>
        <v>1775332506.5983968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161324219.93966752</v>
      </c>
      <c r="C12" s="25">
        <f>(ABS(C$2)*'data from RPEpUACE'!$B12)+SUMIFS('Override Calcs'!$E$4:$E$6,'Override Calcs'!$A$4:$A$6,About!$B$2,'Override Calcs'!$B$4:$B$6,"N2O")</f>
        <v>156883979.0283668</v>
      </c>
      <c r="D12" s="25">
        <f>(ABS(D$2)*'data from RPEpUACE'!$B12)+SUMIFS('Override Calcs'!$E$4:$E$6,'Override Calcs'!$A$4:$A$6,About!$B$2,'Override Calcs'!$B$4:$B$6,"N2O")</f>
        <v>152443738.11706612</v>
      </c>
      <c r="E12" s="25">
        <f>(ABS(E$2)*'data from RPEpUACE'!$B12)+SUMIFS('Override Calcs'!$E$4:$E$6,'Override Calcs'!$A$4:$A$6,About!$B$2,'Override Calcs'!$B$4:$B$6,"N2O")</f>
        <v>148003497.20576543</v>
      </c>
      <c r="F12" s="25">
        <f>(ABS(F$2)*'data from RPEpUACE'!$B12)+SUMIFS('Override Calcs'!$E$4:$E$6,'Override Calcs'!$A$4:$A$6,About!$B$2,'Override Calcs'!$B$4:$B$6,"N2O")</f>
        <v>143563256.29446471</v>
      </c>
      <c r="G12" s="25">
        <f>(ABS(G$2)*'data from RPEpUACE'!$B12)+SUMIFS('Override Calcs'!$E$4:$E$6,'Override Calcs'!$A$4:$A$6,About!$B$2,'Override Calcs'!$B$4:$B$6,"N2O")</f>
        <v>139123015.38316515</v>
      </c>
      <c r="H12" s="25">
        <f>(ABS(H$2)*'data from RPEpUACE'!$B12)+SUMIFS('Override Calcs'!$E$4:$E$6,'Override Calcs'!$A$4:$A$6,About!$B$2,'Override Calcs'!$B$4:$B$6,"N2O")</f>
        <v>139303208.92703891</v>
      </c>
      <c r="I12" s="25">
        <f>(ABS(I$2)*'data from RPEpUACE'!$B12)+SUMIFS('Override Calcs'!$E$4:$E$6,'Override Calcs'!$A$4:$A$6,About!$B$2,'Override Calcs'!$B$4:$B$6,"N2O")</f>
        <v>139483402.47091252</v>
      </c>
      <c r="J12" s="25">
        <f>(ABS(J$2)*'data from RPEpUACE'!$B12)+SUMIFS('Override Calcs'!$E$4:$E$6,'Override Calcs'!$A$4:$A$6,About!$B$2,'Override Calcs'!$B$4:$B$6,"N2O")</f>
        <v>139663596.01478615</v>
      </c>
      <c r="K12" s="25">
        <f>(ABS(K$2)*'data from RPEpUACE'!$B12)+SUMIFS('Override Calcs'!$E$4:$E$6,'Override Calcs'!$A$4:$A$6,About!$B$2,'Override Calcs'!$B$4:$B$6,"N2O")</f>
        <v>139843789.5586597</v>
      </c>
      <c r="L12" s="25">
        <f>(ABS(L$2)*'data from RPEpUACE'!$B12)+SUMIFS('Override Calcs'!$E$4:$E$6,'Override Calcs'!$A$4:$A$6,About!$B$2,'Override Calcs'!$B$4:$B$6,"N2O")</f>
        <v>140023983.10253331</v>
      </c>
      <c r="M12" s="25">
        <f>(ABS(M$2)*'data from RPEpUACE'!$B12)+SUMIFS('Override Calcs'!$E$4:$E$6,'Override Calcs'!$A$4:$A$6,About!$B$2,'Override Calcs'!$B$4:$B$6,"N2O")</f>
        <v>140204176.64640695</v>
      </c>
      <c r="N12" s="25">
        <f>(ABS(N$2)*'data from RPEpUACE'!$B12)+SUMIFS('Override Calcs'!$E$4:$E$6,'Override Calcs'!$A$4:$A$6,About!$B$2,'Override Calcs'!$B$4:$B$6,"N2O")</f>
        <v>140384370.19028056</v>
      </c>
      <c r="O12" s="25">
        <f>(ABS(O$2)*'data from RPEpUACE'!$B12)+SUMIFS('Override Calcs'!$E$4:$E$6,'Override Calcs'!$A$4:$A$6,About!$B$2,'Override Calcs'!$B$4:$B$6,"N2O")</f>
        <v>140564563.73415419</v>
      </c>
      <c r="P12" s="25">
        <f>(ABS(P$2)*'data from RPEpUACE'!$B12)+SUMIFS('Override Calcs'!$E$4:$E$6,'Override Calcs'!$A$4:$A$6,About!$B$2,'Override Calcs'!$B$4:$B$6,"N2O")</f>
        <v>140744757.2780278</v>
      </c>
      <c r="Q12" s="25">
        <f>(ABS(Q$2)*'data from RPEpUACE'!$B12)+SUMIFS('Override Calcs'!$E$4:$E$6,'Override Calcs'!$A$4:$A$6,About!$B$2,'Override Calcs'!$B$4:$B$6,"N2O")</f>
        <v>140924950.82190141</v>
      </c>
      <c r="R12" s="25">
        <f>(ABS(R$2)*'data from RPEpUACE'!$B12)+SUMIFS('Override Calcs'!$E$4:$E$6,'Override Calcs'!$A$4:$A$6,About!$B$2,'Override Calcs'!$B$4:$B$6,"N2O")</f>
        <v>141105144.36577499</v>
      </c>
      <c r="S12" s="25">
        <f>(ABS(S$2)*'data from RPEpUACE'!$B12)+SUMIFS('Override Calcs'!$E$4:$E$6,'Override Calcs'!$A$4:$A$6,About!$B$2,'Override Calcs'!$B$4:$B$6,"N2O")</f>
        <v>141285337.90964854</v>
      </c>
      <c r="T12" s="25">
        <f>(ABS(T$2)*'data from RPEpUACE'!$B12)+SUMIFS('Override Calcs'!$E$4:$E$6,'Override Calcs'!$A$4:$A$6,About!$B$2,'Override Calcs'!$B$4:$B$6,"N2O")</f>
        <v>141465531.45352215</v>
      </c>
      <c r="U12" s="25">
        <f>(ABS(U$2)*'data from RPEpUACE'!$B12)+SUMIFS('Override Calcs'!$E$4:$E$6,'Override Calcs'!$A$4:$A$6,About!$B$2,'Override Calcs'!$B$4:$B$6,"N2O")</f>
        <v>141645724.99739578</v>
      </c>
      <c r="V12" s="25">
        <f>(ABS(V$2)*'data from RPEpUACE'!$B12)+SUMIFS('Override Calcs'!$E$4:$E$6,'Override Calcs'!$A$4:$A$6,About!$B$2,'Override Calcs'!$B$4:$B$6,"N2O")</f>
        <v>141825918.54126939</v>
      </c>
      <c r="W12" s="25">
        <f>(ABS(W$2)*'data from RPEpUACE'!$B12)+SUMIFS('Override Calcs'!$E$4:$E$6,'Override Calcs'!$A$4:$A$6,About!$B$2,'Override Calcs'!$B$4:$B$6,"N2O")</f>
        <v>142006112.085143</v>
      </c>
      <c r="X12" s="25">
        <f>(ABS(X$2)*'data from RPEpUACE'!$B12)+SUMIFS('Override Calcs'!$E$4:$E$6,'Override Calcs'!$A$4:$A$6,About!$B$2,'Override Calcs'!$B$4:$B$6,"N2O")</f>
        <v>142186305.62901655</v>
      </c>
      <c r="Y12" s="25">
        <f>(ABS(Y$2)*'data from RPEpUACE'!$B12)+SUMIFS('Override Calcs'!$E$4:$E$6,'Override Calcs'!$A$4:$A$6,About!$B$2,'Override Calcs'!$B$4:$B$6,"N2O")</f>
        <v>142366499.17289016</v>
      </c>
      <c r="Z12" s="25">
        <f>(ABS(Z$2)*'data from RPEpUACE'!$B12)+SUMIFS('Override Calcs'!$E$4:$E$6,'Override Calcs'!$A$4:$A$6,About!$B$2,'Override Calcs'!$B$4:$B$6,"N2O")</f>
        <v>142546692.71676376</v>
      </c>
      <c r="AA12" s="25">
        <f>(ABS(AA$2)*'data from RPEpUACE'!$B12)+SUMIFS('Override Calcs'!$E$4:$E$6,'Override Calcs'!$A$4:$A$6,About!$B$2,'Override Calcs'!$B$4:$B$6,"N2O")</f>
        <v>142726886.2606374</v>
      </c>
      <c r="AB12" s="25">
        <f>(ABS(AB$2)*'data from RPEpUACE'!$B12)+SUMIFS('Override Calcs'!$E$4:$E$6,'Override Calcs'!$A$4:$A$6,About!$B$2,'Override Calcs'!$B$4:$B$6,"N2O")</f>
        <v>142907079.80451095</v>
      </c>
      <c r="AC12" s="25">
        <f>(ABS(AC$2)*'data from RPEpUACE'!$B12)+SUMIFS('Override Calcs'!$E$4:$E$6,'Override Calcs'!$A$4:$A$6,About!$B$2,'Override Calcs'!$B$4:$B$6,"N2O")</f>
        <v>143087273.34838456</v>
      </c>
      <c r="AD12" s="25">
        <f>(ABS(AD$2)*'data from RPEpUACE'!$B12)+SUMIFS('Override Calcs'!$E$4:$E$6,'Override Calcs'!$A$4:$A$6,About!$B$2,'Override Calcs'!$B$4:$B$6,"N2O")</f>
        <v>143267466.89225817</v>
      </c>
      <c r="AE12" s="25">
        <f>(ABS(AE$2)*'data from RPEpUACE'!$B12)+SUMIFS('Override Calcs'!$E$4:$E$6,'Override Calcs'!$A$4:$A$6,About!$B$2,'Override Calcs'!$B$4:$B$6,"N2O")</f>
        <v>143447660.43613178</v>
      </c>
      <c r="AF12" s="25">
        <f>(ABS(AF$2)*'data from RPEpUACE'!$B12)+SUMIFS('Override Calcs'!$E$4:$E$6,'Override Calcs'!$A$4:$A$6,About!$B$2,'Override Calcs'!$B$4:$B$6,"N2O")</f>
        <v>143627853.98000541</v>
      </c>
      <c r="AG12" s="25">
        <f>(ABS(AG$2)*'data from RPEpUACE'!$B12)+SUMIFS('Override Calcs'!$E$4:$E$6,'Override Calcs'!$A$4:$A$6,About!$B$2,'Override Calcs'!$B$4:$B$6,"N2O")</f>
        <v>143808047.52387893</v>
      </c>
      <c r="AH12" s="25">
        <f>(ABS(AH$2)*'data from RPEpUACE'!$B12)+SUMIFS('Override Calcs'!$E$4:$E$6,'Override Calcs'!$A$4:$A$6,About!$B$2,'Override Calcs'!$B$4:$B$6,"N2O")</f>
        <v>143988241.06775257</v>
      </c>
      <c r="AI12" s="25">
        <f>(ABS(AI$2)*'data from RPEpUACE'!$B12)+SUMIFS('Override Calcs'!$E$4:$E$6,'Override Calcs'!$A$4:$A$6,About!$B$2,'Override Calcs'!$B$4:$B$6,"N2O")</f>
        <v>144168434.61162618</v>
      </c>
      <c r="AJ12" s="25">
        <f>(ABS(AJ$2)*'data from RPEpUACE'!$B12)+SUMIFS('Override Calcs'!$E$4:$E$6,'Override Calcs'!$A$4:$A$6,About!$B$2,'Override Calcs'!$B$4:$B$6,"N2O")</f>
        <v>144348628.15549979</v>
      </c>
      <c r="AK12" s="25">
        <f>(ABS(AK$2)*'data from RPEpUACE'!$B12)+SUMIFS('Override Calcs'!$E$4:$E$6,'Override Calcs'!$A$4:$A$6,About!$B$2,'Override Calcs'!$B$4:$B$6,"N2O")</f>
        <v>144528821.69937339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2021-08-04T19:39:08Z</dcterms:modified>
</cp:coreProperties>
</file>