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D\webappdata\"/>
    </mc:Choice>
  </mc:AlternateContent>
  <xr:revisionPtr revIDLastSave="0" documentId="8_{7869ABB4-A09F-4A00-A866-7EE351B75175}"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G22" i="23" s="1"/>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2" i="23" l="1"/>
  <c r="O22" i="23" s="1"/>
  <c r="J22" i="23"/>
  <c r="K22"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<sst xmlns="http://schemas.openxmlformats.org/spreadsheetml/2006/main" count="42870" uniqueCount="4487">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</sst>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4025</v>
      </c>
      <c r="C1" s="380">
        <v>46293</v>
      </c>
      <c r="G1" s="381" t="s">
        <v>3985</v>
      </c>
      <c r="H1" s="381" t="s">
        <v>3986</v>
      </c>
    </row>
    <row r="2" spans="1:8" x14ac:dyDescent="0.45">
      <c r="B2" t="str">
        <f>_xlfn.XLOOKUP(B1,H:H,G:G,0,0,1)</f>
        <v>MD</v>
      </c>
      <c r="C2" t="str">
        <f>_xlfn.XLOOKUP(B2,G:G, H:H, 0,0,1)</f>
        <v>Maryland</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58.05804169999999</v>
      </c>
      <c r="E2" s="436">
        <f>SUMIFS('frozen policy trendline'!E:E,'frozen policy trendline'!$A:$A,About!$B$2)-SUMIFS('frozen policy trendline'!E:E,'frozen policy trendline'!$A:$A,About!$B$2,'frozen policy trendline'!$B:$B,"Output Total CO2e Emissions by Sector[LULUCF sector]")</f>
        <v>57.268485690000006</v>
      </c>
      <c r="F2" s="436">
        <f>SUMIFS('frozen policy trendline'!F:F,'frozen policy trendline'!$A:$A,About!$B$2)-SUMIFS('frozen policy trendline'!F:F,'frozen policy trendline'!$A:$A,About!$B$2,'frozen policy trendline'!$B:$B,"Output Total CO2e Emissions by Sector[LULUCF sector]")</f>
        <v>56.315160000000006</v>
      </c>
      <c r="G2" s="436">
        <f>SUMIFS('frozen policy trendline'!G:G,'frozen policy trendline'!$A:$A,About!$B$2)-SUMIFS('frozen policy trendline'!G:G,'frozen policy trendline'!$A:$A,About!$B$2,'frozen policy trendline'!$B:$B,"Output Total CO2e Emissions by Sector[LULUCF sector]")</f>
        <v>55.42236398</v>
      </c>
      <c r="H2" s="436">
        <f>SUMIFS('frozen policy trendline'!H:H,'frozen policy trendline'!$A:$A,About!$B$2)-SUMIFS('frozen policy trendline'!H:H,'frozen policy trendline'!$A:$A,About!$B$2,'frozen policy trendline'!$B:$B,"Output Total CO2e Emissions by Sector[LULUCF sector]")</f>
        <v>54.334895200000005</v>
      </c>
      <c r="I2" s="436">
        <f>SUMIFS('frozen policy trendline'!I:I,'frozen policy trendline'!$A:$A,About!$B$2)-SUMIFS('frozen policy trendline'!I:I,'frozen policy trendline'!$A:$A,About!$B$2,'frozen policy trendline'!$B:$B,"Output Total CO2e Emissions by Sector[LULUCF sector]")</f>
        <v>53.874564149999998</v>
      </c>
      <c r="J2" s="436">
        <f>SUMIFS('frozen policy trendline'!J:J,'frozen policy trendline'!$A:$A,About!$B$2)-SUMIFS('frozen policy trendline'!J:J,'frozen policy trendline'!$A:$A,About!$B$2,'frozen policy trendline'!$B:$B,"Output Total CO2e Emissions by Sector[LULUCF sector]")</f>
        <v>50.569033439999998</v>
      </c>
      <c r="K2" s="436">
        <f>SUMIFS('frozen policy trendline'!K:K,'frozen policy trendline'!$A:$A,About!$B$2)-SUMIFS('frozen policy trendline'!K:K,'frozen policy trendline'!$A:$A,About!$B$2,'frozen policy trendline'!$B:$B,"Output Total CO2e Emissions by Sector[LULUCF sector]")</f>
        <v>48.816049810000003</v>
      </c>
      <c r="L2" s="436">
        <f>SUMIFS('frozen policy trendline'!L:L,'frozen policy trendline'!$A:$A,About!$B$2)-SUMIFS('frozen policy trendline'!L:L,'frozen policy trendline'!$A:$A,About!$B$2,'frozen policy trendline'!$B:$B,"Output Total CO2e Emissions by Sector[LULUCF sector]")</f>
        <v>47.296703639999997</v>
      </c>
      <c r="M2" s="436">
        <f>SUMIFS('frozen policy trendline'!M:M,'frozen policy trendline'!$A:$A,About!$B$2)-SUMIFS('frozen policy trendline'!M:M,'frozen policy trendline'!$A:$A,About!$B$2,'frozen policy trendline'!$B:$B,"Output Total CO2e Emissions by Sector[LULUCF sector]")</f>
        <v>45.88863551</v>
      </c>
      <c r="N2" s="436">
        <f>SUMIFS('frozen policy trendline'!N:N,'frozen policy trendline'!$A:$A,About!$B$2)-SUMIFS('frozen policy trendline'!N:N,'frozen policy trendline'!$A:$A,About!$B$2,'frozen policy trendline'!$B:$B,"Output Total CO2e Emissions by Sector[LULUCF sector]")</f>
        <v>44.65687634999999</v>
      </c>
      <c r="O2" s="436">
        <f>SUMIFS('frozen policy trendline'!O:O,'frozen policy trendline'!$A:$A,About!$B$2)-SUMIFS('frozen policy trendline'!O:O,'frozen policy trendline'!$A:$A,About!$B$2,'frozen policy trendline'!$B:$B,"Output Total CO2e Emissions by Sector[LULUCF sector]")</f>
        <v>42.467603840000002</v>
      </c>
      <c r="P2" s="436">
        <f>SUMIFS('frozen policy trendline'!P:P,'frozen policy trendline'!$A:$A,About!$B$2)-SUMIFS('frozen policy trendline'!P:P,'frozen policy trendline'!$A:$A,About!$B$2,'frozen policy trendline'!$B:$B,"Output Total CO2e Emissions by Sector[LULUCF sector]")</f>
        <v>40.654971090000004</v>
      </c>
      <c r="Q2" s="436">
        <f>SUMIFS('frozen policy trendline'!Q:Q,'frozen policy trendline'!$A:$A,About!$B$2)-SUMIFS('frozen policy trendline'!Q:Q,'frozen policy trendline'!$A:$A,About!$B$2,'frozen policy trendline'!$B:$B,"Output Total CO2e Emissions by Sector[LULUCF sector]")</f>
        <v>39.124938640000003</v>
      </c>
      <c r="R2" s="436">
        <f>SUMIFS('frozen policy trendline'!R:R,'frozen policy trendline'!$A:$A,About!$B$2)-SUMIFS('frozen policy trendline'!R:R,'frozen policy trendline'!$A:$A,About!$B$2,'frozen policy trendline'!$B:$B,"Output Total CO2e Emissions by Sector[LULUCF sector]")</f>
        <v>37.816658400000001</v>
      </c>
      <c r="S2" s="436">
        <f>SUMIFS('frozen policy trendline'!S:S,'frozen policy trendline'!$A:$A,About!$B$2)-SUMIFS('frozen policy trendline'!S:S,'frozen policy trendline'!$A:$A,About!$B$2,'frozen policy trendline'!$B:$B,"Output Total CO2e Emissions by Sector[LULUCF sector]")</f>
        <v>37.286560549999997</v>
      </c>
      <c r="T2" s="436">
        <f>SUMIFS('frozen policy trendline'!T:T,'frozen policy trendline'!$A:$A,About!$B$2)-SUMIFS('frozen policy trendline'!T:T,'frozen policy trendline'!$A:$A,About!$B$2,'frozen policy trendline'!$B:$B,"Output Total CO2e Emissions by Sector[LULUCF sector]")</f>
        <v>36.790722719999998</v>
      </c>
      <c r="U2" s="436">
        <f>SUMIFS('frozen policy trendline'!U:U,'frozen policy trendline'!$A:$A,About!$B$2)-SUMIFS('frozen policy trendline'!U:U,'frozen policy trendline'!$A:$A,About!$B$2,'frozen policy trendline'!$B:$B,"Output Total CO2e Emissions by Sector[LULUCF sector]")</f>
        <v>36.055854739999994</v>
      </c>
      <c r="V2" s="436">
        <f>SUMIFS('frozen policy trendline'!V:V,'frozen policy trendline'!$A:$A,About!$B$2)-SUMIFS('frozen policy trendline'!V:V,'frozen policy trendline'!$A:$A,About!$B$2,'frozen policy trendline'!$B:$B,"Output Total CO2e Emissions by Sector[LULUCF sector]")</f>
        <v>35.406879070000002</v>
      </c>
      <c r="W2" s="436">
        <f>SUMIFS('frozen policy trendline'!W:W,'frozen policy trendline'!$A:$A,About!$B$2)-SUMIFS('frozen policy trendline'!W:W,'frozen policy trendline'!$A:$A,About!$B$2,'frozen policy trendline'!$B:$B,"Output Total CO2e Emissions by Sector[LULUCF sector]")</f>
        <v>34.919873610000003</v>
      </c>
      <c r="X2" s="436">
        <f>SUMIFS('frozen policy trendline'!X:X,'frozen policy trendline'!$A:$A,About!$B$2)-SUMIFS('frozen policy trendline'!X:X,'frozen policy trendline'!$A:$A,About!$B$2,'frozen policy trendline'!$B:$B,"Output Total CO2e Emissions by Sector[LULUCF sector]")</f>
        <v>34.806908349999993</v>
      </c>
      <c r="Y2" s="436">
        <f>SUMIFS('frozen policy trendline'!Y:Y,'frozen policy trendline'!$A:$A,About!$B$2)-SUMIFS('frozen policy trendline'!Y:Y,'frozen policy trendline'!$A:$A,About!$B$2,'frozen policy trendline'!$B:$B,"Output Total CO2e Emissions by Sector[LULUCF sector]")</f>
        <v>34.62416065</v>
      </c>
      <c r="Z2" s="436">
        <f>SUMIFS('frozen policy trendline'!Z:Z,'frozen policy trendline'!$A:$A,About!$B$2)-SUMIFS('frozen policy trendline'!Z:Z,'frozen policy trendline'!$A:$A,About!$B$2,'frozen policy trendline'!$B:$B,"Output Total CO2e Emissions by Sector[LULUCF sector]")</f>
        <v>34.358812950000001</v>
      </c>
      <c r="AA2" s="436">
        <f>SUMIFS('frozen policy trendline'!AA:AA,'frozen policy trendline'!$A:$A,About!$B$2)-SUMIFS('frozen policy trendline'!AA:AA,'frozen policy trendline'!$A:$A,About!$B$2,'frozen policy trendline'!$B:$B,"Output Total CO2e Emissions by Sector[LULUCF sector]")</f>
        <v>34.072045249999995</v>
      </c>
      <c r="AB2" s="436">
        <f>SUMIFS('frozen policy trendline'!AB:AB,'frozen policy trendline'!$A:$A,About!$B$2)-SUMIFS('frozen policy trendline'!AB:AB,'frozen policy trendline'!$A:$A,About!$B$2,'frozen policy trendline'!$B:$B,"Output Total CO2e Emissions by Sector[LULUCF sector]")</f>
        <v>33.884347619999993</v>
      </c>
      <c r="AC2" s="436">
        <f>SUMIFS('frozen policy trendline'!AC:AC,'frozen policy trendline'!$A:$A,About!$B$2)-SUMIFS('frozen policy trendline'!AC:AC,'frozen policy trendline'!$A:$A,About!$B$2,'frozen policy trendline'!$B:$B,"Output Total CO2e Emissions by Sector[LULUCF sector]")</f>
        <v>33.85127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60% below 2006 levels by 2031</v>
      </c>
      <c r="C2" s="1">
        <f>IF(INDEX('State Targets'!I:I,MATCH(About!$C$2,'State Targets'!$B:$B,0))=0,"",INDEX('State Targets'!I:I,MATCH(About!$C$2,'State Targets'!$B:$B,0)))</f>
        <v>2031</v>
      </c>
      <c r="D2" s="1">
        <f>INDEX('State Targets'!J:J,MATCH(About!$C$2,'State Targets'!$B:$B,0))</f>
        <v>33.200000000000003</v>
      </c>
      <c r="E2" s="1">
        <f>INDEX('State Targets'!K:K,MATCH(About!$C$2,'State Targets'!$B:$B,0))</f>
        <v>33.200000000000003</v>
      </c>
      <c r="F2" s="1" t="str">
        <f>IF(INDEX('State Targets'!C:C,MATCH(About!$C$2,'State Targets'!$B:$B,0))=0,"",INDEX('State Targets'!C:C,MATCH(About!$C$2,'State Targets'!$B:$B,0)))</f>
        <v>Maryland enacted statutory targets in 2022 to reduce GHG emissions 60% below 2006 levels by 2031 and to achieve net-zero GHG emissions by 2045.</v>
      </c>
    </row>
    <row r="3" spans="1:6" ht="71.25" x14ac:dyDescent="0.45">
      <c r="A3" s="1" t="s">
        <v>3518</v>
      </c>
      <c r="B3" s="1" t="str">
        <f>IF(INDEX('State Targets'!L:L,MATCH(About!$C$2,'State Targets'!$B:$B,0))=0,"",INDEX('State Targets'!L:L,MATCH(About!$C$2,'State Targets'!$B:$B,0)))</f>
        <v>Net-zero emissions by 2045</v>
      </c>
      <c r="C3" s="1">
        <f>IF(INDEX('State Targets'!M:M,MATCH(About!$C$2,'State Targets'!$B:$B,0))=0,"",INDEX('State Targets'!M:M,MATCH(About!$C$2,'State Targets'!$B:$B,0)))</f>
        <v>2045</v>
      </c>
      <c r="D3" s="1">
        <f>INDEX('State Targets'!N:N,MATCH(About!$C$2,'State Targets'!$B:$B,0))</f>
        <v>0</v>
      </c>
      <c r="E3" s="1">
        <f>INDEX('State Targets'!O:O,MATCH(About!$C$2,'State Targets'!$B:$B,0))</f>
        <v>0</v>
      </c>
      <c r="F3" s="1" t="str">
        <f>IF(INDEX('State Targets'!C:C,MATCH(About!$C$2,'State Targets'!$B:$B,0))=0,"",INDEX('State Targets'!C:C,MATCH(About!$C$2,'State Targets'!$B:$B,0)))</f>
        <v>Maryland enacted statutory targets in 2022 to reduce GHG emissions 60% below 2006 levels by 2031 and to achieve net-zero GHG emissions by 2045.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83</v>
      </c>
      <c r="H22" t="s">
        <v>4138</v>
      </c>
      <c r="I22" s="402">
        <v>2031</v>
      </c>
      <c r="J22" s="402">
        <f t="shared" si="0"/>
        <v>33.200000000000003</v>
      </c>
      <c r="K22" s="402">
        <f t="shared" si="1"/>
        <v>33.200000000000003</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MD</v>
      </c>
      <c r="C1" s="409">
        <f>SUM(C4:C87)</f>
        <v>75.067385961301198</v>
      </c>
      <c r="D1" s="409">
        <f t="shared" ref="D1:AG1" si="0">SUM(D4:D87)</f>
        <v>72.969192490314839</v>
      </c>
      <c r="E1" s="409">
        <f t="shared" si="0"/>
        <v>73.293505784542404</v>
      </c>
      <c r="F1" s="409">
        <f t="shared" si="0"/>
        <v>75.46777102138978</v>
      </c>
      <c r="G1" s="409">
        <f t="shared" si="0"/>
        <v>76.78299593933761</v>
      </c>
      <c r="H1" s="409">
        <f t="shared" si="0"/>
        <v>76.344738971151301</v>
      </c>
      <c r="I1" s="409">
        <f t="shared" si="0"/>
        <v>79.132680835169893</v>
      </c>
      <c r="J1" s="409">
        <f t="shared" si="0"/>
        <v>79.064955611316279</v>
      </c>
      <c r="K1" s="409">
        <f t="shared" si="0"/>
        <v>80.255932618985483</v>
      </c>
      <c r="L1" s="409">
        <f t="shared" si="0"/>
        <v>82.556435319009609</v>
      </c>
      <c r="M1" s="409">
        <f t="shared" si="0"/>
        <v>83.056630249096116</v>
      </c>
      <c r="N1" s="409">
        <f t="shared" si="0"/>
        <v>83.505268422893906</v>
      </c>
      <c r="O1" s="409">
        <f t="shared" si="0"/>
        <v>84.369511196915013</v>
      </c>
      <c r="P1" s="409">
        <f t="shared" si="0"/>
        <v>86.862661172012963</v>
      </c>
      <c r="Q1" s="409">
        <f t="shared" si="0"/>
        <v>88.040783716623679</v>
      </c>
      <c r="R1" s="409">
        <f t="shared" si="0"/>
        <v>89.413312941833425</v>
      </c>
      <c r="S1" s="409">
        <f t="shared" si="0"/>
        <v>82.610368535873718</v>
      </c>
      <c r="T1" s="409">
        <f t="shared" si="0"/>
        <v>83.522559660954798</v>
      </c>
      <c r="U1" s="409">
        <f t="shared" si="0"/>
        <v>78.442605810193584</v>
      </c>
      <c r="V1" s="409">
        <f t="shared" si="0"/>
        <v>74.913403184737589</v>
      </c>
      <c r="W1" s="409">
        <f t="shared" si="0"/>
        <v>74.460550943024288</v>
      </c>
      <c r="X1" s="409">
        <f t="shared" si="0"/>
        <v>74.147296645289657</v>
      </c>
      <c r="Y1" s="409">
        <f t="shared" si="0"/>
        <v>66.319099601215115</v>
      </c>
      <c r="Z1" s="409">
        <f t="shared" si="0"/>
        <v>65.9906851043486</v>
      </c>
      <c r="AA1" s="409">
        <f t="shared" si="0"/>
        <v>69.110906138744255</v>
      </c>
      <c r="AB1" s="409">
        <f t="shared" si="0"/>
        <v>67.282551044129207</v>
      </c>
      <c r="AC1" s="409">
        <f t="shared" si="0"/>
        <v>65.340826363593166</v>
      </c>
      <c r="AD1" s="409">
        <f t="shared" si="0"/>
        <v>59.388304096818764</v>
      </c>
      <c r="AE1" s="409">
        <f t="shared" si="0"/>
        <v>66.059830780810373</v>
      </c>
      <c r="AF1" s="409">
        <f t="shared" si="0"/>
        <v>61.364005985440116</v>
      </c>
      <c r="AG1" s="409">
        <f t="shared" si="0"/>
        <v>52.857540700000676</v>
      </c>
      <c r="AH1" s="409">
        <f>SUM(AH4:AH87)</f>
        <v>57.727878693298393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26.355732801240801</v>
      </c>
      <c r="D4">
        <f>SUMIFS('EPA Export Aggregation'!G:G,'EPA Export Aggregation'!$A:$A,$B4,'EPA Export Aggregation'!$D:$D,$A$1)*IF($A4="CH4",About!$D$58,IF($A4="N2O",About!$D$59,1))</f>
        <v>25.986639399414901</v>
      </c>
      <c r="E4">
        <f>SUMIFS('EPA Export Aggregation'!H:H,'EPA Export Aggregation'!$A:$A,$B4,'EPA Export Aggregation'!$D:$D,$A$1)*IF($A4="CH4",About!$D$58,IF($A4="N2O",About!$D$59,1))</f>
        <v>25.278371501967801</v>
      </c>
      <c r="F4">
        <f>SUMIFS('EPA Export Aggregation'!I:I,'EPA Export Aggregation'!$A:$A,$B4,'EPA Export Aggregation'!$D:$D,$A$1)*IF($A4="CH4",About!$D$58,IF($A4="N2O",About!$D$59,1))</f>
        <v>27.491883360073899</v>
      </c>
      <c r="G4">
        <f>SUMIFS('EPA Export Aggregation'!J:J,'EPA Export Aggregation'!$A:$A,$B4,'EPA Export Aggregation'!$D:$D,$A$1)*IF($A4="CH4",About!$D$58,IF($A4="N2O",About!$D$59,1))</f>
        <v>28.259808396354401</v>
      </c>
      <c r="H4">
        <f>SUMIFS('EPA Export Aggregation'!K:K,'EPA Export Aggregation'!$A:$A,$B4,'EPA Export Aggregation'!$D:$D,$A$1)*IF($A4="CH4",About!$D$58,IF($A4="N2O",About!$D$59,1))</f>
        <v>27.3881261396611</v>
      </c>
      <c r="I4">
        <f>SUMIFS('EPA Export Aggregation'!L:L,'EPA Export Aggregation'!$A:$A,$B4,'EPA Export Aggregation'!$D:$D,$A$1)*IF($A4="CH4",About!$D$58,IF($A4="N2O",About!$D$59,1))</f>
        <v>27.897133865372599</v>
      </c>
      <c r="J4">
        <f>SUMIFS('EPA Export Aggregation'!M:M,'EPA Export Aggregation'!$A:$A,$B4,'EPA Export Aggregation'!$D:$D,$A$1)*IF($A4="CH4",About!$D$58,IF($A4="N2O",About!$D$59,1))</f>
        <v>27.9182839220306</v>
      </c>
      <c r="K4">
        <f>SUMIFS('EPA Export Aggregation'!N:N,'EPA Export Aggregation'!$A:$A,$B4,'EPA Export Aggregation'!$D:$D,$A$1)*IF($A4="CH4",About!$D$58,IF($A4="N2O",About!$D$59,1))</f>
        <v>31.133215496058899</v>
      </c>
      <c r="L4">
        <f>SUMIFS('EPA Export Aggregation'!O:O,'EPA Export Aggregation'!$A:$A,$B4,'EPA Export Aggregation'!$D:$D,$A$1)*IF($A4="CH4",About!$D$58,IF($A4="N2O",About!$D$59,1))</f>
        <v>32.0482344587085</v>
      </c>
      <c r="M4">
        <f>SUMIFS('EPA Export Aggregation'!P:P,'EPA Export Aggregation'!$A:$A,$B4,'EPA Export Aggregation'!$D:$D,$A$1)*IF($A4="CH4",About!$D$58,IF($A4="N2O",About!$D$59,1))</f>
        <v>31.210810172034499</v>
      </c>
      <c r="N4">
        <f>SUMIFS('EPA Export Aggregation'!Q:Q,'EPA Export Aggregation'!$A:$A,$B4,'EPA Export Aggregation'!$D:$D,$A$1)*IF($A4="CH4",About!$D$58,IF($A4="N2O",About!$D$59,1))</f>
        <v>30.5420495824475</v>
      </c>
      <c r="O4">
        <f>SUMIFS('EPA Export Aggregation'!R:R,'EPA Export Aggregation'!$A:$A,$B4,'EPA Export Aggregation'!$D:$D,$A$1)*IF($A4="CH4",About!$D$58,IF($A4="N2O",About!$D$59,1))</f>
        <v>30.9948082702997</v>
      </c>
      <c r="P4">
        <f>SUMIFS('EPA Export Aggregation'!S:S,'EPA Export Aggregation'!$A:$A,$B4,'EPA Export Aggregation'!$D:$D,$A$1)*IF($A4="CH4",About!$D$58,IF($A4="N2O",About!$D$59,1))</f>
        <v>31.9342550570071</v>
      </c>
      <c r="Q4">
        <f>SUMIFS('EPA Export Aggregation'!T:T,'EPA Export Aggregation'!$A:$A,$B4,'EPA Export Aggregation'!$D:$D,$A$1)*IF($A4="CH4",About!$D$58,IF($A4="N2O",About!$D$59,1))</f>
        <v>31.154400533268699</v>
      </c>
      <c r="R4">
        <f>SUMIFS('EPA Export Aggregation'!U:U,'EPA Export Aggregation'!$A:$A,$B4,'EPA Export Aggregation'!$D:$D,$A$1)*IF($A4="CH4",About!$D$58,IF($A4="N2O",About!$D$59,1))</f>
        <v>32.429808422713101</v>
      </c>
      <c r="S4">
        <f>SUMIFS('EPA Export Aggregation'!V:V,'EPA Export Aggregation'!$A:$A,$B4,'EPA Export Aggregation'!$D:$D,$A$1)*IF($A4="CH4",About!$D$58,IF($A4="N2O",About!$D$59,1))</f>
        <v>29.665075192307299</v>
      </c>
      <c r="T4">
        <f>SUMIFS('EPA Export Aggregation'!W:W,'EPA Export Aggregation'!$A:$A,$B4,'EPA Export Aggregation'!$D:$D,$A$1)*IF($A4="CH4",About!$D$58,IF($A4="N2O",About!$D$59,1))</f>
        <v>30.4691801867585</v>
      </c>
      <c r="U4">
        <f>SUMIFS('EPA Export Aggregation'!X:X,'EPA Export Aggregation'!$A:$A,$B4,'EPA Export Aggregation'!$D:$D,$A$1)*IF($A4="CH4",About!$D$58,IF($A4="N2O",About!$D$59,1))</f>
        <v>28.168922171581698</v>
      </c>
      <c r="V4">
        <f>SUMIFS('EPA Export Aggregation'!Y:Y,'EPA Export Aggregation'!$A:$A,$B4,'EPA Export Aggregation'!$D:$D,$A$1)*IF($A4="CH4",About!$D$58,IF($A4="N2O",About!$D$59,1))</f>
        <v>24.581875571455001</v>
      </c>
      <c r="W4">
        <f>SUMIFS('EPA Export Aggregation'!Z:Z,'EPA Export Aggregation'!$A:$A,$B4,'EPA Export Aggregation'!$D:$D,$A$1)*IF($A4="CH4",About!$D$58,IF($A4="N2O",About!$D$59,1))</f>
        <v>25.168688821923801</v>
      </c>
      <c r="X4">
        <f>SUMIFS('EPA Export Aggregation'!AA:AA,'EPA Export Aggregation'!$A:$A,$B4,'EPA Export Aggregation'!$D:$D,$A$1)*IF($A4="CH4",About!$D$58,IF($A4="N2O",About!$D$59,1))</f>
        <v>22.254400468416101</v>
      </c>
      <c r="Y4">
        <f>SUMIFS('EPA Export Aggregation'!AB:AB,'EPA Export Aggregation'!$A:$A,$B4,'EPA Export Aggregation'!$D:$D,$A$1)*IF($A4="CH4",About!$D$58,IF($A4="N2O",About!$D$59,1))</f>
        <v>19.183917248206399</v>
      </c>
      <c r="Z4">
        <f>SUMIFS('EPA Export Aggregation'!AC:AC,'EPA Export Aggregation'!$A:$A,$B4,'EPA Export Aggregation'!$D:$D,$A$1)*IF($A4="CH4",About!$D$58,IF($A4="N2O",About!$D$59,1))</f>
        <v>17.535894796748</v>
      </c>
      <c r="AA4">
        <f>SUMIFS('EPA Export Aggregation'!AD:AD,'EPA Export Aggregation'!$A:$A,$B4,'EPA Export Aggregation'!$D:$D,$A$1)*IF($A4="CH4",About!$D$58,IF($A4="N2O",About!$D$59,1))</f>
        <v>19.222359642754899</v>
      </c>
      <c r="AB4">
        <f>SUMIFS('EPA Export Aggregation'!AE:AE,'EPA Export Aggregation'!$A:$A,$B4,'EPA Export Aggregation'!$D:$D,$A$1)*IF($A4="CH4",About!$D$58,IF($A4="N2O",About!$D$59,1))</f>
        <v>16.829794579844599</v>
      </c>
      <c r="AC4">
        <f>SUMIFS('EPA Export Aggregation'!AF:AF,'EPA Export Aggregation'!$A:$A,$B4,'EPA Export Aggregation'!$D:$D,$A$1)*IF($A4="CH4",About!$D$58,IF($A4="N2O",About!$D$59,1))</f>
        <v>17.3110756332172</v>
      </c>
      <c r="AD4">
        <f>SUMIFS('EPA Export Aggregation'!AG:AG,'EPA Export Aggregation'!$A:$A,$B4,'EPA Export Aggregation'!$D:$D,$A$1)*IF($A4="CH4",About!$D$58,IF($A4="N2O",About!$D$59,1))</f>
        <v>11.9561564595063</v>
      </c>
      <c r="AE4">
        <f>SUMIFS('EPA Export Aggregation'!AH:AH,'EPA Export Aggregation'!$A:$A,$B4,'EPA Export Aggregation'!$D:$D,$A$1)*IF($A4="CH4",About!$D$58,IF($A4="N2O",About!$D$59,1))</f>
        <v>16.3215124844439</v>
      </c>
      <c r="AF4">
        <f>SUMIFS('EPA Export Aggregation'!AI:AI,'EPA Export Aggregation'!$A:$A,$B4,'EPA Export Aggregation'!$D:$D,$A$1)*IF($A4="CH4",About!$D$58,IF($A4="N2O",About!$D$59,1))</f>
        <v>11.788401871237999</v>
      </c>
      <c r="AG4">
        <f>SUMIFS('EPA Export Aggregation'!AJ:AJ,'EPA Export Aggregation'!$A:$A,$B4,'EPA Export Aggregation'!$D:$D,$A$1)*IF($A4="CH4",About!$D$58,IF($A4="N2O",About!$D$59,1))</f>
        <v>9.2117071080832993</v>
      </c>
      <c r="AH4">
        <f>SUMIFS('EPA Export Aggregation'!AK:AK,'EPA Export Aggregation'!$A:$A,$B4,'EPA Export Aggregation'!$D:$D,$A$1)*IF($A4="CH4",About!$D$58,IF($A4="N2O",About!$D$59,1))</f>
        <v>11.222991851554101</v>
      </c>
    </row>
    <row r="5" spans="1:34" x14ac:dyDescent="0.45">
      <c r="A5" s="413" t="s">
        <v>2215</v>
      </c>
      <c r="B5" s="414" t="s">
        <v>4198</v>
      </c>
      <c r="C5">
        <f>SUMIFS('EPA Export Aggregation'!F:F,'EPA Export Aggregation'!$A:$A,$B5,'EPA Export Aggregation'!$D:$D,$A$1)*IF($A5="CH4",About!$D$58,IF($A5="N2O",About!$D$59,1))</f>
        <v>23.519907774010999</v>
      </c>
      <c r="D5">
        <f>SUMIFS('EPA Export Aggregation'!G:G,'EPA Export Aggregation'!$A:$A,$B5,'EPA Export Aggregation'!$D:$D,$A$1)*IF($A5="CH4",About!$D$58,IF($A5="N2O",About!$D$59,1))</f>
        <v>23.180482918328199</v>
      </c>
      <c r="E5">
        <f>SUMIFS('EPA Export Aggregation'!H:H,'EPA Export Aggregation'!$A:$A,$B5,'EPA Export Aggregation'!$D:$D,$A$1)*IF($A5="CH4",About!$D$58,IF($A5="N2O",About!$D$59,1))</f>
        <v>23.885880982154202</v>
      </c>
      <c r="F5">
        <f>SUMIFS('EPA Export Aggregation'!I:I,'EPA Export Aggregation'!$A:$A,$B5,'EPA Export Aggregation'!$D:$D,$A$1)*IF($A5="CH4",About!$D$58,IF($A5="N2O",About!$D$59,1))</f>
        <v>23.843708211793398</v>
      </c>
      <c r="G5">
        <f>SUMIFS('EPA Export Aggregation'!J:J,'EPA Export Aggregation'!$A:$A,$B5,'EPA Export Aggregation'!$D:$D,$A$1)*IF($A5="CH4",About!$D$58,IF($A5="N2O",About!$D$59,1))</f>
        <v>23.790209399663901</v>
      </c>
      <c r="H5">
        <f>SUMIFS('EPA Export Aggregation'!K:K,'EPA Export Aggregation'!$A:$A,$B5,'EPA Export Aggregation'!$D:$D,$A$1)*IF($A5="CH4",About!$D$58,IF($A5="N2O",About!$D$59,1))</f>
        <v>24.043034860794702</v>
      </c>
      <c r="I5">
        <f>SUMIFS('EPA Export Aggregation'!L:L,'EPA Export Aggregation'!$A:$A,$B5,'EPA Export Aggregation'!$D:$D,$A$1)*IF($A5="CH4",About!$D$58,IF($A5="N2O",About!$D$59,1))</f>
        <v>24.838820400902399</v>
      </c>
      <c r="J5">
        <f>SUMIFS('EPA Export Aggregation'!M:M,'EPA Export Aggregation'!$A:$A,$B5,'EPA Export Aggregation'!$D:$D,$A$1)*IF($A5="CH4",About!$D$58,IF($A5="N2O",About!$D$59,1))</f>
        <v>26.1369407562904</v>
      </c>
      <c r="K5">
        <f>SUMIFS('EPA Export Aggregation'!N:N,'EPA Export Aggregation'!$A:$A,$B5,'EPA Export Aggregation'!$D:$D,$A$1)*IF($A5="CH4",About!$D$58,IF($A5="N2O",About!$D$59,1))</f>
        <v>26.531035749265701</v>
      </c>
      <c r="L5">
        <f>SUMIFS('EPA Export Aggregation'!O:O,'EPA Export Aggregation'!$A:$A,$B5,'EPA Export Aggregation'!$D:$D,$A$1)*IF($A5="CH4",About!$D$58,IF($A5="N2O",About!$D$59,1))</f>
        <v>28.260309766045399</v>
      </c>
      <c r="M5">
        <f>SUMIFS('EPA Export Aggregation'!P:P,'EPA Export Aggregation'!$A:$A,$B5,'EPA Export Aggregation'!$D:$D,$A$1)*IF($A5="CH4",About!$D$58,IF($A5="N2O",About!$D$59,1))</f>
        <v>28.542764206356399</v>
      </c>
      <c r="N5">
        <f>SUMIFS('EPA Export Aggregation'!Q:Q,'EPA Export Aggregation'!$A:$A,$B5,'EPA Export Aggregation'!$D:$D,$A$1)*IF($A5="CH4",About!$D$58,IF($A5="N2O",About!$D$59,1))</f>
        <v>28.549283650521399</v>
      </c>
      <c r="O5">
        <f>SUMIFS('EPA Export Aggregation'!R:R,'EPA Export Aggregation'!$A:$A,$B5,'EPA Export Aggregation'!$D:$D,$A$1)*IF($A5="CH4",About!$D$58,IF($A5="N2O",About!$D$59,1))</f>
        <v>28.474589701239999</v>
      </c>
      <c r="P5">
        <f>SUMIFS('EPA Export Aggregation'!S:S,'EPA Export Aggregation'!$A:$A,$B5,'EPA Export Aggregation'!$D:$D,$A$1)*IF($A5="CH4",About!$D$58,IF($A5="N2O",About!$D$59,1))</f>
        <v>29.462171181390701</v>
      </c>
      <c r="Q5">
        <f>SUMIFS('EPA Export Aggregation'!T:T,'EPA Export Aggregation'!$A:$A,$B5,'EPA Export Aggregation'!$D:$D,$A$1)*IF($A5="CH4",About!$D$58,IF($A5="N2O",About!$D$59,1))</f>
        <v>30.3319149708739</v>
      </c>
      <c r="R5">
        <f>SUMIFS('EPA Export Aggregation'!U:U,'EPA Export Aggregation'!$A:$A,$B5,'EPA Export Aggregation'!$D:$D,$A$1)*IF($A5="CH4",About!$D$58,IF($A5="N2O",About!$D$59,1))</f>
        <v>30.922041872225499</v>
      </c>
      <c r="S5">
        <f>SUMIFS('EPA Export Aggregation'!V:V,'EPA Export Aggregation'!$A:$A,$B5,'EPA Export Aggregation'!$D:$D,$A$1)*IF($A5="CH4",About!$D$58,IF($A5="N2O",About!$D$59,1))</f>
        <v>30.816927591160699</v>
      </c>
      <c r="T5">
        <f>SUMIFS('EPA Export Aggregation'!W:W,'EPA Export Aggregation'!$A:$A,$B5,'EPA Export Aggregation'!$D:$D,$A$1)*IF($A5="CH4",About!$D$58,IF($A5="N2O",About!$D$59,1))</f>
        <v>30.5711030593488</v>
      </c>
      <c r="U5">
        <f>SUMIFS('EPA Export Aggregation'!X:X,'EPA Export Aggregation'!$A:$A,$B5,'EPA Export Aggregation'!$D:$D,$A$1)*IF($A5="CH4",About!$D$58,IF($A5="N2O",About!$D$59,1))</f>
        <v>29.1930231462295</v>
      </c>
      <c r="V5">
        <f>SUMIFS('EPA Export Aggregation'!Y:Y,'EPA Export Aggregation'!$A:$A,$B5,'EPA Export Aggregation'!$D:$D,$A$1)*IF($A5="CH4",About!$D$58,IF($A5="N2O",About!$D$59,1))</f>
        <v>30.080184541485401</v>
      </c>
      <c r="W5">
        <f>SUMIFS('EPA Export Aggregation'!Z:Z,'EPA Export Aggregation'!$A:$A,$B5,'EPA Export Aggregation'!$D:$D,$A$1)*IF($A5="CH4",About!$D$58,IF($A5="N2O",About!$D$59,1))</f>
        <v>29.339486593900101</v>
      </c>
      <c r="X5">
        <f>SUMIFS('EPA Export Aggregation'!AA:AA,'EPA Export Aggregation'!$A:$A,$B5,'EPA Export Aggregation'!$D:$D,$A$1)*IF($A5="CH4",About!$D$58,IF($A5="N2O",About!$D$59,1))</f>
        <v>28.762411241397601</v>
      </c>
      <c r="Y5">
        <f>SUMIFS('EPA Export Aggregation'!AB:AB,'EPA Export Aggregation'!$A:$A,$B5,'EPA Export Aggregation'!$D:$D,$A$1)*IF($A5="CH4",About!$D$58,IF($A5="N2O",About!$D$59,1))</f>
        <v>29.049111688845901</v>
      </c>
      <c r="Z5">
        <f>SUMIFS('EPA Export Aggregation'!AC:AC,'EPA Export Aggregation'!$A:$A,$B5,'EPA Export Aggregation'!$D:$D,$A$1)*IF($A5="CH4",About!$D$58,IF($A5="N2O",About!$D$59,1))</f>
        <v>29.0937966969081</v>
      </c>
      <c r="AA5">
        <f>SUMIFS('EPA Export Aggregation'!AD:AD,'EPA Export Aggregation'!$A:$A,$B5,'EPA Export Aggregation'!$D:$D,$A$1)*IF($A5="CH4",About!$D$58,IF($A5="N2O",About!$D$59,1))</f>
        <v>29.161508957667898</v>
      </c>
      <c r="AB5">
        <f>SUMIFS('EPA Export Aggregation'!AE:AE,'EPA Export Aggregation'!$A:$A,$B5,'EPA Export Aggregation'!$D:$D,$A$1)*IF($A5="CH4",About!$D$58,IF($A5="N2O",About!$D$59,1))</f>
        <v>30.0448762605069</v>
      </c>
      <c r="AC5">
        <f>SUMIFS('EPA Export Aggregation'!AF:AF,'EPA Export Aggregation'!$A:$A,$B5,'EPA Export Aggregation'!$D:$D,$A$1)*IF($A5="CH4",About!$D$58,IF($A5="N2O",About!$D$59,1))</f>
        <v>29.339174368308498</v>
      </c>
      <c r="AD5">
        <f>SUMIFS('EPA Export Aggregation'!AG:AG,'EPA Export Aggregation'!$A:$A,$B5,'EPA Export Aggregation'!$D:$D,$A$1)*IF($A5="CH4",About!$D$58,IF($A5="N2O",About!$D$59,1))</f>
        <v>29.202149468524802</v>
      </c>
      <c r="AE5">
        <f>SUMIFS('EPA Export Aggregation'!AH:AH,'EPA Export Aggregation'!$A:$A,$B5,'EPA Export Aggregation'!$D:$D,$A$1)*IF($A5="CH4",About!$D$58,IF($A5="N2O",About!$D$59,1))</f>
        <v>30.2324662072898</v>
      </c>
      <c r="AF5">
        <f>SUMIFS('EPA Export Aggregation'!AI:AI,'EPA Export Aggregation'!$A:$A,$B5,'EPA Export Aggregation'!$D:$D,$A$1)*IF($A5="CH4",About!$D$58,IF($A5="N2O",About!$D$59,1))</f>
        <v>30.364123150821701</v>
      </c>
      <c r="AG5">
        <f>SUMIFS('EPA Export Aggregation'!AJ:AJ,'EPA Export Aggregation'!$A:$A,$B5,'EPA Export Aggregation'!$D:$D,$A$1)*IF($A5="CH4",About!$D$58,IF($A5="N2O",About!$D$59,1))</f>
        <v>25.1144377980653</v>
      </c>
      <c r="AH5">
        <f>SUMIFS('EPA Export Aggregation'!AK:AK,'EPA Export Aggregation'!$A:$A,$B5,'EPA Export Aggregation'!$D:$D,$A$1)*IF($A5="CH4",About!$D$58,IF($A5="N2O",About!$D$59,1))</f>
        <v>27.967810801508101</v>
      </c>
    </row>
    <row r="6" spans="1:34" x14ac:dyDescent="0.45">
      <c r="A6" s="413" t="s">
        <v>2215</v>
      </c>
      <c r="B6" s="414" t="s">
        <v>4202</v>
      </c>
      <c r="C6">
        <f>SUMIFS('EPA Export Aggregation'!F:F,'EPA Export Aggregation'!$A:$A,$B6,'EPA Export Aggregation'!$D:$D,$A$1)*IF($A6="CH4",About!$D$58,IF($A6="N2O",About!$D$59,1))</f>
        <v>7.6600445016882999</v>
      </c>
      <c r="D6">
        <f>SUMIFS('EPA Export Aggregation'!G:G,'EPA Export Aggregation'!$A:$A,$B6,'EPA Export Aggregation'!$D:$D,$A$1)*IF($A6="CH4",About!$D$58,IF($A6="N2O",About!$D$59,1))</f>
        <v>6.6896727378994001</v>
      </c>
      <c r="E6">
        <f>SUMIFS('EPA Export Aggregation'!H:H,'EPA Export Aggregation'!$A:$A,$B6,'EPA Export Aggregation'!$D:$D,$A$1)*IF($A6="CH4",About!$D$58,IF($A6="N2O",About!$D$59,1))</f>
        <v>6.2653745803863998</v>
      </c>
      <c r="F6">
        <f>SUMIFS('EPA Export Aggregation'!I:I,'EPA Export Aggregation'!$A:$A,$B6,'EPA Export Aggregation'!$D:$D,$A$1)*IF($A6="CH4",About!$D$58,IF($A6="N2O",About!$D$59,1))</f>
        <v>6.2819923364113004</v>
      </c>
      <c r="G6">
        <f>SUMIFS('EPA Export Aggregation'!J:J,'EPA Export Aggregation'!$A:$A,$B6,'EPA Export Aggregation'!$D:$D,$A$1)*IF($A6="CH4",About!$D$58,IF($A6="N2O",About!$D$59,1))</f>
        <v>6.3835220809272002</v>
      </c>
      <c r="H6">
        <f>SUMIFS('EPA Export Aggregation'!K:K,'EPA Export Aggregation'!$A:$A,$B6,'EPA Export Aggregation'!$D:$D,$A$1)*IF($A6="CH4",About!$D$58,IF($A6="N2O",About!$D$59,1))</f>
        <v>6.1682009577530001</v>
      </c>
      <c r="I6">
        <f>SUMIFS('EPA Export Aggregation'!L:L,'EPA Export Aggregation'!$A:$A,$B6,'EPA Export Aggregation'!$D:$D,$A$1)*IF($A6="CH4",About!$D$58,IF($A6="N2O",About!$D$59,1))</f>
        <v>6.6404986684190002</v>
      </c>
      <c r="J6">
        <f>SUMIFS('EPA Export Aggregation'!M:M,'EPA Export Aggregation'!$A:$A,$B6,'EPA Export Aggregation'!$D:$D,$A$1)*IF($A6="CH4",About!$D$58,IF($A6="N2O",About!$D$59,1))</f>
        <v>6.8961497723300997</v>
      </c>
      <c r="K6">
        <f>SUMIFS('EPA Export Aggregation'!N:N,'EPA Export Aggregation'!$A:$A,$B6,'EPA Export Aggregation'!$D:$D,$A$1)*IF($A6="CH4",About!$D$58,IF($A6="N2O",About!$D$59,1))</f>
        <v>6.3089691108019998</v>
      </c>
      <c r="L6">
        <f>SUMIFS('EPA Export Aggregation'!O:O,'EPA Export Aggregation'!$A:$A,$B6,'EPA Export Aggregation'!$D:$D,$A$1)*IF($A6="CH4",About!$D$58,IF($A6="N2O",About!$D$59,1))</f>
        <v>6.0194766272039004</v>
      </c>
      <c r="M6">
        <f>SUMIFS('EPA Export Aggregation'!P:P,'EPA Export Aggregation'!$A:$A,$B6,'EPA Export Aggregation'!$D:$D,$A$1)*IF($A6="CH4",About!$D$58,IF($A6="N2O",About!$D$59,1))</f>
        <v>5.9172537841426003</v>
      </c>
      <c r="N6">
        <f>SUMIFS('EPA Export Aggregation'!Q:Q,'EPA Export Aggregation'!$A:$A,$B6,'EPA Export Aggregation'!$D:$D,$A$1)*IF($A6="CH4",About!$D$58,IF($A6="N2O",About!$D$59,1))</f>
        <v>7.6172632597023</v>
      </c>
      <c r="O6">
        <f>SUMIFS('EPA Export Aggregation'!R:R,'EPA Export Aggregation'!$A:$A,$B6,'EPA Export Aggregation'!$D:$D,$A$1)*IF($A6="CH4",About!$D$58,IF($A6="N2O",About!$D$59,1))</f>
        <v>7.4019304376489998</v>
      </c>
      <c r="P6">
        <f>SUMIFS('EPA Export Aggregation'!S:S,'EPA Export Aggregation'!$A:$A,$B6,'EPA Export Aggregation'!$D:$D,$A$1)*IF($A6="CH4",About!$D$58,IF($A6="N2O",About!$D$59,1))</f>
        <v>7.1871385272225998</v>
      </c>
      <c r="Q6">
        <f>SUMIFS('EPA Export Aggregation'!T:T,'EPA Export Aggregation'!$A:$A,$B6,'EPA Export Aggregation'!$D:$D,$A$1)*IF($A6="CH4",About!$D$58,IF($A6="N2O",About!$D$59,1))</f>
        <v>8.0296570875640008</v>
      </c>
      <c r="R6">
        <f>SUMIFS('EPA Export Aggregation'!U:U,'EPA Export Aggregation'!$A:$A,$B6,'EPA Export Aggregation'!$D:$D,$A$1)*IF($A6="CH4",About!$D$58,IF($A6="N2O",About!$D$59,1))</f>
        <v>7.8984226550140999</v>
      </c>
      <c r="S6">
        <f>SUMIFS('EPA Export Aggregation'!V:V,'EPA Export Aggregation'!$A:$A,$B6,'EPA Export Aggregation'!$D:$D,$A$1)*IF($A6="CH4",About!$D$58,IF($A6="N2O",About!$D$59,1))</f>
        <v>6.1695823557134997</v>
      </c>
      <c r="T6">
        <f>SUMIFS('EPA Export Aggregation'!W:W,'EPA Export Aggregation'!$A:$A,$B6,'EPA Export Aggregation'!$D:$D,$A$1)*IF($A6="CH4",About!$D$58,IF($A6="N2O",About!$D$59,1))</f>
        <v>5.7304082682609998</v>
      </c>
      <c r="U6">
        <f>SUMIFS('EPA Export Aggregation'!X:X,'EPA Export Aggregation'!$A:$A,$B6,'EPA Export Aggregation'!$D:$D,$A$1)*IF($A6="CH4",About!$D$58,IF($A6="N2O",About!$D$59,1))</f>
        <v>5.5031817734758004</v>
      </c>
      <c r="V6">
        <f>SUMIFS('EPA Export Aggregation'!Y:Y,'EPA Export Aggregation'!$A:$A,$B6,'EPA Export Aggregation'!$D:$D,$A$1)*IF($A6="CH4",About!$D$58,IF($A6="N2O",About!$D$59,1))</f>
        <v>4.7108594250972997</v>
      </c>
      <c r="W6">
        <f>SUMIFS('EPA Export Aggregation'!Z:Z,'EPA Export Aggregation'!$A:$A,$B6,'EPA Export Aggregation'!$D:$D,$A$1)*IF($A6="CH4",About!$D$58,IF($A6="N2O",About!$D$59,1))</f>
        <v>4.4794397953666998</v>
      </c>
      <c r="X6">
        <f>SUMIFS('EPA Export Aggregation'!AA:AA,'EPA Export Aggregation'!$A:$A,$B6,'EPA Export Aggregation'!$D:$D,$A$1)*IF($A6="CH4",About!$D$58,IF($A6="N2O",About!$D$59,1))</f>
        <v>3.6256800410932999</v>
      </c>
      <c r="Y6">
        <f>SUMIFS('EPA Export Aggregation'!AB:AB,'EPA Export Aggregation'!$A:$A,$B6,'EPA Export Aggregation'!$D:$D,$A$1)*IF($A6="CH4",About!$D$58,IF($A6="N2O",About!$D$59,1))</f>
        <v>3.8357432706494001</v>
      </c>
      <c r="Z6">
        <f>SUMIFS('EPA Export Aggregation'!AC:AC,'EPA Export Aggregation'!$A:$A,$B6,'EPA Export Aggregation'!$D:$D,$A$1)*IF($A6="CH4",About!$D$58,IF($A6="N2O",About!$D$59,1))</f>
        <v>3.2705063800857999</v>
      </c>
      <c r="AA6">
        <f>SUMIFS('EPA Export Aggregation'!AD:AD,'EPA Export Aggregation'!$A:$A,$B6,'EPA Export Aggregation'!$D:$D,$A$1)*IF($A6="CH4",About!$D$58,IF($A6="N2O",About!$D$59,1))</f>
        <v>3.0751116920475998</v>
      </c>
      <c r="AB6">
        <f>SUMIFS('EPA Export Aggregation'!AE:AE,'EPA Export Aggregation'!$A:$A,$B6,'EPA Export Aggregation'!$D:$D,$A$1)*IF($A6="CH4",About!$D$58,IF($A6="N2O",About!$D$59,1))</f>
        <v>2.9228891520758</v>
      </c>
      <c r="AC6">
        <f>SUMIFS('EPA Export Aggregation'!AF:AF,'EPA Export Aggregation'!$A:$A,$B6,'EPA Export Aggregation'!$D:$D,$A$1)*IF($A6="CH4",About!$D$58,IF($A6="N2O",About!$D$59,1))</f>
        <v>2.6110117613214001</v>
      </c>
      <c r="AD6">
        <f>SUMIFS('EPA Export Aggregation'!AG:AG,'EPA Export Aggregation'!$A:$A,$B6,'EPA Export Aggregation'!$D:$D,$A$1)*IF($A6="CH4",About!$D$58,IF($A6="N2O",About!$D$59,1))</f>
        <v>2.5731335657928001</v>
      </c>
      <c r="AE6">
        <f>SUMIFS('EPA Export Aggregation'!AH:AH,'EPA Export Aggregation'!$A:$A,$B6,'EPA Export Aggregation'!$D:$D,$A$1)*IF($A6="CH4",About!$D$58,IF($A6="N2O",About!$D$59,1))</f>
        <v>2.5403922206977998</v>
      </c>
      <c r="AF6">
        <f>SUMIFS('EPA Export Aggregation'!AI:AI,'EPA Export Aggregation'!$A:$A,$B6,'EPA Export Aggregation'!$D:$D,$A$1)*IF($A6="CH4",About!$D$58,IF($A6="N2O",About!$D$59,1))</f>
        <v>2.5923631576315</v>
      </c>
      <c r="AG6">
        <f>SUMIFS('EPA Export Aggregation'!AJ:AJ,'EPA Export Aggregation'!$A:$A,$B6,'EPA Export Aggregation'!$D:$D,$A$1)*IF($A6="CH4",About!$D$58,IF($A6="N2O",About!$D$59,1))</f>
        <v>2.3101215705018001</v>
      </c>
      <c r="AH6">
        <f>SUMIFS('EPA Export Aggregation'!AK:AK,'EPA Export Aggregation'!$A:$A,$B6,'EPA Export Aggregation'!$D:$D,$A$1)*IF($A6="CH4",About!$D$58,IF($A6="N2O",About!$D$59,1))</f>
        <v>2.4062638000417</v>
      </c>
    </row>
    <row r="7" spans="1:34" x14ac:dyDescent="0.45">
      <c r="A7" s="413" t="s">
        <v>2215</v>
      </c>
      <c r="B7" s="414" t="s">
        <v>4204</v>
      </c>
      <c r="C7">
        <f>SUMIFS('EPA Export Aggregation'!F:F,'EPA Export Aggregation'!$A:$A,$B7,'EPA Export Aggregation'!$D:$D,$A$1)*IF($A7="CH4",About!$D$58,IF($A7="N2O",About!$D$59,1))</f>
        <v>6.1718521139418003</v>
      </c>
      <c r="D7">
        <f>SUMIFS('EPA Export Aggregation'!G:G,'EPA Export Aggregation'!$A:$A,$B7,'EPA Export Aggregation'!$D:$D,$A$1)*IF($A7="CH4",About!$D$58,IF($A7="N2O",About!$D$59,1))</f>
        <v>6.2847875074205</v>
      </c>
      <c r="E7">
        <f>SUMIFS('EPA Export Aggregation'!H:H,'EPA Export Aggregation'!$A:$A,$B7,'EPA Export Aggregation'!$D:$D,$A$1)*IF($A7="CH4",About!$D$58,IF($A7="N2O",About!$D$59,1))</f>
        <v>6.6344099256181002</v>
      </c>
      <c r="F7">
        <f>SUMIFS('EPA Export Aggregation'!I:I,'EPA Export Aggregation'!$A:$A,$B7,'EPA Export Aggregation'!$D:$D,$A$1)*IF($A7="CH4",About!$D$58,IF($A7="N2O",About!$D$59,1))</f>
        <v>6.8535420708650996</v>
      </c>
      <c r="G7">
        <f>SUMIFS('EPA Export Aggregation'!J:J,'EPA Export Aggregation'!$A:$A,$B7,'EPA Export Aggregation'!$D:$D,$A$1)*IF($A7="CH4",About!$D$58,IF($A7="N2O",About!$D$59,1))</f>
        <v>6.7639942808443001</v>
      </c>
      <c r="H7">
        <f>SUMIFS('EPA Export Aggregation'!K:K,'EPA Export Aggregation'!$A:$A,$B7,'EPA Export Aggregation'!$D:$D,$A$1)*IF($A7="CH4",About!$D$58,IF($A7="N2O",About!$D$59,1))</f>
        <v>6.6439416941536003</v>
      </c>
      <c r="I7">
        <f>SUMIFS('EPA Export Aggregation'!L:L,'EPA Export Aggregation'!$A:$A,$B7,'EPA Export Aggregation'!$D:$D,$A$1)*IF($A7="CH4",About!$D$58,IF($A7="N2O",About!$D$59,1))</f>
        <v>7.5326080017701997</v>
      </c>
      <c r="J7">
        <f>SUMIFS('EPA Export Aggregation'!M:M,'EPA Export Aggregation'!$A:$A,$B7,'EPA Export Aggregation'!$D:$D,$A$1)*IF($A7="CH4",About!$D$58,IF($A7="N2O",About!$D$59,1))</f>
        <v>6.8371380527783998</v>
      </c>
      <c r="K7">
        <f>SUMIFS('EPA Export Aggregation'!N:N,'EPA Export Aggregation'!$A:$A,$B7,'EPA Export Aggregation'!$D:$D,$A$1)*IF($A7="CH4",About!$D$58,IF($A7="N2O",About!$D$59,1))</f>
        <v>6.0293242197665</v>
      </c>
      <c r="L7">
        <f>SUMIFS('EPA Export Aggregation'!O:O,'EPA Export Aggregation'!$A:$A,$B7,'EPA Export Aggregation'!$D:$D,$A$1)*IF($A7="CH4",About!$D$58,IF($A7="N2O",About!$D$59,1))</f>
        <v>6.3641261267470002</v>
      </c>
      <c r="M7">
        <f>SUMIFS('EPA Export Aggregation'!P:P,'EPA Export Aggregation'!$A:$A,$B7,'EPA Export Aggregation'!$D:$D,$A$1)*IF($A7="CH4",About!$D$58,IF($A7="N2O",About!$D$59,1))</f>
        <v>6.9416388772718003</v>
      </c>
      <c r="N7">
        <f>SUMIFS('EPA Export Aggregation'!Q:Q,'EPA Export Aggregation'!$A:$A,$B7,'EPA Export Aggregation'!$D:$D,$A$1)*IF($A7="CH4",About!$D$58,IF($A7="N2O",About!$D$59,1))</f>
        <v>6.3584560036803</v>
      </c>
      <c r="O7">
        <f>SUMIFS('EPA Export Aggregation'!R:R,'EPA Export Aggregation'!$A:$A,$B7,'EPA Export Aggregation'!$D:$D,$A$1)*IF($A7="CH4",About!$D$58,IF($A7="N2O",About!$D$59,1))</f>
        <v>6.5609212106902</v>
      </c>
      <c r="P7">
        <f>SUMIFS('EPA Export Aggregation'!S:S,'EPA Export Aggregation'!$A:$A,$B7,'EPA Export Aggregation'!$D:$D,$A$1)*IF($A7="CH4",About!$D$58,IF($A7="N2O",About!$D$59,1))</f>
        <v>7.3023226331286999</v>
      </c>
      <c r="Q7">
        <f>SUMIFS('EPA Export Aggregation'!T:T,'EPA Export Aggregation'!$A:$A,$B7,'EPA Export Aggregation'!$D:$D,$A$1)*IF($A7="CH4",About!$D$58,IF($A7="N2O",About!$D$59,1))</f>
        <v>7.0779753454141003</v>
      </c>
      <c r="R7">
        <f>SUMIFS('EPA Export Aggregation'!U:U,'EPA Export Aggregation'!$A:$A,$B7,'EPA Export Aggregation'!$D:$D,$A$1)*IF($A7="CH4",About!$D$58,IF($A7="N2O",About!$D$59,1))</f>
        <v>7.0253436909170004</v>
      </c>
      <c r="S7">
        <f>SUMIFS('EPA Export Aggregation'!V:V,'EPA Export Aggregation'!$A:$A,$B7,'EPA Export Aggregation'!$D:$D,$A$1)*IF($A7="CH4",About!$D$58,IF($A7="N2O",About!$D$59,1))</f>
        <v>5.8733099284093004</v>
      </c>
      <c r="T7">
        <f>SUMIFS('EPA Export Aggregation'!W:W,'EPA Export Aggregation'!$A:$A,$B7,'EPA Export Aggregation'!$D:$D,$A$1)*IF($A7="CH4",About!$D$58,IF($A7="N2O",About!$D$59,1))</f>
        <v>6.4213933834042001</v>
      </c>
      <c r="U7">
        <f>SUMIFS('EPA Export Aggregation'!X:X,'EPA Export Aggregation'!$A:$A,$B7,'EPA Export Aggregation'!$D:$D,$A$1)*IF($A7="CH4",About!$D$58,IF($A7="N2O",About!$D$59,1))</f>
        <v>6.1090642188507003</v>
      </c>
      <c r="V7">
        <f>SUMIFS('EPA Export Aggregation'!Y:Y,'EPA Export Aggregation'!$A:$A,$B7,'EPA Export Aggregation'!$D:$D,$A$1)*IF($A7="CH4",About!$D$58,IF($A7="N2O",About!$D$59,1))</f>
        <v>6.4063880952267001</v>
      </c>
      <c r="W7">
        <f>SUMIFS('EPA Export Aggregation'!Z:Z,'EPA Export Aggregation'!$A:$A,$B7,'EPA Export Aggregation'!$D:$D,$A$1)*IF($A7="CH4",About!$D$58,IF($A7="N2O",About!$D$59,1))</f>
        <v>6.5436085132346999</v>
      </c>
      <c r="X7">
        <f>SUMIFS('EPA Export Aggregation'!AA:AA,'EPA Export Aggregation'!$A:$A,$B7,'EPA Export Aggregation'!$D:$D,$A$1)*IF($A7="CH4",About!$D$58,IF($A7="N2O",About!$D$59,1))</f>
        <v>5.9281314175602997</v>
      </c>
      <c r="Y7">
        <f>SUMIFS('EPA Export Aggregation'!AB:AB,'EPA Export Aggregation'!$A:$A,$B7,'EPA Export Aggregation'!$D:$D,$A$1)*IF($A7="CH4",About!$D$58,IF($A7="N2O",About!$D$59,1))</f>
        <v>5.1252352427685999</v>
      </c>
      <c r="Z7">
        <f>SUMIFS('EPA Export Aggregation'!AC:AC,'EPA Export Aggregation'!$A:$A,$B7,'EPA Export Aggregation'!$D:$D,$A$1)*IF($A7="CH4",About!$D$58,IF($A7="N2O",About!$D$59,1))</f>
        <v>6.1146135786258</v>
      </c>
      <c r="AA7">
        <f>SUMIFS('EPA Export Aggregation'!AD:AD,'EPA Export Aggregation'!$A:$A,$B7,'EPA Export Aggregation'!$D:$D,$A$1)*IF($A7="CH4",About!$D$58,IF($A7="N2O",About!$D$59,1))</f>
        <v>6.8771010809454998</v>
      </c>
      <c r="AB7">
        <f>SUMIFS('EPA Export Aggregation'!AE:AE,'EPA Export Aggregation'!$A:$A,$B7,'EPA Export Aggregation'!$D:$D,$A$1)*IF($A7="CH4",About!$D$58,IF($A7="N2O",About!$D$59,1))</f>
        <v>6.3665014617461999</v>
      </c>
      <c r="AC7">
        <f>SUMIFS('EPA Export Aggregation'!AF:AF,'EPA Export Aggregation'!$A:$A,$B7,'EPA Export Aggregation'!$D:$D,$A$1)*IF($A7="CH4",About!$D$58,IF($A7="N2O",About!$D$59,1))</f>
        <v>5.3312119878836004</v>
      </c>
      <c r="AD7">
        <f>SUMIFS('EPA Export Aggregation'!AG:AG,'EPA Export Aggregation'!$A:$A,$B7,'EPA Export Aggregation'!$D:$D,$A$1)*IF($A7="CH4",About!$D$58,IF($A7="N2O",About!$D$59,1))</f>
        <v>5.1666082174341001</v>
      </c>
      <c r="AE7">
        <f>SUMIFS('EPA Export Aggregation'!AH:AH,'EPA Export Aggregation'!$A:$A,$B7,'EPA Export Aggregation'!$D:$D,$A$1)*IF($A7="CH4",About!$D$58,IF($A7="N2O",About!$D$59,1))</f>
        <v>6.1302469845919996</v>
      </c>
      <c r="AF7">
        <f>SUMIFS('EPA Export Aggregation'!AI:AI,'EPA Export Aggregation'!$A:$A,$B7,'EPA Export Aggregation'!$D:$D,$A$1)*IF($A7="CH4",About!$D$58,IF($A7="N2O",About!$D$59,1))</f>
        <v>5.6300781190710998</v>
      </c>
      <c r="AG7">
        <f>SUMIFS('EPA Export Aggregation'!AJ:AJ,'EPA Export Aggregation'!$A:$A,$B7,'EPA Export Aggregation'!$D:$D,$A$1)*IF($A7="CH4",About!$D$58,IF($A7="N2O",About!$D$59,1))</f>
        <v>5.3644165002518003</v>
      </c>
      <c r="AH7">
        <f>SUMIFS('EPA Export Aggregation'!AK:AK,'EPA Export Aggregation'!$A:$A,$B7,'EPA Export Aggregation'!$D:$D,$A$1)*IF($A7="CH4",About!$D$58,IF($A7="N2O",About!$D$59,1))</f>
        <v>5.3284284519486</v>
      </c>
    </row>
    <row r="8" spans="1:34" x14ac:dyDescent="0.45">
      <c r="A8" s="413" t="s">
        <v>2215</v>
      </c>
      <c r="B8" s="414" t="s">
        <v>4206</v>
      </c>
      <c r="C8">
        <f>SUMIFS('EPA Export Aggregation'!F:F,'EPA Export Aggregation'!$A:$A,$B8,'EPA Export Aggregation'!$D:$D,$A$1)*IF($A8="CH4",About!$D$58,IF($A8="N2O",About!$D$59,1))</f>
        <v>2.9538663926440001</v>
      </c>
      <c r="D8">
        <f>SUMIFS('EPA Export Aggregation'!G:G,'EPA Export Aggregation'!$A:$A,$B8,'EPA Export Aggregation'!$D:$D,$A$1)*IF($A8="CH4",About!$D$58,IF($A8="N2O",About!$D$59,1))</f>
        <v>3.5874658366976</v>
      </c>
      <c r="E8">
        <f>SUMIFS('EPA Export Aggregation'!H:H,'EPA Export Aggregation'!$A:$A,$B8,'EPA Export Aggregation'!$D:$D,$A$1)*IF($A8="CH4",About!$D$58,IF($A8="N2O",About!$D$59,1))</f>
        <v>3.9861491182112001</v>
      </c>
      <c r="F8">
        <f>SUMIFS('EPA Export Aggregation'!I:I,'EPA Export Aggregation'!$A:$A,$B8,'EPA Export Aggregation'!$D:$D,$A$1)*IF($A8="CH4",About!$D$58,IF($A8="N2O",About!$D$59,1))</f>
        <v>3.7918987282543002</v>
      </c>
      <c r="G8">
        <f>SUMIFS('EPA Export Aggregation'!J:J,'EPA Export Aggregation'!$A:$A,$B8,'EPA Export Aggregation'!$D:$D,$A$1)*IF($A8="CH4",About!$D$58,IF($A8="N2O",About!$D$59,1))</f>
        <v>4.1185154525480998</v>
      </c>
      <c r="H8">
        <f>SUMIFS('EPA Export Aggregation'!K:K,'EPA Export Aggregation'!$A:$A,$B8,'EPA Export Aggregation'!$D:$D,$A$1)*IF($A8="CH4",About!$D$58,IF($A8="N2O",About!$D$59,1))</f>
        <v>4.6383373859677999</v>
      </c>
      <c r="I8">
        <f>SUMIFS('EPA Export Aggregation'!L:L,'EPA Export Aggregation'!$A:$A,$B8,'EPA Export Aggregation'!$D:$D,$A$1)*IF($A8="CH4",About!$D$58,IF($A8="N2O",About!$D$59,1))</f>
        <v>4.1489090539306996</v>
      </c>
      <c r="J8">
        <f>SUMIFS('EPA Export Aggregation'!M:M,'EPA Export Aggregation'!$A:$A,$B8,'EPA Export Aggregation'!$D:$D,$A$1)*IF($A8="CH4",About!$D$58,IF($A8="N2O",About!$D$59,1))</f>
        <v>4.1162391218190004</v>
      </c>
      <c r="K8">
        <f>SUMIFS('EPA Export Aggregation'!N:N,'EPA Export Aggregation'!$A:$A,$B8,'EPA Export Aggregation'!$D:$D,$A$1)*IF($A8="CH4",About!$D$58,IF($A8="N2O",About!$D$59,1))</f>
        <v>4.5510169827186999</v>
      </c>
      <c r="L8">
        <f>SUMIFS('EPA Export Aggregation'!O:O,'EPA Export Aggregation'!$A:$A,$B8,'EPA Export Aggregation'!$D:$D,$A$1)*IF($A8="CH4",About!$D$58,IF($A8="N2O",About!$D$59,1))</f>
        <v>4.3774086887454997</v>
      </c>
      <c r="M8">
        <f>SUMIFS('EPA Export Aggregation'!P:P,'EPA Export Aggregation'!$A:$A,$B8,'EPA Export Aggregation'!$D:$D,$A$1)*IF($A8="CH4",About!$D$58,IF($A8="N2O",About!$D$59,1))</f>
        <v>4.5931417617879999</v>
      </c>
      <c r="N8">
        <f>SUMIFS('EPA Export Aggregation'!Q:Q,'EPA Export Aggregation'!$A:$A,$B8,'EPA Export Aggregation'!$D:$D,$A$1)*IF($A8="CH4",About!$D$58,IF($A8="N2O",About!$D$59,1))</f>
        <v>4.7989056087081003</v>
      </c>
      <c r="O8">
        <f>SUMIFS('EPA Export Aggregation'!R:R,'EPA Export Aggregation'!$A:$A,$B8,'EPA Export Aggregation'!$D:$D,$A$1)*IF($A8="CH4",About!$D$58,IF($A8="N2O",About!$D$59,1))</f>
        <v>4.7587018389453997</v>
      </c>
      <c r="P8">
        <f>SUMIFS('EPA Export Aggregation'!S:S,'EPA Export Aggregation'!$A:$A,$B8,'EPA Export Aggregation'!$D:$D,$A$1)*IF($A8="CH4",About!$D$58,IF($A8="N2O",About!$D$59,1))</f>
        <v>5.2496514431751997</v>
      </c>
      <c r="Q8">
        <f>SUMIFS('EPA Export Aggregation'!T:T,'EPA Export Aggregation'!$A:$A,$B8,'EPA Export Aggregation'!$D:$D,$A$1)*IF($A8="CH4",About!$D$58,IF($A8="N2O",About!$D$59,1))</f>
        <v>5.1454242786927002</v>
      </c>
      <c r="R8">
        <f>SUMIFS('EPA Export Aggregation'!U:U,'EPA Export Aggregation'!$A:$A,$B8,'EPA Export Aggregation'!$D:$D,$A$1)*IF($A8="CH4",About!$D$58,IF($A8="N2O",About!$D$59,1))</f>
        <v>4.9374217699946996</v>
      </c>
      <c r="S8">
        <f>SUMIFS('EPA Export Aggregation'!V:V,'EPA Export Aggregation'!$A:$A,$B8,'EPA Export Aggregation'!$D:$D,$A$1)*IF($A8="CH4",About!$D$58,IF($A8="N2O",About!$D$59,1))</f>
        <v>4.5698551670181997</v>
      </c>
      <c r="T8">
        <f>SUMIFS('EPA Export Aggregation'!W:W,'EPA Export Aggregation'!$A:$A,$B8,'EPA Export Aggregation'!$D:$D,$A$1)*IF($A8="CH4",About!$D$58,IF($A8="N2O",About!$D$59,1))</f>
        <v>4.6539704714824</v>
      </c>
      <c r="U8">
        <f>SUMIFS('EPA Export Aggregation'!X:X,'EPA Export Aggregation'!$A:$A,$B8,'EPA Export Aggregation'!$D:$D,$A$1)*IF($A8="CH4",About!$D$58,IF($A8="N2O",About!$D$59,1))</f>
        <v>4.6164737244551999</v>
      </c>
      <c r="V8">
        <f>SUMIFS('EPA Export Aggregation'!Y:Y,'EPA Export Aggregation'!$A:$A,$B8,'EPA Export Aggregation'!$D:$D,$A$1)*IF($A8="CH4",About!$D$58,IF($A8="N2O",About!$D$59,1))</f>
        <v>4.7503479172996004</v>
      </c>
      <c r="W8">
        <f>SUMIFS('EPA Export Aggregation'!Z:Z,'EPA Export Aggregation'!$A:$A,$B8,'EPA Export Aggregation'!$D:$D,$A$1)*IF($A8="CH4",About!$D$58,IF($A8="N2O",About!$D$59,1))</f>
        <v>4.5789548233052999</v>
      </c>
      <c r="X8">
        <f>SUMIFS('EPA Export Aggregation'!AA:AA,'EPA Export Aggregation'!$A:$A,$B8,'EPA Export Aggregation'!$D:$D,$A$1)*IF($A8="CH4",About!$D$58,IF($A8="N2O",About!$D$59,1))</f>
        <v>4.5925520181761001</v>
      </c>
      <c r="Y8">
        <f>SUMIFS('EPA Export Aggregation'!AB:AB,'EPA Export Aggregation'!$A:$A,$B8,'EPA Export Aggregation'!$D:$D,$A$1)*IF($A8="CH4",About!$D$58,IF($A8="N2O",About!$D$59,1))</f>
        <v>4.3324234908493002</v>
      </c>
      <c r="Z8">
        <f>SUMIFS('EPA Export Aggregation'!AC:AC,'EPA Export Aggregation'!$A:$A,$B8,'EPA Export Aggregation'!$D:$D,$A$1)*IF($A8="CH4",About!$D$58,IF($A8="N2O",About!$D$59,1))</f>
        <v>4.6820873445103004</v>
      </c>
      <c r="AA8">
        <f>SUMIFS('EPA Export Aggregation'!AD:AD,'EPA Export Aggregation'!$A:$A,$B8,'EPA Export Aggregation'!$D:$D,$A$1)*IF($A8="CH4",About!$D$58,IF($A8="N2O",About!$D$59,1))</f>
        <v>5.0170937109312002</v>
      </c>
      <c r="AB8">
        <f>SUMIFS('EPA Export Aggregation'!AE:AE,'EPA Export Aggregation'!$A:$A,$B8,'EPA Export Aggregation'!$D:$D,$A$1)*IF($A8="CH4",About!$D$58,IF($A8="N2O",About!$D$59,1))</f>
        <v>5.3967738222142998</v>
      </c>
      <c r="AC8">
        <f>SUMIFS('EPA Export Aggregation'!AF:AF,'EPA Export Aggregation'!$A:$A,$B8,'EPA Export Aggregation'!$D:$D,$A$1)*IF($A8="CH4",About!$D$58,IF($A8="N2O",About!$D$59,1))</f>
        <v>5.1198241923163001</v>
      </c>
      <c r="AD8">
        <f>SUMIFS('EPA Export Aggregation'!AG:AG,'EPA Export Aggregation'!$A:$A,$B8,'EPA Export Aggregation'!$D:$D,$A$1)*IF($A8="CH4",About!$D$58,IF($A8="N2O",About!$D$59,1))</f>
        <v>5.1856518307251998</v>
      </c>
      <c r="AE8">
        <f>SUMIFS('EPA Export Aggregation'!AH:AH,'EPA Export Aggregation'!$A:$A,$B8,'EPA Export Aggregation'!$D:$D,$A$1)*IF($A8="CH4",About!$D$58,IF($A8="N2O",About!$D$59,1))</f>
        <v>5.3778865194897998</v>
      </c>
      <c r="AF8">
        <f>SUMIFS('EPA Export Aggregation'!AI:AI,'EPA Export Aggregation'!$A:$A,$B8,'EPA Export Aggregation'!$D:$D,$A$1)*IF($A8="CH4",About!$D$58,IF($A8="N2O",About!$D$59,1))</f>
        <v>5.5173351739798999</v>
      </c>
      <c r="AG8">
        <f>SUMIFS('EPA Export Aggregation'!AJ:AJ,'EPA Export Aggregation'!$A:$A,$B8,'EPA Export Aggregation'!$D:$D,$A$1)*IF($A8="CH4",About!$D$58,IF($A8="N2O",About!$D$59,1))</f>
        <v>5.0086276619643</v>
      </c>
      <c r="AH8">
        <f>SUMIFS('EPA Export Aggregation'!AK:AK,'EPA Export Aggregation'!$A:$A,$B8,'EPA Export Aggregation'!$D:$D,$A$1)*IF($A8="CH4",About!$D$58,IF($A8="N2O",About!$D$59,1))</f>
        <v>4.8845051430612996</v>
      </c>
    </row>
    <row r="9" spans="1:34" x14ac:dyDescent="0.45">
      <c r="A9" s="413" t="s">
        <v>2215</v>
      </c>
      <c r="B9" s="414" t="s">
        <v>4216</v>
      </c>
      <c r="C9">
        <f>SUMIFS('EPA Export Aggregation'!F:F,'EPA Export Aggregation'!$A:$A,$B9,'EPA Export Aggregation'!$D:$D,$A$1)*IF($A9="CH4",About!$D$58,IF($A9="N2O",About!$D$59,1))</f>
        <v>0.61264567571749995</v>
      </c>
      <c r="D9">
        <f>SUMIFS('EPA Export Aggregation'!G:G,'EPA Export Aggregation'!$A:$A,$B9,'EPA Export Aggregation'!$D:$D,$A$1)*IF($A9="CH4",About!$D$58,IF($A9="N2O",About!$D$59,1))</f>
        <v>0.4242006422597</v>
      </c>
      <c r="E9">
        <f>SUMIFS('EPA Export Aggregation'!H:H,'EPA Export Aggregation'!$A:$A,$B9,'EPA Export Aggregation'!$D:$D,$A$1)*IF($A9="CH4",About!$D$58,IF($A9="N2O",About!$D$59,1))</f>
        <v>0.53253855591749999</v>
      </c>
      <c r="F9">
        <f>SUMIFS('EPA Export Aggregation'!I:I,'EPA Export Aggregation'!$A:$A,$B9,'EPA Export Aggregation'!$D:$D,$A$1)*IF($A9="CH4",About!$D$58,IF($A9="N2O",About!$D$59,1))</f>
        <v>0.46201873634809998</v>
      </c>
      <c r="G9">
        <f>SUMIFS('EPA Export Aggregation'!J:J,'EPA Export Aggregation'!$A:$A,$B9,'EPA Export Aggregation'!$D:$D,$A$1)*IF($A9="CH4",About!$D$58,IF($A9="N2O",About!$D$59,1))</f>
        <v>0.50957490939729999</v>
      </c>
      <c r="H9">
        <f>SUMIFS('EPA Export Aggregation'!K:K,'EPA Export Aggregation'!$A:$A,$B9,'EPA Export Aggregation'!$D:$D,$A$1)*IF($A9="CH4",About!$D$58,IF($A9="N2O",About!$D$59,1))</f>
        <v>0.45303651126729999</v>
      </c>
      <c r="I9">
        <f>SUMIFS('EPA Export Aggregation'!L:L,'EPA Export Aggregation'!$A:$A,$B9,'EPA Export Aggregation'!$D:$D,$A$1)*IF($A9="CH4",About!$D$58,IF($A9="N2O",About!$D$59,1))</f>
        <v>0.46112304159259998</v>
      </c>
      <c r="J9">
        <f>SUMIFS('EPA Export Aggregation'!M:M,'EPA Export Aggregation'!$A:$A,$B9,'EPA Export Aggregation'!$D:$D,$A$1)*IF($A9="CH4",About!$D$58,IF($A9="N2O",About!$D$59,1))</f>
        <v>0.43637050109510001</v>
      </c>
      <c r="K9">
        <f>SUMIFS('EPA Export Aggregation'!N:N,'EPA Export Aggregation'!$A:$A,$B9,'EPA Export Aggregation'!$D:$D,$A$1)*IF($A9="CH4",About!$D$58,IF($A9="N2O",About!$D$59,1))</f>
        <v>0.53537756971130002</v>
      </c>
      <c r="L9">
        <f>SUMIFS('EPA Export Aggregation'!O:O,'EPA Export Aggregation'!$A:$A,$B9,'EPA Export Aggregation'!$D:$D,$A$1)*IF($A9="CH4",About!$D$58,IF($A9="N2O",About!$D$59,1))</f>
        <v>0.64698472044120003</v>
      </c>
      <c r="M9">
        <f>SUMIFS('EPA Export Aggregation'!P:P,'EPA Export Aggregation'!$A:$A,$B9,'EPA Export Aggregation'!$D:$D,$A$1)*IF($A9="CH4",About!$D$58,IF($A9="N2O",About!$D$59,1))</f>
        <v>0.48540738969750002</v>
      </c>
      <c r="N9">
        <f>SUMIFS('EPA Export Aggregation'!Q:Q,'EPA Export Aggregation'!$A:$A,$B9,'EPA Export Aggregation'!$D:$D,$A$1)*IF($A9="CH4",About!$D$58,IF($A9="N2O",About!$D$59,1))</f>
        <v>0.5859722018222</v>
      </c>
      <c r="O9">
        <f>SUMIFS('EPA Export Aggregation'!R:R,'EPA Export Aggregation'!$A:$A,$B9,'EPA Export Aggregation'!$D:$D,$A$1)*IF($A9="CH4",About!$D$58,IF($A9="N2O",About!$D$59,1))</f>
        <v>0.53172954313940002</v>
      </c>
      <c r="P9">
        <f>SUMIFS('EPA Export Aggregation'!S:S,'EPA Export Aggregation'!$A:$A,$B9,'EPA Export Aggregation'!$D:$D,$A$1)*IF($A9="CH4",About!$D$58,IF($A9="N2O",About!$D$59,1))</f>
        <v>0.46668244445489998</v>
      </c>
      <c r="Q9">
        <f>SUMIFS('EPA Export Aggregation'!T:T,'EPA Export Aggregation'!$A:$A,$B9,'EPA Export Aggregation'!$D:$D,$A$1)*IF($A9="CH4",About!$D$58,IF($A9="N2O",About!$D$59,1))</f>
        <v>0.61765372783299999</v>
      </c>
      <c r="R9">
        <f>SUMIFS('EPA Export Aggregation'!U:U,'EPA Export Aggregation'!$A:$A,$B9,'EPA Export Aggregation'!$D:$D,$A$1)*IF($A9="CH4",About!$D$58,IF($A9="N2O",About!$D$59,1))</f>
        <v>0.57384860561390005</v>
      </c>
      <c r="S9">
        <f>SUMIFS('EPA Export Aggregation'!V:V,'EPA Export Aggregation'!$A:$A,$B9,'EPA Export Aggregation'!$D:$D,$A$1)*IF($A9="CH4",About!$D$58,IF($A9="N2O",About!$D$59,1))</f>
        <v>0.37868440146549998</v>
      </c>
      <c r="T9">
        <f>SUMIFS('EPA Export Aggregation'!W:W,'EPA Export Aggregation'!$A:$A,$B9,'EPA Export Aggregation'!$D:$D,$A$1)*IF($A9="CH4",About!$D$58,IF($A9="N2O",About!$D$59,1))</f>
        <v>0.36484575892810001</v>
      </c>
      <c r="U9">
        <f>SUMIFS('EPA Export Aggregation'!X:X,'EPA Export Aggregation'!$A:$A,$B9,'EPA Export Aggregation'!$D:$D,$A$1)*IF($A9="CH4",About!$D$58,IF($A9="N2O",About!$D$59,1))</f>
        <v>0.33772189118419998</v>
      </c>
      <c r="V9">
        <f>SUMIFS('EPA Export Aggregation'!Y:Y,'EPA Export Aggregation'!$A:$A,$B9,'EPA Export Aggregation'!$D:$D,$A$1)*IF($A9="CH4",About!$D$58,IF($A9="N2O",About!$D$59,1))</f>
        <v>0.27944446520499999</v>
      </c>
      <c r="W9">
        <f>SUMIFS('EPA Export Aggregation'!Z:Z,'EPA Export Aggregation'!$A:$A,$B9,'EPA Export Aggregation'!$D:$D,$A$1)*IF($A9="CH4",About!$D$58,IF($A9="N2O",About!$D$59,1))</f>
        <v>0.31916971345970002</v>
      </c>
      <c r="X9">
        <f>SUMIFS('EPA Export Aggregation'!AA:AA,'EPA Export Aggregation'!$A:$A,$B9,'EPA Export Aggregation'!$D:$D,$A$1)*IF($A9="CH4",About!$D$58,IF($A9="N2O",About!$D$59,1))</f>
        <v>0.29113758111810001</v>
      </c>
      <c r="Y9">
        <f>SUMIFS('EPA Export Aggregation'!AB:AB,'EPA Export Aggregation'!$A:$A,$B9,'EPA Export Aggregation'!$D:$D,$A$1)*IF($A9="CH4",About!$D$58,IF($A9="N2O",About!$D$59,1))</f>
        <v>0.25295864678719998</v>
      </c>
      <c r="Z9">
        <f>SUMIFS('EPA Export Aggregation'!AC:AC,'EPA Export Aggregation'!$A:$A,$B9,'EPA Export Aggregation'!$D:$D,$A$1)*IF($A9="CH4",About!$D$58,IF($A9="N2O",About!$D$59,1))</f>
        <v>0.32866894899970001</v>
      </c>
      <c r="AA9">
        <f>SUMIFS('EPA Export Aggregation'!AD:AD,'EPA Export Aggregation'!$A:$A,$B9,'EPA Export Aggregation'!$D:$D,$A$1)*IF($A9="CH4",About!$D$58,IF($A9="N2O",About!$D$59,1))</f>
        <v>0.3432049907318</v>
      </c>
      <c r="AB9">
        <f>SUMIFS('EPA Export Aggregation'!AE:AE,'EPA Export Aggregation'!$A:$A,$B9,'EPA Export Aggregation'!$D:$D,$A$1)*IF($A9="CH4",About!$D$58,IF($A9="N2O",About!$D$59,1))</f>
        <v>0.3603587532352</v>
      </c>
      <c r="AC9">
        <f>SUMIFS('EPA Export Aggregation'!AF:AF,'EPA Export Aggregation'!$A:$A,$B9,'EPA Export Aggregation'!$D:$D,$A$1)*IF($A9="CH4",About!$D$58,IF($A9="N2O",About!$D$59,1))</f>
        <v>0.33264149474440002</v>
      </c>
      <c r="AD9">
        <f>SUMIFS('EPA Export Aggregation'!AG:AG,'EPA Export Aggregation'!$A:$A,$B9,'EPA Export Aggregation'!$D:$D,$A$1)*IF($A9="CH4",About!$D$58,IF($A9="N2O",About!$D$59,1))</f>
        <v>0.32882654193560001</v>
      </c>
      <c r="AE9">
        <f>SUMIFS('EPA Export Aggregation'!AH:AH,'EPA Export Aggregation'!$A:$A,$B9,'EPA Export Aggregation'!$D:$D,$A$1)*IF($A9="CH4",About!$D$58,IF($A9="N2O",About!$D$59,1))</f>
        <v>0.32408112278509998</v>
      </c>
      <c r="AF9">
        <f>SUMIFS('EPA Export Aggregation'!AI:AI,'EPA Export Aggregation'!$A:$A,$B9,'EPA Export Aggregation'!$D:$D,$A$1)*IF($A9="CH4",About!$D$58,IF($A9="N2O",About!$D$59,1))</f>
        <v>0.31750746583650002</v>
      </c>
      <c r="AG9">
        <f>SUMIFS('EPA Export Aggregation'!AJ:AJ,'EPA Export Aggregation'!$A:$A,$B9,'EPA Export Aggregation'!$D:$D,$A$1)*IF($A9="CH4",About!$D$58,IF($A9="N2O",About!$D$59,1))</f>
        <v>0.28568461274180001</v>
      </c>
      <c r="AH9">
        <f>SUMIFS('EPA Export Aggregation'!AK:AK,'EPA Export Aggregation'!$A:$A,$B9,'EPA Export Aggregation'!$D:$D,$A$1)*IF($A9="CH4",About!$D$58,IF($A9="N2O",About!$D$59,1))</f>
        <v>0.30679822984650001</v>
      </c>
    </row>
    <row r="10" spans="1:34" x14ac:dyDescent="0.45">
      <c r="A10" s="413" t="s">
        <v>2215</v>
      </c>
      <c r="B10" s="414" t="s">
        <v>4225</v>
      </c>
      <c r="C10">
        <f>SUMIFS('EPA Export Aggregation'!F:F,'EPA Export Aggregation'!$A:$A,$B10,'EPA Export Aggregation'!$D:$D,$A$1)*IF($A10="CH4",About!$D$58,IF($A10="N2O",About!$D$59,1))</f>
        <v>1.0980151398999999E-3</v>
      </c>
      <c r="D10">
        <f>SUMIFS('EPA Export Aggregation'!G:G,'EPA Export Aggregation'!$A:$A,$B10,'EPA Export Aggregation'!$D:$D,$A$1)*IF($A10="CH4",About!$D$58,IF($A10="N2O",About!$D$59,1))</f>
        <v>1.0811813993E-3</v>
      </c>
      <c r="E10">
        <f>SUMIFS('EPA Export Aggregation'!H:H,'EPA Export Aggregation'!$A:$A,$B10,'EPA Export Aggregation'!$D:$D,$A$1)*IF($A10="CH4",About!$D$58,IF($A10="N2O",About!$D$59,1))</f>
        <v>1.0887539924000001E-3</v>
      </c>
      <c r="F10">
        <f>SUMIFS('EPA Export Aggregation'!I:I,'EPA Export Aggregation'!$A:$A,$B10,'EPA Export Aggregation'!$D:$D,$A$1)*IF($A10="CH4",About!$D$58,IF($A10="N2O",About!$D$59,1))</f>
        <v>1.0522652656999999E-3</v>
      </c>
      <c r="G10">
        <f>SUMIFS('EPA Export Aggregation'!J:J,'EPA Export Aggregation'!$A:$A,$B10,'EPA Export Aggregation'!$D:$D,$A$1)*IF($A10="CH4",About!$D$58,IF($A10="N2O",About!$D$59,1))</f>
        <v>1.0446692158000001E-3</v>
      </c>
      <c r="H10">
        <f>SUMIFS('EPA Export Aggregation'!K:K,'EPA Export Aggregation'!$A:$A,$B10,'EPA Export Aggregation'!$D:$D,$A$1)*IF($A10="CH4",About!$D$58,IF($A10="N2O",About!$D$59,1))</f>
        <v>9.6713293149999996E-4</v>
      </c>
      <c r="I10">
        <f>SUMIFS('EPA Export Aggregation'!L:L,'EPA Export Aggregation'!$A:$A,$B10,'EPA Export Aggregation'!$D:$D,$A$1)*IF($A10="CH4",About!$D$58,IF($A10="N2O",About!$D$59,1))</f>
        <v>1.118875568E-3</v>
      </c>
      <c r="J10">
        <f>SUMIFS('EPA Export Aggregation'!M:M,'EPA Export Aggregation'!$A:$A,$B10,'EPA Export Aggregation'!$D:$D,$A$1)*IF($A10="CH4",About!$D$58,IF($A10="N2O",About!$D$59,1))</f>
        <v>1.0582718340000001E-3</v>
      </c>
      <c r="K10">
        <f>SUMIFS('EPA Export Aggregation'!N:N,'EPA Export Aggregation'!$A:$A,$B10,'EPA Export Aggregation'!$D:$D,$A$1)*IF($A10="CH4",About!$D$58,IF($A10="N2O",About!$D$59,1))</f>
        <v>9.3397988789999998E-4</v>
      </c>
      <c r="L10">
        <f>SUMIFS('EPA Export Aggregation'!O:O,'EPA Export Aggregation'!$A:$A,$B10,'EPA Export Aggregation'!$D:$D,$A$1)*IF($A10="CH4",About!$D$58,IF($A10="N2O",About!$D$59,1))</f>
        <v>8.4248668079999996E-4</v>
      </c>
      <c r="M10">
        <f>SUMIFS('EPA Export Aggregation'!P:P,'EPA Export Aggregation'!$A:$A,$B10,'EPA Export Aggregation'!$D:$D,$A$1)*IF($A10="CH4",About!$D$58,IF($A10="N2O",About!$D$59,1))</f>
        <v>8.3897844189999998E-4</v>
      </c>
      <c r="N10">
        <f>SUMIFS('EPA Export Aggregation'!Q:Q,'EPA Export Aggregation'!$A:$A,$B10,'EPA Export Aggregation'!$D:$D,$A$1)*IF($A10="CH4",About!$D$58,IF($A10="N2O",About!$D$59,1))</f>
        <v>8.2212364779999996E-4</v>
      </c>
      <c r="O10">
        <f>SUMIFS('EPA Export Aggregation'!R:R,'EPA Export Aggregation'!$A:$A,$B10,'EPA Export Aggregation'!$D:$D,$A$1)*IF($A10="CH4",About!$D$58,IF($A10="N2O",About!$D$59,1))</f>
        <v>9.6271057199999997E-4</v>
      </c>
      <c r="P10">
        <f>SUMIFS('EPA Export Aggregation'!S:S,'EPA Export Aggregation'!$A:$A,$B10,'EPA Export Aggregation'!$D:$D,$A$1)*IF($A10="CH4",About!$D$58,IF($A10="N2O",About!$D$59,1))</f>
        <v>9.8639798390000007E-4</v>
      </c>
      <c r="Q10">
        <f>SUMIFS('EPA Export Aggregation'!T:T,'EPA Export Aggregation'!$A:$A,$B10,'EPA Export Aggregation'!$D:$D,$A$1)*IF($A10="CH4",About!$D$58,IF($A10="N2O",About!$D$59,1))</f>
        <v>9.5021288010000001E-4</v>
      </c>
      <c r="R10">
        <f>SUMIFS('EPA Export Aggregation'!U:U,'EPA Export Aggregation'!$A:$A,$B10,'EPA Export Aggregation'!$D:$D,$A$1)*IF($A10="CH4",About!$D$58,IF($A10="N2O",About!$D$59,1))</f>
        <v>9.6755772609999997E-4</v>
      </c>
      <c r="S10">
        <f>SUMIFS('EPA Export Aggregation'!V:V,'EPA Export Aggregation'!$A:$A,$B10,'EPA Export Aggregation'!$D:$D,$A$1)*IF($A10="CH4",About!$D$58,IF($A10="N2O",About!$D$59,1))</f>
        <v>9.731791341E-4</v>
      </c>
      <c r="T10">
        <f>SUMIFS('EPA Export Aggregation'!W:W,'EPA Export Aggregation'!$A:$A,$B10,'EPA Export Aggregation'!$D:$D,$A$1)*IF($A10="CH4",About!$D$58,IF($A10="N2O",About!$D$59,1))</f>
        <v>9.2186472479999996E-4</v>
      </c>
      <c r="U10">
        <f>SUMIFS('EPA Export Aggregation'!X:X,'EPA Export Aggregation'!$A:$A,$B10,'EPA Export Aggregation'!$D:$D,$A$1)*IF($A10="CH4",About!$D$58,IF($A10="N2O",About!$D$59,1))</f>
        <v>9.5448094609999995E-4</v>
      </c>
      <c r="V10">
        <f>SUMIFS('EPA Export Aggregation'!Y:Y,'EPA Export Aggregation'!$A:$A,$B10,'EPA Export Aggregation'!$D:$D,$A$1)*IF($A10="CH4",About!$D$58,IF($A10="N2O",About!$D$59,1))</f>
        <v>1.0001848122000001E-3</v>
      </c>
      <c r="W10">
        <f>SUMIFS('EPA Export Aggregation'!Z:Z,'EPA Export Aggregation'!$A:$A,$B10,'EPA Export Aggregation'!$D:$D,$A$1)*IF($A10="CH4",About!$D$58,IF($A10="N2O",About!$D$59,1))</f>
        <v>1.0416385929999999E-3</v>
      </c>
      <c r="X10">
        <f>SUMIFS('EPA Export Aggregation'!AA:AA,'EPA Export Aggregation'!$A:$A,$B10,'EPA Export Aggregation'!$D:$D,$A$1)*IF($A10="CH4",About!$D$58,IF($A10="N2O",About!$D$59,1))</f>
        <v>1.0279137071E-3</v>
      </c>
      <c r="Y10">
        <f>SUMIFS('EPA Export Aggregation'!AB:AB,'EPA Export Aggregation'!$A:$A,$B10,'EPA Export Aggregation'!$D:$D,$A$1)*IF($A10="CH4",About!$D$58,IF($A10="N2O",About!$D$59,1))</f>
        <v>1.0722025102000001E-3</v>
      </c>
      <c r="Z10">
        <f>SUMIFS('EPA Export Aggregation'!AC:AC,'EPA Export Aggregation'!$A:$A,$B10,'EPA Export Aggregation'!$D:$D,$A$1)*IF($A10="CH4",About!$D$58,IF($A10="N2O",About!$D$59,1))</f>
        <v>1.0510795889999999E-3</v>
      </c>
      <c r="AA10">
        <f>SUMIFS('EPA Export Aggregation'!AD:AD,'EPA Export Aggregation'!$A:$A,$B10,'EPA Export Aggregation'!$D:$D,$A$1)*IF($A10="CH4",About!$D$58,IF($A10="N2O",About!$D$59,1))</f>
        <v>1.0532920624E-3</v>
      </c>
      <c r="AB10">
        <f>SUMIFS('EPA Export Aggregation'!AE:AE,'EPA Export Aggregation'!$A:$A,$B10,'EPA Export Aggregation'!$D:$D,$A$1)*IF($A10="CH4",About!$D$58,IF($A10="N2O",About!$D$59,1))</f>
        <v>1.0753906306E-3</v>
      </c>
      <c r="AC10">
        <f>SUMIFS('EPA Export Aggregation'!AF:AF,'EPA Export Aggregation'!$A:$A,$B10,'EPA Export Aggregation'!$D:$D,$A$1)*IF($A10="CH4",About!$D$58,IF($A10="N2O",About!$D$59,1))</f>
        <v>1.4451312953000001E-3</v>
      </c>
      <c r="AD10">
        <f>SUMIFS('EPA Export Aggregation'!AG:AG,'EPA Export Aggregation'!$A:$A,$B10,'EPA Export Aggregation'!$D:$D,$A$1)*IF($A10="CH4",About!$D$58,IF($A10="N2O",About!$D$59,1))</f>
        <v>1.9795025116999998E-3</v>
      </c>
      <c r="AE10">
        <f>SUMIFS('EPA Export Aggregation'!AH:AH,'EPA Export Aggregation'!$A:$A,$B10,'EPA Export Aggregation'!$D:$D,$A$1)*IF($A10="CH4",About!$D$58,IF($A10="N2O",About!$D$59,1))</f>
        <v>2.1232197051000001E-3</v>
      </c>
      <c r="AF10">
        <f>SUMIFS('EPA Export Aggregation'!AI:AI,'EPA Export Aggregation'!$A:$A,$B10,'EPA Export Aggregation'!$D:$D,$A$1)*IF($A10="CH4",About!$D$58,IF($A10="N2O",About!$D$59,1))</f>
        <v>4.3863861390999997E-3</v>
      </c>
      <c r="AG10">
        <f>SUMIFS('EPA Export Aggregation'!AJ:AJ,'EPA Export Aggregation'!$A:$A,$B10,'EPA Export Aggregation'!$D:$D,$A$1)*IF($A10="CH4",About!$D$58,IF($A10="N2O",About!$D$59,1))</f>
        <v>7.0553240937999999E-3</v>
      </c>
      <c r="AH10">
        <f>SUMIFS('EPA Export Aggregation'!AK:AK,'EPA Export Aggregation'!$A:$A,$B10,'EPA Export Aggregation'!$D:$D,$A$1)*IF($A10="CH4",About!$D$58,IF($A10="N2O",About!$D$59,1))</f>
        <v>3.2412185308E-3</v>
      </c>
    </row>
    <row r="11" spans="1:34" x14ac:dyDescent="0.45">
      <c r="A11" s="413" t="s">
        <v>2215</v>
      </c>
      <c r="B11" s="414" t="s">
        <v>4220</v>
      </c>
      <c r="C11">
        <f>SUMIFS('EPA Export Aggregation'!F:F,'EPA Export Aggregation'!$A:$A,$B11,'EPA Export Aggregation'!$D:$D,$A$1)*IF($A11="CH4",About!$D$58,IF($A11="N2O",About!$D$59,1))</f>
        <v>0.88925577991530003</v>
      </c>
      <c r="D11">
        <f>SUMIFS('EPA Export Aggregation'!G:G,'EPA Export Aggregation'!$A:$A,$B11,'EPA Export Aggregation'!$D:$D,$A$1)*IF($A11="CH4",About!$D$58,IF($A11="N2O",About!$D$59,1))</f>
        <v>0.82791092600250005</v>
      </c>
      <c r="E11">
        <f>SUMIFS('EPA Export Aggregation'!H:H,'EPA Export Aggregation'!$A:$A,$B11,'EPA Export Aggregation'!$D:$D,$A$1)*IF($A11="CH4",About!$D$58,IF($A11="N2O",About!$D$59,1))</f>
        <v>0.73491843930190004</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0.8397310379313</v>
      </c>
      <c r="J11">
        <f>SUMIFS('EPA Export Aggregation'!M:M,'EPA Export Aggregation'!$A:$A,$B11,'EPA Export Aggregation'!$D:$D,$A$1)*IF($A11="CH4",About!$D$58,IF($A11="N2O",About!$D$59,1))</f>
        <v>0.87619138587730006</v>
      </c>
      <c r="K11">
        <f>SUMIFS('EPA Export Aggregation'!N:N,'EPA Export Aggregation'!$A:$A,$B11,'EPA Export Aggregation'!$D:$D,$A$1)*IF($A11="CH4",About!$D$58,IF($A11="N2O",About!$D$59,1))</f>
        <v>0.87516231781389997</v>
      </c>
      <c r="L11">
        <f>SUMIFS('EPA Export Aggregation'!O:O,'EPA Export Aggregation'!$A:$A,$B11,'EPA Export Aggregation'!$D:$D,$A$1)*IF($A11="CH4",About!$D$58,IF($A11="N2O",About!$D$59,1))</f>
        <v>0.85066350757160003</v>
      </c>
      <c r="M11">
        <f>SUMIFS('EPA Export Aggregation'!P:P,'EPA Export Aggregation'!$A:$A,$B11,'EPA Export Aggregation'!$D:$D,$A$1)*IF($A11="CH4",About!$D$58,IF($A11="N2O",About!$D$59,1))</f>
        <v>0.86056066875110004</v>
      </c>
      <c r="N11">
        <f>SUMIFS('EPA Export Aggregation'!Q:Q,'EPA Export Aggregation'!$A:$A,$B11,'EPA Export Aggregation'!$D:$D,$A$1)*IF($A11="CH4",About!$D$58,IF($A11="N2O",About!$D$59,1))</f>
        <v>0.84391145480520002</v>
      </c>
      <c r="O11">
        <f>SUMIFS('EPA Export Aggregation'!R:R,'EPA Export Aggregation'!$A:$A,$B11,'EPA Export Aggregation'!$D:$D,$A$1)*IF($A11="CH4",About!$D$58,IF($A11="N2O",About!$D$59,1))</f>
        <v>1.0275502098485001</v>
      </c>
      <c r="P11">
        <f>SUMIFS('EPA Export Aggregation'!S:S,'EPA Export Aggregation'!$A:$A,$B11,'EPA Export Aggregation'!$D:$D,$A$1)*IF($A11="CH4",About!$D$58,IF($A11="N2O",About!$D$59,1))</f>
        <v>1.0837925515335001</v>
      </c>
      <c r="Q11">
        <f>SUMIFS('EPA Export Aggregation'!T:T,'EPA Export Aggregation'!$A:$A,$B11,'EPA Export Aggregation'!$D:$D,$A$1)*IF($A11="CH4",About!$D$58,IF($A11="N2O",About!$D$59,1))</f>
        <v>1.2979266812682999</v>
      </c>
      <c r="R11">
        <f>SUMIFS('EPA Export Aggregation'!U:U,'EPA Export Aggregation'!$A:$A,$B11,'EPA Export Aggregation'!$D:$D,$A$1)*IF($A11="CH4",About!$D$58,IF($A11="N2O",About!$D$59,1))</f>
        <v>1.2789208340492999</v>
      </c>
      <c r="S11">
        <f>SUMIFS('EPA Export Aggregation'!V:V,'EPA Export Aggregation'!$A:$A,$B11,'EPA Export Aggregation'!$D:$D,$A$1)*IF($A11="CH4",About!$D$58,IF($A11="N2O",About!$D$59,1))</f>
        <v>1.3856521256353</v>
      </c>
      <c r="T11">
        <f>SUMIFS('EPA Export Aggregation'!W:W,'EPA Export Aggregation'!$A:$A,$B11,'EPA Export Aggregation'!$D:$D,$A$1)*IF($A11="CH4",About!$D$58,IF($A11="N2O",About!$D$59,1))</f>
        <v>1.4717914369436</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0.90352715449270005</v>
      </c>
      <c r="X11">
        <f>SUMIFS('EPA Export Aggregation'!AA:AA,'EPA Export Aggregation'!$A:$A,$B11,'EPA Export Aggregation'!$D:$D,$A$1)*IF($A11="CH4",About!$D$58,IF($A11="N2O",About!$D$59,1))</f>
        <v>0.91194998039740005</v>
      </c>
      <c r="Y11">
        <f>SUMIFS('EPA Export Aggregation'!AB:AB,'EPA Export Aggregation'!$A:$A,$B11,'EPA Export Aggregation'!$D:$D,$A$1)*IF($A11="CH4",About!$D$58,IF($A11="N2O",About!$D$59,1))</f>
        <v>1.2334730664782001</v>
      </c>
      <c r="Z11">
        <f>SUMIFS('EPA Export Aggregation'!AC:AC,'EPA Export Aggregation'!$A:$A,$B11,'EPA Export Aggregation'!$D:$D,$A$1)*IF($A11="CH4",About!$D$58,IF($A11="N2O",About!$D$59,1))</f>
        <v>1.1859205860024</v>
      </c>
      <c r="AA11">
        <f>SUMIFS('EPA Export Aggregation'!AD:AD,'EPA Export Aggregation'!$A:$A,$B11,'EPA Export Aggregation'!$D:$D,$A$1)*IF($A11="CH4",About!$D$58,IF($A11="N2O",About!$D$59,1))</f>
        <v>1.2804092000500999</v>
      </c>
      <c r="AB11">
        <f>SUMIFS('EPA Export Aggregation'!AE:AE,'EPA Export Aggregation'!$A:$A,$B11,'EPA Export Aggregation'!$D:$D,$A$1)*IF($A11="CH4",About!$D$58,IF($A11="N2O",About!$D$59,1))</f>
        <v>1.3650605555209001</v>
      </c>
      <c r="AC11">
        <f>SUMIFS('EPA Export Aggregation'!AF:AF,'EPA Export Aggregation'!$A:$A,$B11,'EPA Export Aggregation'!$D:$D,$A$1)*IF($A11="CH4",About!$D$58,IF($A11="N2O",About!$D$59,1))</f>
        <v>1.2451667468322001</v>
      </c>
      <c r="AD11">
        <f>SUMIFS('EPA Export Aggregation'!AG:AG,'EPA Export Aggregation'!$A:$A,$B11,'EPA Export Aggregation'!$D:$D,$A$1)*IF($A11="CH4",About!$D$58,IF($A11="N2O",About!$D$59,1))</f>
        <v>1.3769032066208999</v>
      </c>
      <c r="AE11">
        <f>SUMIFS('EPA Export Aggregation'!AH:AH,'EPA Export Aggregation'!$A:$A,$B11,'EPA Export Aggregation'!$D:$D,$A$1)*IF($A11="CH4",About!$D$58,IF($A11="N2O",About!$D$59,1))</f>
        <v>1.2856751497629</v>
      </c>
      <c r="AF11">
        <f>SUMIFS('EPA Export Aggregation'!AI:AI,'EPA Export Aggregation'!$A:$A,$B11,'EPA Export Aggregation'!$D:$D,$A$1)*IF($A11="CH4",About!$D$58,IF($A11="N2O",About!$D$59,1))</f>
        <v>1.3762179647054</v>
      </c>
      <c r="AG11">
        <f>SUMIFS('EPA Export Aggregation'!AJ:AJ,'EPA Export Aggregation'!$A:$A,$B11,'EPA Export Aggregation'!$D:$D,$A$1)*IF($A11="CH4",About!$D$58,IF($A11="N2O",About!$D$59,1))</f>
        <v>1.5347281217137001</v>
      </c>
      <c r="AH11">
        <f>SUMIFS('EPA Export Aggregation'!AK:AK,'EPA Export Aggregation'!$A:$A,$B11,'EPA Export Aggregation'!$D:$D,$A$1)*IF($A11="CH4",About!$D$58,IF($A11="N2O",About!$D$59,1))</f>
        <v>1.4691402513833001</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0.11802693387300001</v>
      </c>
      <c r="D13">
        <f>SUMIFS('EPA Export Aggregation'!G:G,'EPA Export Aggregation'!$A:$A,$B13,'EPA Export Aggregation'!$D:$D,$A$1)*IF($A13="CH4",About!$D$58,IF($A13="N2O",About!$D$59,1))</f>
        <v>0.10631692343180001</v>
      </c>
      <c r="E13">
        <f>SUMIFS('EPA Export Aggregation'!H:H,'EPA Export Aggregation'!$A:$A,$B13,'EPA Export Aggregation'!$D:$D,$A$1)*IF($A13="CH4",About!$D$58,IF($A13="N2O",About!$D$59,1))</f>
        <v>0.10500150411630001</v>
      </c>
      <c r="F13">
        <f>SUMIFS('EPA Export Aggregation'!I:I,'EPA Export Aggregation'!$A:$A,$B13,'EPA Export Aggregation'!$D:$D,$A$1)*IF($A13="CH4",About!$D$58,IF($A13="N2O",About!$D$59,1))</f>
        <v>9.7403883205399999E-2</v>
      </c>
      <c r="G13">
        <f>SUMIFS('EPA Export Aggregation'!J:J,'EPA Export Aggregation'!$A:$A,$B13,'EPA Export Aggregation'!$D:$D,$A$1)*IF($A13="CH4",About!$D$58,IF($A13="N2O",About!$D$59,1))</f>
        <v>0.1025002356559</v>
      </c>
      <c r="H13">
        <f>SUMIFS('EPA Export Aggregation'!K:K,'EPA Export Aggregation'!$A:$A,$B13,'EPA Export Aggregation'!$D:$D,$A$1)*IF($A13="CH4",About!$D$58,IF($A13="N2O",About!$D$59,1))</f>
        <v>0.13782991085570001</v>
      </c>
      <c r="I13">
        <f>SUMIFS('EPA Export Aggregation'!L:L,'EPA Export Aggregation'!$A:$A,$B13,'EPA Export Aggregation'!$D:$D,$A$1)*IF($A13="CH4",About!$D$58,IF($A13="N2O",About!$D$59,1))</f>
        <v>0.1487258869583</v>
      </c>
      <c r="J13">
        <f>SUMIFS('EPA Export Aggregation'!M:M,'EPA Export Aggregation'!$A:$A,$B13,'EPA Export Aggregation'!$D:$D,$A$1)*IF($A13="CH4",About!$D$58,IF($A13="N2O",About!$D$59,1))</f>
        <v>0.14333662930579999</v>
      </c>
      <c r="K13">
        <f>SUMIFS('EPA Export Aggregation'!N:N,'EPA Export Aggregation'!$A:$A,$B13,'EPA Export Aggregation'!$D:$D,$A$1)*IF($A13="CH4",About!$D$58,IF($A13="N2O",About!$D$59,1))</f>
        <v>0.14588823571359999</v>
      </c>
      <c r="L13">
        <f>SUMIFS('EPA Export Aggregation'!O:O,'EPA Export Aggregation'!$A:$A,$B13,'EPA Export Aggregation'!$D:$D,$A$1)*IF($A13="CH4",About!$D$58,IF($A13="N2O",About!$D$59,1))</f>
        <v>0.16022402321449999</v>
      </c>
      <c r="M13">
        <f>SUMIFS('EPA Export Aggregation'!P:P,'EPA Export Aggregation'!$A:$A,$B13,'EPA Export Aggregation'!$D:$D,$A$1)*IF($A13="CH4",About!$D$58,IF($A13="N2O",About!$D$59,1))</f>
        <v>0.1068759195309</v>
      </c>
      <c r="N13">
        <f>SUMIFS('EPA Export Aggregation'!Q:Q,'EPA Export Aggregation'!$A:$A,$B13,'EPA Export Aggregation'!$D:$D,$A$1)*IF($A13="CH4",About!$D$58,IF($A13="N2O",About!$D$59,1))</f>
        <v>0.1111286384974</v>
      </c>
      <c r="O13">
        <f>SUMIFS('EPA Export Aggregation'!R:R,'EPA Export Aggregation'!$A:$A,$B13,'EPA Export Aggregation'!$D:$D,$A$1)*IF($A13="CH4",About!$D$58,IF($A13="N2O",About!$D$59,1))</f>
        <v>0.11706911431189999</v>
      </c>
      <c r="P13">
        <f>SUMIFS('EPA Export Aggregation'!S:S,'EPA Export Aggregation'!$A:$A,$B13,'EPA Export Aggregation'!$D:$D,$A$1)*IF($A13="CH4",About!$D$58,IF($A13="N2O",About!$D$59,1))</f>
        <v>9.0900374331600003E-2</v>
      </c>
      <c r="Q13">
        <f>SUMIFS('EPA Export Aggregation'!T:T,'EPA Export Aggregation'!$A:$A,$B13,'EPA Export Aggregation'!$D:$D,$A$1)*IF($A13="CH4",About!$D$58,IF($A13="N2O",About!$D$59,1))</f>
        <v>0.1249608632941</v>
      </c>
      <c r="R13">
        <f>SUMIFS('EPA Export Aggregation'!U:U,'EPA Export Aggregation'!$A:$A,$B13,'EPA Export Aggregation'!$D:$D,$A$1)*IF($A13="CH4",About!$D$58,IF($A13="N2O",About!$D$59,1))</f>
        <v>0.1391744237169</v>
      </c>
      <c r="S13">
        <f>SUMIFS('EPA Export Aggregation'!V:V,'EPA Export Aggregation'!$A:$A,$B13,'EPA Export Aggregation'!$D:$D,$A$1)*IF($A13="CH4",About!$D$58,IF($A13="N2O",About!$D$59,1))</f>
        <v>0.15919663274170001</v>
      </c>
      <c r="T13">
        <f>SUMIFS('EPA Export Aggregation'!W:W,'EPA Export Aggregation'!$A:$A,$B13,'EPA Export Aggregation'!$D:$D,$A$1)*IF($A13="CH4",About!$D$58,IF($A13="N2O",About!$D$59,1))</f>
        <v>0.14562223744739999</v>
      </c>
      <c r="U13">
        <f>SUMIFS('EPA Export Aggregation'!X:X,'EPA Export Aggregation'!$A:$A,$B13,'EPA Export Aggregation'!$D:$D,$A$1)*IF($A13="CH4",About!$D$58,IF($A13="N2O",About!$D$59,1))</f>
        <v>0.1235915981716</v>
      </c>
      <c r="V13">
        <f>SUMIFS('EPA Export Aggregation'!Y:Y,'EPA Export Aggregation'!$A:$A,$B13,'EPA Export Aggregation'!$D:$D,$A$1)*IF($A13="CH4",About!$D$58,IF($A13="N2O",About!$D$59,1))</f>
        <v>0.15947482104739999</v>
      </c>
      <c r="W13">
        <f>SUMIFS('EPA Export Aggregation'!Z:Z,'EPA Export Aggregation'!$A:$A,$B13,'EPA Export Aggregation'!$D:$D,$A$1)*IF($A13="CH4",About!$D$58,IF($A13="N2O",About!$D$59,1))</f>
        <v>0.19604573969979999</v>
      </c>
      <c r="X13">
        <f>SUMIFS('EPA Export Aggregation'!AA:AA,'EPA Export Aggregation'!$A:$A,$B13,'EPA Export Aggregation'!$D:$D,$A$1)*IF($A13="CH4",About!$D$58,IF($A13="N2O",About!$D$59,1))</f>
        <v>0.17985596956159999</v>
      </c>
      <c r="Y13">
        <f>SUMIFS('EPA Export Aggregation'!AB:AB,'EPA Export Aggregation'!$A:$A,$B13,'EPA Export Aggregation'!$D:$D,$A$1)*IF($A13="CH4",About!$D$58,IF($A13="N2O",About!$D$59,1))</f>
        <v>0.16555629238950001</v>
      </c>
      <c r="Z13">
        <f>SUMIFS('EPA Export Aggregation'!AC:AC,'EPA Export Aggregation'!$A:$A,$B13,'EPA Export Aggregation'!$D:$D,$A$1)*IF($A13="CH4",About!$D$58,IF($A13="N2O",About!$D$59,1))</f>
        <v>0.2017487381326</v>
      </c>
      <c r="AA13">
        <f>SUMIFS('EPA Export Aggregation'!AD:AD,'EPA Export Aggregation'!$A:$A,$B13,'EPA Export Aggregation'!$D:$D,$A$1)*IF($A13="CH4",About!$D$58,IF($A13="N2O",About!$D$59,1))</f>
        <v>0.2326598276364</v>
      </c>
      <c r="AB13">
        <f>SUMIFS('EPA Export Aggregation'!AE:AE,'EPA Export Aggregation'!$A:$A,$B13,'EPA Export Aggregation'!$D:$D,$A$1)*IF($A13="CH4",About!$D$58,IF($A13="N2O",About!$D$59,1))</f>
        <v>0.2240444374501</v>
      </c>
      <c r="AC13">
        <f>SUMIFS('EPA Export Aggregation'!AF:AF,'EPA Export Aggregation'!$A:$A,$B13,'EPA Export Aggregation'!$D:$D,$A$1)*IF($A13="CH4",About!$D$58,IF($A13="N2O",About!$D$59,1))</f>
        <v>0.1987196660012</v>
      </c>
      <c r="AD13">
        <f>SUMIFS('EPA Export Aggregation'!AG:AG,'EPA Export Aggregation'!$A:$A,$B13,'EPA Export Aggregation'!$D:$D,$A$1)*IF($A13="CH4",About!$D$58,IF($A13="N2O",About!$D$59,1))</f>
        <v>0.18091989243289999</v>
      </c>
      <c r="AE13">
        <f>SUMIFS('EPA Export Aggregation'!AH:AH,'EPA Export Aggregation'!$A:$A,$B13,'EPA Export Aggregation'!$D:$D,$A$1)*IF($A13="CH4",About!$D$58,IF($A13="N2O",About!$D$59,1))</f>
        <v>0.13443576175390001</v>
      </c>
      <c r="AF13">
        <f>SUMIFS('EPA Export Aggregation'!AI:AI,'EPA Export Aggregation'!$A:$A,$B13,'EPA Export Aggregation'!$D:$D,$A$1)*IF($A13="CH4",About!$D$58,IF($A13="N2O",About!$D$59,1))</f>
        <v>0.1536398102058</v>
      </c>
      <c r="AG13">
        <f>SUMIFS('EPA Export Aggregation'!AJ:AJ,'EPA Export Aggregation'!$A:$A,$B13,'EPA Export Aggregation'!$D:$D,$A$1)*IF($A13="CH4",About!$D$58,IF($A13="N2O",About!$D$59,1))</f>
        <v>0.1546913270834</v>
      </c>
      <c r="AH13">
        <f>SUMIFS('EPA Export Aggregation'!AK:AK,'EPA Export Aggregation'!$A:$A,$B13,'EPA Export Aggregation'!$D:$D,$A$1)*IF($A13="CH4",About!$D$58,IF($A13="N2O",About!$D$59,1))</f>
        <v>0.14610084282079999</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2.78698584901E-2</v>
      </c>
      <c r="D16">
        <f>SUMIFS('EPA Export Aggregation'!G:G,'EPA Export Aggregation'!$A:$A,$B16,'EPA Export Aggregation'!$D:$D,$A$1)*IF($A16="CH4",About!$D$58,IF($A16="N2O",About!$D$59,1))</f>
        <v>2.7843660802999999E-2</v>
      </c>
      <c r="E16">
        <f>SUMIFS('EPA Export Aggregation'!H:H,'EPA Export Aggregation'!$A:$A,$B16,'EPA Export Aggregation'!$D:$D,$A$1)*IF($A16="CH4",About!$D$58,IF($A16="N2O",About!$D$59,1))</f>
        <v>2.76533506595E-2</v>
      </c>
      <c r="F16">
        <f>SUMIFS('EPA Export Aggregation'!I:I,'EPA Export Aggregation'!$A:$A,$B16,'EPA Export Aggregation'!$D:$D,$A$1)*IF($A16="CH4",About!$D$58,IF($A16="N2O",About!$D$59,1))</f>
        <v>2.76960549688E-2</v>
      </c>
      <c r="G16">
        <f>SUMIFS('EPA Export Aggregation'!J:J,'EPA Export Aggregation'!$A:$A,$B16,'EPA Export Aggregation'!$D:$D,$A$1)*IF($A16="CH4",About!$D$58,IF($A16="N2O",About!$D$59,1))</f>
        <v>2.7764649576699999E-2</v>
      </c>
      <c r="H16">
        <f>SUMIFS('EPA Export Aggregation'!K:K,'EPA Export Aggregation'!$A:$A,$B16,'EPA Export Aggregation'!$D:$D,$A$1)*IF($A16="CH4",About!$D$58,IF($A16="N2O",About!$D$59,1))</f>
        <v>2.7711968798699999E-2</v>
      </c>
      <c r="I16">
        <f>SUMIFS('EPA Export Aggregation'!L:L,'EPA Export Aggregation'!$A:$A,$B16,'EPA Export Aggregation'!$D:$D,$A$1)*IF($A16="CH4",About!$D$58,IF($A16="N2O",About!$D$59,1))</f>
        <v>2.77772788076E-2</v>
      </c>
      <c r="J16">
        <f>SUMIFS('EPA Export Aggregation'!M:M,'EPA Export Aggregation'!$A:$A,$B16,'EPA Export Aggregation'!$D:$D,$A$1)*IF($A16="CH4",About!$D$58,IF($A16="N2O",About!$D$59,1))</f>
        <v>2.7658400758199999E-2</v>
      </c>
      <c r="K16">
        <f>SUMIFS('EPA Export Aggregation'!N:N,'EPA Export Aggregation'!$A:$A,$B16,'EPA Export Aggregation'!$D:$D,$A$1)*IF($A16="CH4",About!$D$58,IF($A16="N2O",About!$D$59,1))</f>
        <v>2.7534048278899999E-2</v>
      </c>
      <c r="L16">
        <f>SUMIFS('EPA Export Aggregation'!O:O,'EPA Export Aggregation'!$A:$A,$B16,'EPA Export Aggregation'!$D:$D,$A$1)*IF($A16="CH4",About!$D$58,IF($A16="N2O",About!$D$59,1))</f>
        <v>2.7443960823400001E-2</v>
      </c>
      <c r="M16">
        <f>SUMIFS('EPA Export Aggregation'!P:P,'EPA Export Aggregation'!$A:$A,$B16,'EPA Export Aggregation'!$D:$D,$A$1)*IF($A16="CH4",About!$D$58,IF($A16="N2O",About!$D$59,1))</f>
        <v>2.7409756604599999E-2</v>
      </c>
      <c r="N16">
        <f>SUMIFS('EPA Export Aggregation'!Q:Q,'EPA Export Aggregation'!$A:$A,$B16,'EPA Export Aggregation'!$D:$D,$A$1)*IF($A16="CH4",About!$D$58,IF($A16="N2O",About!$D$59,1))</f>
        <v>1.6606868911400001E-2</v>
      </c>
      <c r="O16">
        <f>SUMIFS('EPA Export Aggregation'!R:R,'EPA Export Aggregation'!$A:$A,$B16,'EPA Export Aggregation'!$D:$D,$A$1)*IF($A16="CH4",About!$D$58,IF($A16="N2O",About!$D$59,1))</f>
        <v>1.9522105045800001E-2</v>
      </c>
      <c r="P16">
        <f>SUMIFS('EPA Export Aggregation'!S:S,'EPA Export Aggregation'!$A:$A,$B16,'EPA Export Aggregation'!$D:$D,$A$1)*IF($A16="CH4",About!$D$58,IF($A16="N2O",About!$D$59,1))</f>
        <v>2.5484862580599999E-2</v>
      </c>
      <c r="Q16">
        <f>SUMIFS('EPA Export Aggregation'!T:T,'EPA Export Aggregation'!$A:$A,$B16,'EPA Export Aggregation'!$D:$D,$A$1)*IF($A16="CH4",About!$D$58,IF($A16="N2O",About!$D$59,1))</f>
        <v>2.35185110526E-2</v>
      </c>
      <c r="R16">
        <f>SUMIFS('EPA Export Aggregation'!U:U,'EPA Export Aggregation'!$A:$A,$B16,'EPA Export Aggregation'!$D:$D,$A$1)*IF($A16="CH4",About!$D$58,IF($A16="N2O",About!$D$59,1))</f>
        <v>2.56513158568E-2</v>
      </c>
      <c r="S16">
        <f>SUMIFS('EPA Export Aggregation'!V:V,'EPA Export Aggregation'!$A:$A,$B16,'EPA Export Aggregation'!$D:$D,$A$1)*IF($A16="CH4",About!$D$58,IF($A16="N2O",About!$D$59,1))</f>
        <v>3.2697950467199997E-2</v>
      </c>
      <c r="T16">
        <f>SUMIFS('EPA Export Aggregation'!W:W,'EPA Export Aggregation'!$A:$A,$B16,'EPA Export Aggregation'!$D:$D,$A$1)*IF($A16="CH4",About!$D$58,IF($A16="N2O",About!$D$59,1))</f>
        <v>3.5573919014199998E-2</v>
      </c>
      <c r="U16">
        <f>SUMIFS('EPA Export Aggregation'!X:X,'EPA Export Aggregation'!$A:$A,$B16,'EPA Export Aggregation'!$D:$D,$A$1)*IF($A16="CH4",About!$D$58,IF($A16="N2O",About!$D$59,1))</f>
        <v>3.3816980743599998E-2</v>
      </c>
      <c r="V16">
        <f>SUMIFS('EPA Export Aggregation'!Y:Y,'EPA Export Aggregation'!$A:$A,$B16,'EPA Export Aggregation'!$D:$D,$A$1)*IF($A16="CH4",About!$D$58,IF($A16="N2O",About!$D$59,1))</f>
        <v>3.3080940558600003E-2</v>
      </c>
      <c r="W16">
        <f>SUMIFS('EPA Export Aggregation'!Z:Z,'EPA Export Aggregation'!$A:$A,$B16,'EPA Export Aggregation'!$D:$D,$A$1)*IF($A16="CH4",About!$D$58,IF($A16="N2O",About!$D$59,1))</f>
        <v>8.1728287547200004E-2</v>
      </c>
      <c r="X16">
        <f>SUMIFS('EPA Export Aggregation'!AA:AA,'EPA Export Aggregation'!$A:$A,$B16,'EPA Export Aggregation'!$D:$D,$A$1)*IF($A16="CH4",About!$D$58,IF($A16="N2O",About!$D$59,1))</f>
        <v>7.5545094480800004E-2</v>
      </c>
      <c r="Y16">
        <f>SUMIFS('EPA Export Aggregation'!AB:AB,'EPA Export Aggregation'!$A:$A,$B16,'EPA Export Aggregation'!$D:$D,$A$1)*IF($A16="CH4",About!$D$58,IF($A16="N2O",About!$D$59,1))</f>
        <v>7.4446068400600002E-2</v>
      </c>
      <c r="Z16">
        <f>SUMIFS('EPA Export Aggregation'!AC:AC,'EPA Export Aggregation'!$A:$A,$B16,'EPA Export Aggregation'!$D:$D,$A$1)*IF($A16="CH4",About!$D$58,IF($A16="N2O",About!$D$59,1))</f>
        <v>7.7528709962099998E-2</v>
      </c>
      <c r="AA16">
        <f>SUMIFS('EPA Export Aggregation'!AD:AD,'EPA Export Aggregation'!$A:$A,$B16,'EPA Export Aggregation'!$D:$D,$A$1)*IF($A16="CH4",About!$D$58,IF($A16="N2O",About!$D$59,1))</f>
        <v>8.2682837908199996E-2</v>
      </c>
      <c r="AB16">
        <f>SUMIFS('EPA Export Aggregation'!AE:AE,'EPA Export Aggregation'!$A:$A,$B16,'EPA Export Aggregation'!$D:$D,$A$1)*IF($A16="CH4",About!$D$58,IF($A16="N2O",About!$D$59,1))</f>
        <v>9.1140189378900005E-2</v>
      </c>
      <c r="AC16">
        <f>SUMIFS('EPA Export Aggregation'!AF:AF,'EPA Export Aggregation'!$A:$A,$B16,'EPA Export Aggregation'!$D:$D,$A$1)*IF($A16="CH4",About!$D$58,IF($A16="N2O",About!$D$59,1))</f>
        <v>8.5274460513900002E-2</v>
      </c>
      <c r="AD16">
        <f>SUMIFS('EPA Export Aggregation'!AG:AG,'EPA Export Aggregation'!$A:$A,$B16,'EPA Export Aggregation'!$D:$D,$A$1)*IF($A16="CH4",About!$D$58,IF($A16="N2O",About!$D$59,1))</f>
        <v>8.3962882185800003E-2</v>
      </c>
      <c r="AE16">
        <f>SUMIFS('EPA Export Aggregation'!AH:AH,'EPA Export Aggregation'!$A:$A,$B16,'EPA Export Aggregation'!$D:$D,$A$1)*IF($A16="CH4",About!$D$58,IF($A16="N2O",About!$D$59,1))</f>
        <v>7.5525072604999993E-2</v>
      </c>
      <c r="AF16">
        <f>SUMIFS('EPA Export Aggregation'!AI:AI,'EPA Export Aggregation'!$A:$A,$B16,'EPA Export Aggregation'!$D:$D,$A$1)*IF($A16="CH4",About!$D$58,IF($A16="N2O",About!$D$59,1))</f>
        <v>8.8845224786400001E-2</v>
      </c>
      <c r="AG16">
        <f>SUMIFS('EPA Export Aggregation'!AJ:AJ,'EPA Export Aggregation'!$A:$A,$B16,'EPA Export Aggregation'!$D:$D,$A$1)*IF($A16="CH4",About!$D$58,IF($A16="N2O",About!$D$59,1))</f>
        <v>9.1533960449100005E-2</v>
      </c>
      <c r="AH16">
        <f>SUMIFS('EPA Export Aggregation'!AK:AK,'EPA Export Aggregation'!$A:$A,$B16,'EPA Export Aggregation'!$D:$D,$A$1)*IF($A16="CH4",About!$D$58,IF($A16="N2O",About!$D$59,1))</f>
        <v>9.1687751967899994E-2</v>
      </c>
    </row>
    <row r="17" spans="1:34" x14ac:dyDescent="0.45">
      <c r="A17" s="413" t="s">
        <v>2215</v>
      </c>
      <c r="B17" s="414" t="s">
        <v>4233</v>
      </c>
      <c r="C17">
        <f>SUMIFS('EPA Export Aggregation'!F:F,'EPA Export Aggregation'!$A:$A,$B17,'EPA Export Aggregation'!$D:$D,$A$1)*IF($A17="CH4",About!$D$58,IF($A17="N2O",About!$D$59,1))</f>
        <v>0.57950651432370004</v>
      </c>
      <c r="D17">
        <f>SUMIFS('EPA Export Aggregation'!G:G,'EPA Export Aggregation'!$A:$A,$B17,'EPA Export Aggregation'!$D:$D,$A$1)*IF($A17="CH4",About!$D$58,IF($A17="N2O",About!$D$59,1))</f>
        <v>0.35139686561619998</v>
      </c>
      <c r="E17">
        <f>SUMIFS('EPA Export Aggregation'!H:H,'EPA Export Aggregation'!$A:$A,$B17,'EPA Export Aggregation'!$D:$D,$A$1)*IF($A17="CH4",About!$D$58,IF($A17="N2O",About!$D$59,1))</f>
        <v>0.35021075657739997</v>
      </c>
      <c r="F17">
        <f>SUMIFS('EPA Export Aggregation'!I:I,'EPA Export Aggregation'!$A:$A,$B17,'EPA Export Aggregation'!$D:$D,$A$1)*IF($A17="CH4",About!$D$58,IF($A17="N2O",About!$D$59,1))</f>
        <v>0.47262491893809999</v>
      </c>
      <c r="G17">
        <f>SUMIFS('EPA Export Aggregation'!J:J,'EPA Export Aggregation'!$A:$A,$B17,'EPA Export Aggregation'!$D:$D,$A$1)*IF($A17="CH4",About!$D$58,IF($A17="N2O",About!$D$59,1))</f>
        <v>0.53087317486230001</v>
      </c>
      <c r="H17">
        <f>SUMIFS('EPA Export Aggregation'!K:K,'EPA Export Aggregation'!$A:$A,$B17,'EPA Export Aggregation'!$D:$D,$A$1)*IF($A17="CH4",About!$D$58,IF($A17="N2O",About!$D$59,1))</f>
        <v>0.46246802452750002</v>
      </c>
      <c r="I17">
        <f>SUMIFS('EPA Export Aggregation'!L:L,'EPA Export Aggregation'!$A:$A,$B17,'EPA Export Aggregation'!$D:$D,$A$1)*IF($A17="CH4",About!$D$58,IF($A17="N2O",About!$D$59,1))</f>
        <v>0.47316844382779999</v>
      </c>
      <c r="J17">
        <f>SUMIFS('EPA Export Aggregation'!M:M,'EPA Export Aggregation'!$A:$A,$B17,'EPA Export Aggregation'!$D:$D,$A$1)*IF($A17="CH4",About!$D$58,IF($A17="N2O",About!$D$59,1))</f>
        <v>0.62121029430910002</v>
      </c>
      <c r="K17">
        <f>SUMIFS('EPA Export Aggregation'!N:N,'EPA Export Aggregation'!$A:$A,$B17,'EPA Export Aggregation'!$D:$D,$A$1)*IF($A17="CH4",About!$D$58,IF($A17="N2O",About!$D$59,1))</f>
        <v>0.64992742374000001</v>
      </c>
      <c r="L17">
        <f>SUMIFS('EPA Export Aggregation'!O:O,'EPA Export Aggregation'!$A:$A,$B17,'EPA Export Aggregation'!$D:$D,$A$1)*IF($A17="CH4",About!$D$58,IF($A17="N2O",About!$D$59,1))</f>
        <v>0.63643120197290004</v>
      </c>
      <c r="M17">
        <f>SUMIFS('EPA Export Aggregation'!P:P,'EPA Export Aggregation'!$A:$A,$B17,'EPA Export Aggregation'!$D:$D,$A$1)*IF($A17="CH4",About!$D$58,IF($A17="N2O",About!$D$59,1))</f>
        <v>0.61879839199200004</v>
      </c>
      <c r="N17">
        <f>SUMIFS('EPA Export Aggregation'!Q:Q,'EPA Export Aggregation'!$A:$A,$B17,'EPA Export Aggregation'!$D:$D,$A$1)*IF($A17="CH4",About!$D$58,IF($A17="N2O",About!$D$59,1))</f>
        <v>0.69268497140639995</v>
      </c>
      <c r="O17">
        <f>SUMIFS('EPA Export Aggregation'!R:R,'EPA Export Aggregation'!$A:$A,$B17,'EPA Export Aggregation'!$D:$D,$A$1)*IF($A17="CH4",About!$D$58,IF($A17="N2O",About!$D$59,1))</f>
        <v>0.72531115678909996</v>
      </c>
      <c r="P17">
        <f>SUMIFS('EPA Export Aggregation'!S:S,'EPA Export Aggregation'!$A:$A,$B17,'EPA Export Aggregation'!$D:$D,$A$1)*IF($A17="CH4",About!$D$58,IF($A17="N2O",About!$D$59,1))</f>
        <v>0.67698713426169999</v>
      </c>
      <c r="Q17">
        <f>SUMIFS('EPA Export Aggregation'!T:T,'EPA Export Aggregation'!$A:$A,$B17,'EPA Export Aggregation'!$D:$D,$A$1)*IF($A17="CH4",About!$D$58,IF($A17="N2O",About!$D$59,1))</f>
        <v>0.60346729103920005</v>
      </c>
      <c r="R17">
        <f>SUMIFS('EPA Export Aggregation'!U:U,'EPA Export Aggregation'!$A:$A,$B17,'EPA Export Aggregation'!$D:$D,$A$1)*IF($A17="CH4",About!$D$58,IF($A17="N2O",About!$D$59,1))</f>
        <v>0.59167648718510002</v>
      </c>
      <c r="S17">
        <f>SUMIFS('EPA Export Aggregation'!V:V,'EPA Export Aggregation'!$A:$A,$B17,'EPA Export Aggregation'!$D:$D,$A$1)*IF($A17="CH4",About!$D$58,IF($A17="N2O",About!$D$59,1))</f>
        <v>0.55759729170009997</v>
      </c>
      <c r="T17">
        <f>SUMIFS('EPA Export Aggregation'!W:W,'EPA Export Aggregation'!$A:$A,$B17,'EPA Export Aggregation'!$D:$D,$A$1)*IF($A17="CH4",About!$D$58,IF($A17="N2O",About!$D$59,1))</f>
        <v>0.54649151943420005</v>
      </c>
      <c r="U17">
        <f>SUMIFS('EPA Export Aggregation'!X:X,'EPA Export Aggregation'!$A:$A,$B17,'EPA Export Aggregation'!$D:$D,$A$1)*IF($A17="CH4",About!$D$58,IF($A17="N2O",About!$D$59,1))</f>
        <v>0.52898733995500002</v>
      </c>
      <c r="V17">
        <f>SUMIFS('EPA Export Aggregation'!Y:Y,'EPA Export Aggregation'!$A:$A,$B17,'EPA Export Aggregation'!$D:$D,$A$1)*IF($A17="CH4",About!$D$58,IF($A17="N2O",About!$D$59,1))</f>
        <v>0.61891164815699995</v>
      </c>
      <c r="W17">
        <f>SUMIFS('EPA Export Aggregation'!Z:Z,'EPA Export Aggregation'!$A:$A,$B17,'EPA Export Aggregation'!$D:$D,$A$1)*IF($A17="CH4",About!$D$58,IF($A17="N2O",About!$D$59,1))</f>
        <v>0.59469244102569996</v>
      </c>
      <c r="X17">
        <f>SUMIFS('EPA Export Aggregation'!AA:AA,'EPA Export Aggregation'!$A:$A,$B17,'EPA Export Aggregation'!$D:$D,$A$1)*IF($A17="CH4",About!$D$58,IF($A17="N2O",About!$D$59,1))</f>
        <v>0.64007662648630004</v>
      </c>
      <c r="Y17">
        <f>SUMIFS('EPA Export Aggregation'!AB:AB,'EPA Export Aggregation'!$A:$A,$B17,'EPA Export Aggregation'!$D:$D,$A$1)*IF($A17="CH4",About!$D$58,IF($A17="N2O",About!$D$59,1))</f>
        <v>0.6624175696415</v>
      </c>
      <c r="Z17">
        <f>SUMIFS('EPA Export Aggregation'!AC:AC,'EPA Export Aggregation'!$A:$A,$B17,'EPA Export Aggregation'!$D:$D,$A$1)*IF($A17="CH4",About!$D$58,IF($A17="N2O",About!$D$59,1))</f>
        <v>0.69638406873619996</v>
      </c>
      <c r="AA17">
        <f>SUMIFS('EPA Export Aggregation'!AD:AD,'EPA Export Aggregation'!$A:$A,$B17,'EPA Export Aggregation'!$D:$D,$A$1)*IF($A17="CH4",About!$D$58,IF($A17="N2O",About!$D$59,1))</f>
        <v>0.71098766162089999</v>
      </c>
      <c r="AB17">
        <f>SUMIFS('EPA Export Aggregation'!AE:AE,'EPA Export Aggregation'!$A:$A,$B17,'EPA Export Aggregation'!$D:$D,$A$1)*IF($A17="CH4",About!$D$58,IF($A17="N2O",About!$D$59,1))</f>
        <v>0.62456346694830001</v>
      </c>
      <c r="AC17">
        <f>SUMIFS('EPA Export Aggregation'!AF:AF,'EPA Export Aggregation'!$A:$A,$B17,'EPA Export Aggregation'!$D:$D,$A$1)*IF($A17="CH4",About!$D$58,IF($A17="N2O",About!$D$59,1))</f>
        <v>0.66104847372179998</v>
      </c>
      <c r="AD17">
        <f>SUMIFS('EPA Export Aggregation'!AG:AG,'EPA Export Aggregation'!$A:$A,$B17,'EPA Export Aggregation'!$D:$D,$A$1)*IF($A17="CH4",About!$D$58,IF($A17="N2O",About!$D$59,1))</f>
        <v>0.62861483382369998</v>
      </c>
      <c r="AE17">
        <f>SUMIFS('EPA Export Aggregation'!AH:AH,'EPA Export Aggregation'!$A:$A,$B17,'EPA Export Aggregation'!$D:$D,$A$1)*IF($A17="CH4",About!$D$58,IF($A17="N2O",About!$D$59,1))</f>
        <v>0.61424652147350001</v>
      </c>
      <c r="AF17">
        <f>SUMIFS('EPA Export Aggregation'!AI:AI,'EPA Export Aggregation'!$A:$A,$B17,'EPA Export Aggregation'!$D:$D,$A$1)*IF($A17="CH4",About!$D$58,IF($A17="N2O",About!$D$59,1))</f>
        <v>0.62616165542220004</v>
      </c>
      <c r="AG17">
        <f>SUMIFS('EPA Export Aggregation'!AJ:AJ,'EPA Export Aggregation'!$A:$A,$B17,'EPA Export Aggregation'!$D:$D,$A$1)*IF($A17="CH4",About!$D$58,IF($A17="N2O",About!$D$59,1))</f>
        <v>0.60201440405079998</v>
      </c>
      <c r="AH17">
        <f>SUMIFS('EPA Export Aggregation'!AK:AK,'EPA Export Aggregation'!$A:$A,$B17,'EPA Export Aggregation'!$D:$D,$A$1)*IF($A17="CH4",About!$D$58,IF($A17="N2O",About!$D$59,1))</f>
        <v>0.60834285341950001</v>
      </c>
    </row>
    <row r="18" spans="1:34" x14ac:dyDescent="0.45">
      <c r="A18" s="413" t="s">
        <v>2215</v>
      </c>
      <c r="B18" s="414" t="s">
        <v>4249</v>
      </c>
      <c r="C18" s="415">
        <f>SUMIFS('EPA Export Aggregation'!F:F,'EPA Export Aggregation'!$A:$A,$B18,'EPA Export Aggregation'!$D:$D,$A$1)*IF($A18="CH4",About!$D$58,IF($A18="N2O",About!$D$59,1))</f>
        <v>6.0440929709899997E-2</v>
      </c>
      <c r="D18" s="415">
        <f>SUMIFS('EPA Export Aggregation'!G:G,'EPA Export Aggregation'!$A:$A,$B18,'EPA Export Aggregation'!$D:$D,$A$1)*IF($A18="CH4",About!$D$58,IF($A18="N2O",About!$D$59,1))</f>
        <v>5.3353382280999999E-2</v>
      </c>
      <c r="E18" s="415">
        <f>SUMIFS('EPA Export Aggregation'!H:H,'EPA Export Aggregation'!$A:$A,$B18,'EPA Export Aggregation'!$D:$D,$A$1)*IF($A18="CH4",About!$D$58,IF($A18="N2O",About!$D$59,1))</f>
        <v>5.8137566137600002E-2</v>
      </c>
      <c r="F18" s="415">
        <f>SUMIFS('EPA Export Aggregation'!I:I,'EPA Export Aggregation'!$A:$A,$B18,'EPA Export Aggregation'!$D:$D,$A$1)*IF($A18="CH4",About!$D$58,IF($A18="N2O",About!$D$59,1))</f>
        <v>5.7523603213300002E-2</v>
      </c>
      <c r="G18" s="415">
        <f>SUMIFS('EPA Export Aggregation'!J:J,'EPA Export Aggregation'!$A:$A,$B18,'EPA Export Aggregation'!$D:$D,$A$1)*IF($A18="CH4",About!$D$58,IF($A18="N2O",About!$D$59,1))</f>
        <v>6.1986641393600002E-2</v>
      </c>
      <c r="H18" s="415">
        <f>SUMIFS('EPA Export Aggregation'!K:K,'EPA Export Aggregation'!$A:$A,$B18,'EPA Export Aggregation'!$D:$D,$A$1)*IF($A18="CH4",About!$D$58,IF($A18="N2O",About!$D$59,1))</f>
        <v>6.1986641393600002E-2</v>
      </c>
      <c r="I18" s="415">
        <f>SUMIFS('EPA Export Aggregation'!L:L,'EPA Export Aggregation'!$A:$A,$B18,'EPA Export Aggregation'!$D:$D,$A$1)*IF($A18="CH4",About!$D$58,IF($A18="N2O",About!$D$59,1))</f>
        <v>5.5417305184800002E-2</v>
      </c>
      <c r="J18" s="415">
        <f>SUMIFS('EPA Export Aggregation'!M:M,'EPA Export Aggregation'!$A:$A,$B18,'EPA Export Aggregation'!$D:$D,$A$1)*IF($A18="CH4",About!$D$58,IF($A18="N2O",About!$D$59,1))</f>
        <v>6.14102019313E-2</v>
      </c>
      <c r="K18" s="415">
        <f>SUMIFS('EPA Export Aggregation'!N:N,'EPA Export Aggregation'!$A:$A,$B18,'EPA Export Aggregation'!$D:$D,$A$1)*IF($A18="CH4",About!$D$58,IF($A18="N2O",About!$D$59,1))</f>
        <v>6.2468865979399997E-2</v>
      </c>
      <c r="L18" s="415">
        <f>SUMIFS('EPA Export Aggregation'!O:O,'EPA Export Aggregation'!$A:$A,$B18,'EPA Export Aggregation'!$D:$D,$A$1)*IF($A18="CH4",About!$D$58,IF($A18="N2O",About!$D$59,1))</f>
        <v>6.0548292554899998E-2</v>
      </c>
      <c r="M18" s="415">
        <f>SUMIFS('EPA Export Aggregation'!P:P,'EPA Export Aggregation'!$A:$A,$B18,'EPA Export Aggregation'!$D:$D,$A$1)*IF($A18="CH4",About!$D$58,IF($A18="N2O",About!$D$59,1))</f>
        <v>6.0661461581700001E-2</v>
      </c>
      <c r="N18" s="415">
        <f>SUMIFS('EPA Export Aggregation'!Q:Q,'EPA Export Aggregation'!$A:$A,$B18,'EPA Export Aggregation'!$D:$D,$A$1)*IF($A18="CH4",About!$D$58,IF($A18="N2O",About!$D$59,1))</f>
        <v>5.6073966773E-2</v>
      </c>
      <c r="O18" s="415">
        <f>SUMIFS('EPA Export Aggregation'!R:R,'EPA Export Aggregation'!$A:$A,$B18,'EPA Export Aggregation'!$D:$D,$A$1)*IF($A18="CH4",About!$D$58,IF($A18="N2O",About!$D$59,1))</f>
        <v>6.0283045658899997E-2</v>
      </c>
      <c r="P18" s="415">
        <f>SUMIFS('EPA Export Aggregation'!S:S,'EPA Export Aggregation'!$A:$A,$B18,'EPA Export Aggregation'!$D:$D,$A$1)*IF($A18="CH4",About!$D$58,IF($A18="N2O",About!$D$59,1))</f>
        <v>5.89832610043E-2</v>
      </c>
      <c r="Q18" s="415">
        <f>SUMIFS('EPA Export Aggregation'!T:T,'EPA Export Aggregation'!$A:$A,$B18,'EPA Export Aggregation'!$D:$D,$A$1)*IF($A18="CH4",About!$D$58,IF($A18="N2O",About!$D$59,1))</f>
        <v>6.5345155161499996E-2</v>
      </c>
      <c r="R18" s="415">
        <f>SUMIFS('EPA Export Aggregation'!U:U,'EPA Export Aggregation'!$A:$A,$B18,'EPA Export Aggregation'!$D:$D,$A$1)*IF($A18="CH4",About!$D$58,IF($A18="N2O",About!$D$59,1))</f>
        <v>5.9104377104400002E-2</v>
      </c>
      <c r="S18" s="415">
        <f>SUMIFS('EPA Export Aggregation'!V:V,'EPA Export Aggregation'!$A:$A,$B18,'EPA Export Aggregation'!$D:$D,$A$1)*IF($A18="CH4",About!$D$58,IF($A18="N2O",About!$D$59,1))</f>
        <v>5.6486153846200003E-2</v>
      </c>
      <c r="T18" s="415">
        <f>SUMIFS('EPA Export Aggregation'!W:W,'EPA Export Aggregation'!$A:$A,$B18,'EPA Export Aggregation'!$D:$D,$A$1)*IF($A18="CH4",About!$D$58,IF($A18="N2O",About!$D$59,1))</f>
        <v>5.9372307692300001E-2</v>
      </c>
      <c r="U18" s="415">
        <f>SUMIFS('EPA Export Aggregation'!X:X,'EPA Export Aggregation'!$A:$A,$B18,'EPA Export Aggregation'!$D:$D,$A$1)*IF($A18="CH4",About!$D$58,IF($A18="N2O",About!$D$59,1))</f>
        <v>5.5661538461500001E-2</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0.28389286216850002</v>
      </c>
      <c r="D19" s="415">
        <f>SUMIFS('EPA Export Aggregation'!G:G,'EPA Export Aggregation'!$A:$A,$B19,'EPA Export Aggregation'!$D:$D,$A$1)*IF($A19="CH4",About!$D$58,IF($A19="N2O",About!$D$59,1))</f>
        <v>0.28604258344310002</v>
      </c>
      <c r="E19" s="415">
        <f>SUMIFS('EPA Export Aggregation'!H:H,'EPA Export Aggregation'!$A:$A,$B19,'EPA Export Aggregation'!$D:$D,$A$1)*IF($A19="CH4",About!$D$58,IF($A19="N2O",About!$D$59,1))</f>
        <v>0.27169227832260001</v>
      </c>
      <c r="F19" s="415">
        <f>SUMIFS('EPA Export Aggregation'!I:I,'EPA Export Aggregation'!$A:$A,$B19,'EPA Export Aggregation'!$D:$D,$A$1)*IF($A19="CH4",About!$D$58,IF($A19="N2O",About!$D$59,1))</f>
        <v>0.43399167070790001</v>
      </c>
      <c r="G19" s="415">
        <f>SUMIFS('EPA Export Aggregation'!J:J,'EPA Export Aggregation'!$A:$A,$B19,'EPA Export Aggregation'!$D:$D,$A$1)*IF($A19="CH4",About!$D$58,IF($A19="N2O",About!$D$59,1))</f>
        <v>0.38080436901480003</v>
      </c>
      <c r="H19" s="415">
        <f>SUMIFS('EPA Export Aggregation'!K:K,'EPA Export Aggregation'!$A:$A,$B19,'EPA Export Aggregation'!$D:$D,$A$1)*IF($A19="CH4",About!$D$58,IF($A19="N2O",About!$D$59,1))</f>
        <v>0.38957981854160001</v>
      </c>
      <c r="I19" s="415">
        <f>SUMIFS('EPA Export Aggregation'!L:L,'EPA Export Aggregation'!$A:$A,$B19,'EPA Export Aggregation'!$D:$D,$A$1)*IF($A19="CH4",About!$D$58,IF($A19="N2O",About!$D$59,1))</f>
        <v>0.41678258309040001</v>
      </c>
      <c r="J19" s="415">
        <f>SUMIFS('EPA Export Aggregation'!M:M,'EPA Export Aggregation'!$A:$A,$B19,'EPA Export Aggregation'!$D:$D,$A$1)*IF($A19="CH4",About!$D$58,IF($A19="N2O",About!$D$59,1))</f>
        <v>0.42120663553650001</v>
      </c>
      <c r="K19" s="415">
        <f>SUMIFS('EPA Export Aggregation'!N:N,'EPA Export Aggregation'!$A:$A,$B19,'EPA Export Aggregation'!$D:$D,$A$1)*IF($A19="CH4",About!$D$58,IF($A19="N2O",About!$D$59,1))</f>
        <v>0.42667371837669998</v>
      </c>
      <c r="L19" s="415">
        <f>SUMIFS('EPA Export Aggregation'!O:O,'EPA Export Aggregation'!$A:$A,$B19,'EPA Export Aggregation'!$D:$D,$A$1)*IF($A19="CH4",About!$D$58,IF($A19="N2O",About!$D$59,1))</f>
        <v>0.44265098501860001</v>
      </c>
      <c r="M19" s="415">
        <f>SUMIFS('EPA Export Aggregation'!P:P,'EPA Export Aggregation'!$A:$A,$B19,'EPA Export Aggregation'!$D:$D,$A$1)*IF($A19="CH4",About!$D$58,IF($A19="N2O",About!$D$59,1))</f>
        <v>0.44833437616760002</v>
      </c>
      <c r="N19" s="415">
        <f>SUMIFS('EPA Export Aggregation'!Q:Q,'EPA Export Aggregation'!$A:$A,$B19,'EPA Export Aggregation'!$D:$D,$A$1)*IF($A19="CH4",About!$D$58,IF($A19="N2O",About!$D$59,1))</f>
        <v>0.35841313781560002</v>
      </c>
      <c r="O19" s="415">
        <f>SUMIFS('EPA Export Aggregation'!R:R,'EPA Export Aggregation'!$A:$A,$B19,'EPA Export Aggregation'!$D:$D,$A$1)*IF($A19="CH4",About!$D$58,IF($A19="N2O",About!$D$59,1))</f>
        <v>0.3857196181384</v>
      </c>
      <c r="P19" s="415">
        <f>SUMIFS('EPA Export Aggregation'!S:S,'EPA Export Aggregation'!$A:$A,$B19,'EPA Export Aggregation'!$D:$D,$A$1)*IF($A19="CH4",About!$D$58,IF($A19="N2O",About!$D$59,1))</f>
        <v>0.38918804944770002</v>
      </c>
      <c r="Q19" s="415">
        <f>SUMIFS('EPA Export Aggregation'!T:T,'EPA Export Aggregation'!$A:$A,$B19,'EPA Export Aggregation'!$D:$D,$A$1)*IF($A19="CH4",About!$D$58,IF($A19="N2O",About!$D$59,1))</f>
        <v>0.3819472905836</v>
      </c>
      <c r="R19" s="415">
        <f>SUMIFS('EPA Export Aggregation'!U:U,'EPA Export Aggregation'!$A:$A,$B19,'EPA Export Aggregation'!$D:$D,$A$1)*IF($A19="CH4",About!$D$58,IF($A19="N2O",About!$D$59,1))</f>
        <v>0.41303594935769999</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1.9190857675641999</v>
      </c>
      <c r="D20">
        <f>SUMIFS('EPA Export Aggregation'!G:G,'EPA Export Aggregation'!$A:$A,$B20,'EPA Export Aggregation'!$D:$D,$A$1)*IF($A20="CH4",About!$D$58,IF($A20="N2O",About!$D$59,1))</f>
        <v>1.7294167007126999</v>
      </c>
      <c r="E20">
        <f>SUMIFS('EPA Export Aggregation'!H:H,'EPA Export Aggregation'!$A:$A,$B20,'EPA Export Aggregation'!$D:$D,$A$1)*IF($A20="CH4",About!$D$58,IF($A20="N2O",About!$D$59,1))</f>
        <v>1.6127956014150999</v>
      </c>
      <c r="F20">
        <f>SUMIFS('EPA Export Aggregation'!I:I,'EPA Export Aggregation'!$A:$A,$B20,'EPA Export Aggregation'!$D:$D,$A$1)*IF($A20="CH4",About!$D$58,IF($A20="N2O",About!$D$59,1))</f>
        <v>1.5551624422004999</v>
      </c>
      <c r="G20">
        <f>SUMIFS('EPA Export Aggregation'!J:J,'EPA Export Aggregation'!$A:$A,$B20,'EPA Export Aggregation'!$D:$D,$A$1)*IF($A20="CH4",About!$D$58,IF($A20="N2O",About!$D$59,1))</f>
        <v>1.5667424666134</v>
      </c>
      <c r="H20">
        <f>SUMIFS('EPA Export Aggregation'!K:K,'EPA Export Aggregation'!$A:$A,$B20,'EPA Export Aggregation'!$D:$D,$A$1)*IF($A20="CH4",About!$D$58,IF($A20="N2O",About!$D$59,1))</f>
        <v>1.6336395703983</v>
      </c>
      <c r="I20">
        <f>SUMIFS('EPA Export Aggregation'!L:L,'EPA Export Aggregation'!$A:$A,$B20,'EPA Export Aggregation'!$D:$D,$A$1)*IF($A20="CH4",About!$D$58,IF($A20="N2O",About!$D$59,1))</f>
        <v>1.6130688082972999</v>
      </c>
      <c r="J20">
        <f>SUMIFS('EPA Export Aggregation'!M:M,'EPA Export Aggregation'!$A:$A,$B20,'EPA Export Aggregation'!$D:$D,$A$1)*IF($A20="CH4",About!$D$58,IF($A20="N2O",About!$D$59,1))</f>
        <v>1.6448420427532</v>
      </c>
      <c r="K20">
        <f>SUMIFS('EPA Export Aggregation'!N:N,'EPA Export Aggregation'!$A:$A,$B20,'EPA Export Aggregation'!$D:$D,$A$1)*IF($A20="CH4",About!$D$58,IF($A20="N2O",About!$D$59,1))</f>
        <v>1.4715766491990001</v>
      </c>
      <c r="L20">
        <f>SUMIFS('EPA Export Aggregation'!O:O,'EPA Export Aggregation'!$A:$A,$B20,'EPA Export Aggregation'!$D:$D,$A$1)*IF($A20="CH4",About!$D$58,IF($A20="N2O",About!$D$59,1))</f>
        <v>1.2556553579909999</v>
      </c>
      <c r="M20">
        <f>SUMIFS('EPA Export Aggregation'!P:P,'EPA Export Aggregation'!$A:$A,$B20,'EPA Export Aggregation'!$D:$D,$A$1)*IF($A20="CH4",About!$D$58,IF($A20="N2O",About!$D$59,1))</f>
        <v>1.3984911259874999</v>
      </c>
      <c r="N20">
        <f>SUMIFS('EPA Export Aggregation'!Q:Q,'EPA Export Aggregation'!$A:$A,$B20,'EPA Export Aggregation'!$D:$D,$A$1)*IF($A20="CH4",About!$D$58,IF($A20="N2O",About!$D$59,1))</f>
        <v>1.3328182231854</v>
      </c>
      <c r="O20">
        <f>SUMIFS('EPA Export Aggregation'!R:R,'EPA Export Aggregation'!$A:$A,$B20,'EPA Export Aggregation'!$D:$D,$A$1)*IF($A20="CH4",About!$D$58,IF($A20="N2O",About!$D$59,1))</f>
        <v>1.3352359996031999</v>
      </c>
      <c r="P20">
        <f>SUMIFS('EPA Export Aggregation'!S:S,'EPA Export Aggregation'!$A:$A,$B20,'EPA Export Aggregation'!$D:$D,$A$1)*IF($A20="CH4",About!$D$58,IF($A20="N2O",About!$D$59,1))</f>
        <v>1.0380098861136</v>
      </c>
      <c r="Q20">
        <f>SUMIFS('EPA Export Aggregation'!T:T,'EPA Export Aggregation'!$A:$A,$B20,'EPA Export Aggregation'!$D:$D,$A$1)*IF($A20="CH4",About!$D$58,IF($A20="N2O",About!$D$59,1))</f>
        <v>1.2609139010724999</v>
      </c>
      <c r="R20">
        <f>SUMIFS('EPA Export Aggregation'!U:U,'EPA Export Aggregation'!$A:$A,$B20,'EPA Export Aggregation'!$D:$D,$A$1)*IF($A20="CH4",About!$D$58,IF($A20="N2O",About!$D$59,1))</f>
        <v>1.0793685225802001</v>
      </c>
      <c r="S20">
        <f>SUMIFS('EPA Export Aggregation'!V:V,'EPA Export Aggregation'!$A:$A,$B20,'EPA Export Aggregation'!$D:$D,$A$1)*IF($A20="CH4",About!$D$58,IF($A20="N2O",About!$D$59,1))</f>
        <v>1.0470389644277001</v>
      </c>
      <c r="T20">
        <f>SUMIFS('EPA Export Aggregation'!W:W,'EPA Export Aggregation'!$A:$A,$B20,'EPA Export Aggregation'!$D:$D,$A$1)*IF($A20="CH4",About!$D$58,IF($A20="N2O",About!$D$59,1))</f>
        <v>1.0235251013758</v>
      </c>
      <c r="U20">
        <f>SUMIFS('EPA Export Aggregation'!X:X,'EPA Export Aggregation'!$A:$A,$B20,'EPA Export Aggregation'!$D:$D,$A$1)*IF($A20="CH4",About!$D$58,IF($A20="N2O",About!$D$59,1))</f>
        <v>0.98843165842290004</v>
      </c>
      <c r="V20">
        <f>SUMIFS('EPA Export Aggregation'!Y:Y,'EPA Export Aggregation'!$A:$A,$B20,'EPA Export Aggregation'!$D:$D,$A$1)*IF($A20="CH4",About!$D$58,IF($A20="N2O",About!$D$59,1))</f>
        <v>0.58641797103689997</v>
      </c>
      <c r="W20">
        <f>SUMIFS('EPA Export Aggregation'!Z:Z,'EPA Export Aggregation'!$A:$A,$B20,'EPA Export Aggregation'!$D:$D,$A$1)*IF($A20="CH4",About!$D$58,IF($A20="N2O",About!$D$59,1))</f>
        <v>0.16940138903929999</v>
      </c>
      <c r="X20">
        <f>SUMIFS('EPA Export Aggregation'!AA:AA,'EPA Export Aggregation'!$A:$A,$B20,'EPA Export Aggregation'!$D:$D,$A$1)*IF($A20="CH4",About!$D$58,IF($A20="N2O",About!$D$59,1))</f>
        <v>4.6679308624712004</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8.4193421500000003E-4</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7.1653847934099998E-2</v>
      </c>
      <c r="D23">
        <f>SUMIFS('EPA Export Aggregation'!G:G,'EPA Export Aggregation'!$A:$A,$B23,'EPA Export Aggregation'!$D:$D,$A$1)*IF($A23="CH4",About!$D$58,IF($A23="N2O",About!$D$59,1))</f>
        <v>6.6344531691199998E-2</v>
      </c>
      <c r="E23">
        <f>SUMIFS('EPA Export Aggregation'!H:H,'EPA Export Aggregation'!$A:$A,$B23,'EPA Export Aggregation'!$D:$D,$A$1)*IF($A23="CH4",About!$D$58,IF($A23="N2O",About!$D$59,1))</f>
        <v>7.3023423379699998E-2</v>
      </c>
      <c r="F23">
        <f>SUMIFS('EPA Export Aggregation'!I:I,'EPA Export Aggregation'!$A:$A,$B23,'EPA Export Aggregation'!$D:$D,$A$1)*IF($A23="CH4",About!$D$58,IF($A23="N2O",About!$D$59,1))</f>
        <v>8.6079191959900006E-2</v>
      </c>
      <c r="G23">
        <f>SUMIFS('EPA Export Aggregation'!J:J,'EPA Export Aggregation'!$A:$A,$B23,'EPA Export Aggregation'!$D:$D,$A$1)*IF($A23="CH4",About!$D$58,IF($A23="N2O",About!$D$59,1))</f>
        <v>8.0263126352000003E-2</v>
      </c>
      <c r="H23">
        <f>SUMIFS('EPA Export Aggregation'!K:K,'EPA Export Aggregation'!$A:$A,$B23,'EPA Export Aggregation'!$D:$D,$A$1)*IF($A23="CH4",About!$D$58,IF($A23="N2O",About!$D$59,1))</f>
        <v>7.9803859493000007E-2</v>
      </c>
      <c r="I23">
        <f>SUMIFS('EPA Export Aggregation'!L:L,'EPA Export Aggregation'!$A:$A,$B23,'EPA Export Aggregation'!$D:$D,$A$1)*IF($A23="CH4",About!$D$58,IF($A23="N2O",About!$D$59,1))</f>
        <v>7.2147082750399993E-2</v>
      </c>
      <c r="J23">
        <f>SUMIFS('EPA Export Aggregation'!M:M,'EPA Export Aggregation'!$A:$A,$B23,'EPA Export Aggregation'!$D:$D,$A$1)*IF($A23="CH4",About!$D$58,IF($A23="N2O",About!$D$59,1))</f>
        <v>7.3261878130799998E-2</v>
      </c>
      <c r="K23">
        <f>SUMIFS('EPA Export Aggregation'!N:N,'EPA Export Aggregation'!$A:$A,$B23,'EPA Export Aggregation'!$D:$D,$A$1)*IF($A23="CH4",About!$D$58,IF($A23="N2O",About!$D$59,1))</f>
        <v>9.00413635445E-2</v>
      </c>
      <c r="L23">
        <f>SUMIFS('EPA Export Aggregation'!O:O,'EPA Export Aggregation'!$A:$A,$B23,'EPA Export Aggregation'!$D:$D,$A$1)*IF($A23="CH4",About!$D$58,IF($A23="N2O",About!$D$59,1))</f>
        <v>8.6275829467099996E-2</v>
      </c>
      <c r="M23">
        <f>SUMIFS('EPA Export Aggregation'!P:P,'EPA Export Aggregation'!$A:$A,$B23,'EPA Export Aggregation'!$D:$D,$A$1)*IF($A23="CH4",About!$D$58,IF($A23="N2O",About!$D$59,1))</f>
        <v>7.8463109379699997E-2</v>
      </c>
      <c r="N23">
        <f>SUMIFS('EPA Export Aggregation'!Q:Q,'EPA Export Aggregation'!$A:$A,$B23,'EPA Export Aggregation'!$D:$D,$A$1)*IF($A23="CH4",About!$D$58,IF($A23="N2O",About!$D$59,1))</f>
        <v>7.5679271408000001E-2</v>
      </c>
      <c r="O23">
        <f>SUMIFS('EPA Export Aggregation'!R:R,'EPA Export Aggregation'!$A:$A,$B23,'EPA Export Aggregation'!$D:$D,$A$1)*IF($A23="CH4",About!$D$58,IF($A23="N2O",About!$D$59,1))</f>
        <v>6.89736050243E-2</v>
      </c>
      <c r="P23">
        <f>SUMIFS('EPA Export Aggregation'!S:S,'EPA Export Aggregation'!$A:$A,$B23,'EPA Export Aggregation'!$D:$D,$A$1)*IF($A23="CH4",About!$D$58,IF($A23="N2O",About!$D$59,1))</f>
        <v>6.6436326364299997E-2</v>
      </c>
      <c r="Q23">
        <f>SUMIFS('EPA Export Aggregation'!T:T,'EPA Export Aggregation'!$A:$A,$B23,'EPA Export Aggregation'!$D:$D,$A$1)*IF($A23="CH4",About!$D$58,IF($A23="N2O",About!$D$59,1))</f>
        <v>6.8593972678999998E-2</v>
      </c>
      <c r="R23">
        <f>SUMIFS('EPA Export Aggregation'!U:U,'EPA Export Aggregation'!$A:$A,$B23,'EPA Export Aggregation'!$D:$D,$A$1)*IF($A23="CH4",About!$D$58,IF($A23="N2O",About!$D$59,1))</f>
        <v>6.8156624969599996E-2</v>
      </c>
      <c r="S23">
        <f>SUMIFS('EPA Export Aggregation'!V:V,'EPA Export Aggregation'!$A:$A,$B23,'EPA Export Aggregation'!$D:$D,$A$1)*IF($A23="CH4",About!$D$58,IF($A23="N2O",About!$D$59,1))</f>
        <v>6.5449058776800004E-2</v>
      </c>
      <c r="T23">
        <f>SUMIFS('EPA Export Aggregation'!W:W,'EPA Export Aggregation'!$A:$A,$B23,'EPA Export Aggregation'!$D:$D,$A$1)*IF($A23="CH4",About!$D$58,IF($A23="N2O",About!$D$59,1))</f>
        <v>9.1512280791299999E-2</v>
      </c>
      <c r="U23">
        <f>SUMIFS('EPA Export Aggregation'!X:X,'EPA Export Aggregation'!$A:$A,$B23,'EPA Export Aggregation'!$D:$D,$A$1)*IF($A23="CH4",About!$D$58,IF($A23="N2O",About!$D$59,1))</f>
        <v>7.4968107670899994E-2</v>
      </c>
      <c r="V23">
        <f>SUMIFS('EPA Export Aggregation'!Y:Y,'EPA Export Aggregation'!$A:$A,$B23,'EPA Export Aggregation'!$D:$D,$A$1)*IF($A23="CH4",About!$D$58,IF($A23="N2O",About!$D$59,1))</f>
        <v>6.3166491347299999E-2</v>
      </c>
      <c r="W23">
        <f>SUMIFS('EPA Export Aggregation'!Z:Z,'EPA Export Aggregation'!$A:$A,$B23,'EPA Export Aggregation'!$D:$D,$A$1)*IF($A23="CH4",About!$D$58,IF($A23="N2O",About!$D$59,1))</f>
        <v>8.7359354449199997E-2</v>
      </c>
      <c r="X23">
        <f>SUMIFS('EPA Export Aggregation'!AA:AA,'EPA Export Aggregation'!$A:$A,$B23,'EPA Export Aggregation'!$D:$D,$A$1)*IF($A23="CH4",About!$D$58,IF($A23="N2O",About!$D$59,1))</f>
        <v>9.4237159897299999E-2</v>
      </c>
      <c r="Y23">
        <f>SUMIFS('EPA Export Aggregation'!AB:AB,'EPA Export Aggregation'!$A:$A,$B23,'EPA Export Aggregation'!$D:$D,$A$1)*IF($A23="CH4",About!$D$58,IF($A23="N2O",About!$D$59,1))</f>
        <v>8.9275708961600003E-2</v>
      </c>
      <c r="Z23">
        <f>SUMIFS('EPA Export Aggregation'!AC:AC,'EPA Export Aggregation'!$A:$A,$B23,'EPA Export Aggregation'!$D:$D,$A$1)*IF($A23="CH4",About!$D$58,IF($A23="N2O",About!$D$59,1))</f>
        <v>8.4358705515400007E-2</v>
      </c>
      <c r="AA23">
        <f>SUMIFS('EPA Export Aggregation'!AD:AD,'EPA Export Aggregation'!$A:$A,$B23,'EPA Export Aggregation'!$D:$D,$A$1)*IF($A23="CH4",About!$D$58,IF($A23="N2O",About!$D$59,1))</f>
        <v>3.3448746558899997E-2</v>
      </c>
      <c r="AB23">
        <f>SUMIFS('EPA Export Aggregation'!AE:AE,'EPA Export Aggregation'!$A:$A,$B23,'EPA Export Aggregation'!$D:$D,$A$1)*IF($A23="CH4",About!$D$58,IF($A23="N2O",About!$D$59,1))</f>
        <v>8.5356820489300003E-2</v>
      </c>
      <c r="AC23">
        <f>SUMIFS('EPA Export Aggregation'!AF:AF,'EPA Export Aggregation'!$A:$A,$B23,'EPA Export Aggregation'!$D:$D,$A$1)*IF($A23="CH4",About!$D$58,IF($A23="N2O",About!$D$59,1))</f>
        <v>9.7205361648700001E-2</v>
      </c>
      <c r="AD23">
        <f>SUMIFS('EPA Export Aggregation'!AG:AG,'EPA Export Aggregation'!$A:$A,$B23,'EPA Export Aggregation'!$D:$D,$A$1)*IF($A23="CH4",About!$D$58,IF($A23="N2O",About!$D$59,1))</f>
        <v>9.4613223927599993E-2</v>
      </c>
      <c r="AE23">
        <f>SUMIFS('EPA Export Aggregation'!AH:AH,'EPA Export Aggregation'!$A:$A,$B23,'EPA Export Aggregation'!$D:$D,$A$1)*IF($A23="CH4",About!$D$58,IF($A23="N2O",About!$D$59,1))</f>
        <v>0.1117440749669</v>
      </c>
      <c r="AF23">
        <f>SUMIFS('EPA Export Aggregation'!AI:AI,'EPA Export Aggregation'!$A:$A,$B23,'EPA Export Aggregation'!$D:$D,$A$1)*IF($A23="CH4",About!$D$58,IF($A23="N2O",About!$D$59,1))</f>
        <v>0.1122666806839</v>
      </c>
      <c r="AG23">
        <f>SUMIFS('EPA Export Aggregation'!AJ:AJ,'EPA Export Aggregation'!$A:$A,$B23,'EPA Export Aggregation'!$D:$D,$A$1)*IF($A23="CH4",About!$D$58,IF($A23="N2O",About!$D$59,1))</f>
        <v>0.107083230246</v>
      </c>
      <c r="AH23">
        <f>SUMIFS('EPA Export Aggregation'!AK:AK,'EPA Export Aggregation'!$A:$A,$B23,'EPA Export Aggregation'!$D:$D,$A$1)*IF($A23="CH4",About!$D$58,IF($A23="N2O",About!$D$59,1))</f>
        <v>9.1674020526199995E-2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1.3792759292999999E-3</v>
      </c>
      <c r="D26">
        <f>SUMIFS('EPA Export Aggregation'!G:G,'EPA Export Aggregation'!$A:$A,$B26,'EPA Export Aggregation'!$D:$D,$A$1)*IF($A26="CH4",About!$D$58,IF($A26="N2O",About!$D$59,1))</f>
        <v>1.0290332247000001E-3</v>
      </c>
      <c r="E26">
        <f>SUMIFS('EPA Export Aggregation'!H:H,'EPA Export Aggregation'!$A:$A,$B26,'EPA Export Aggregation'!$D:$D,$A$1)*IF($A26="CH4",About!$D$58,IF($A26="N2O",About!$D$59,1))</f>
        <v>1.2537338302999999E-3</v>
      </c>
      <c r="F26">
        <f>SUMIFS('EPA Export Aggregation'!I:I,'EPA Export Aggregation'!$A:$A,$B26,'EPA Export Aggregation'!$D:$D,$A$1)*IF($A26="CH4",About!$D$58,IF($A26="N2O",About!$D$59,1))</f>
        <v>1.3843638372000001E-3</v>
      </c>
      <c r="G26">
        <f>SUMIFS('EPA Export Aggregation'!J:J,'EPA Export Aggregation'!$A:$A,$B26,'EPA Export Aggregation'!$D:$D,$A$1)*IF($A26="CH4",About!$D$58,IF($A26="N2O",About!$D$59,1))</f>
        <v>1.4410855118000001E-3</v>
      </c>
      <c r="H26">
        <f>SUMIFS('EPA Export Aggregation'!K:K,'EPA Export Aggregation'!$A:$A,$B26,'EPA Export Aggregation'!$D:$D,$A$1)*IF($A26="CH4",About!$D$58,IF($A26="N2O",About!$D$59,1))</f>
        <v>1.9391420593000001E-3</v>
      </c>
      <c r="I26">
        <f>SUMIFS('EPA Export Aggregation'!L:L,'EPA Export Aggregation'!$A:$A,$B26,'EPA Export Aggregation'!$D:$D,$A$1)*IF($A26="CH4",About!$D$58,IF($A26="N2O",About!$D$59,1))</f>
        <v>2.1554923669000001E-3</v>
      </c>
      <c r="J26">
        <f>SUMIFS('EPA Export Aggregation'!M:M,'EPA Export Aggregation'!$A:$A,$B26,'EPA Export Aggregation'!$D:$D,$A$1)*IF($A26="CH4",About!$D$58,IF($A26="N2O",About!$D$59,1))</f>
        <v>2.6734327812E-3</v>
      </c>
      <c r="K26">
        <f>SUMIFS('EPA Export Aggregation'!N:N,'EPA Export Aggregation'!$A:$A,$B26,'EPA Export Aggregation'!$D:$D,$A$1)*IF($A26="CH4",About!$D$58,IF($A26="N2O",About!$D$59,1))</f>
        <v>3.0389100739999998E-3</v>
      </c>
      <c r="L26">
        <f>SUMIFS('EPA Export Aggregation'!O:O,'EPA Export Aggregation'!$A:$A,$B26,'EPA Export Aggregation'!$D:$D,$A$1)*IF($A26="CH4",About!$D$58,IF($A26="N2O",About!$D$59,1))</f>
        <v>1.9744207172999999E-3</v>
      </c>
      <c r="M26">
        <f>SUMIFS('EPA Export Aggregation'!P:P,'EPA Export Aggregation'!$A:$A,$B26,'EPA Export Aggregation'!$D:$D,$A$1)*IF($A26="CH4",About!$D$58,IF($A26="N2O",About!$D$59,1))</f>
        <v>2.1629286148000001E-3</v>
      </c>
      <c r="N26">
        <f>SUMIFS('EPA Export Aggregation'!Q:Q,'EPA Export Aggregation'!$A:$A,$B26,'EPA Export Aggregation'!$D:$D,$A$1)*IF($A26="CH4",About!$D$58,IF($A26="N2O",About!$D$59,1))</f>
        <v>1.5799281719000001E-3</v>
      </c>
      <c r="O26">
        <f>SUMIFS('EPA Export Aggregation'!R:R,'EPA Export Aggregation'!$A:$A,$B26,'EPA Export Aggregation'!$D:$D,$A$1)*IF($A26="CH4",About!$D$58,IF($A26="N2O",About!$D$59,1))</f>
        <v>1.8574093052E-3</v>
      </c>
      <c r="P26">
        <f>SUMIFS('EPA Export Aggregation'!S:S,'EPA Export Aggregation'!$A:$A,$B26,'EPA Export Aggregation'!$D:$D,$A$1)*IF($A26="CH4",About!$D$58,IF($A26="N2O",About!$D$59,1))</f>
        <v>1.9597475276000001E-3</v>
      </c>
      <c r="Q26">
        <f>SUMIFS('EPA Export Aggregation'!T:T,'EPA Export Aggregation'!$A:$A,$B26,'EPA Export Aggregation'!$D:$D,$A$1)*IF($A26="CH4",About!$D$58,IF($A26="N2O",About!$D$59,1))</f>
        <v>2.3587814009000002E-3</v>
      </c>
      <c r="R26">
        <f>SUMIFS('EPA Export Aggregation'!U:U,'EPA Export Aggregation'!$A:$A,$B26,'EPA Export Aggregation'!$D:$D,$A$1)*IF($A26="CH4",About!$D$58,IF($A26="N2O",About!$D$59,1))</f>
        <v>2.2587131737999999E-3</v>
      </c>
      <c r="S26">
        <f>SUMIFS('EPA Export Aggregation'!V:V,'EPA Export Aggregation'!$A:$A,$B26,'EPA Export Aggregation'!$D:$D,$A$1)*IF($A26="CH4",About!$D$58,IF($A26="N2O",About!$D$59,1))</f>
        <v>2.0447179386999998E-3</v>
      </c>
      <c r="T26">
        <f>SUMIFS('EPA Export Aggregation'!W:W,'EPA Export Aggregation'!$A:$A,$B26,'EPA Export Aggregation'!$D:$D,$A$1)*IF($A26="CH4",About!$D$58,IF($A26="N2O",About!$D$59,1))</f>
        <v>1.8295544346999999E-3</v>
      </c>
      <c r="U26">
        <f>SUMIFS('EPA Export Aggregation'!X:X,'EPA Export Aggregation'!$A:$A,$B26,'EPA Export Aggregation'!$D:$D,$A$1)*IF($A26="CH4",About!$D$58,IF($A26="N2O",About!$D$59,1))</f>
        <v>1.4697451266E-3</v>
      </c>
      <c r="V26">
        <f>SUMIFS('EPA Export Aggregation'!Y:Y,'EPA Export Aggregation'!$A:$A,$B26,'EPA Export Aggregation'!$D:$D,$A$1)*IF($A26="CH4",About!$D$58,IF($A26="N2O",About!$D$59,1))</f>
        <v>9.3523624889999999E-4</v>
      </c>
      <c r="W26">
        <f>SUMIFS('EPA Export Aggregation'!Z:Z,'EPA Export Aggregation'!$A:$A,$B26,'EPA Export Aggregation'!$D:$D,$A$1)*IF($A26="CH4",About!$D$58,IF($A26="N2O",About!$D$59,1))</f>
        <v>1.5693691589999999E-3</v>
      </c>
      <c r="X26">
        <f>SUMIFS('EPA Export Aggregation'!AA:AA,'EPA Export Aggregation'!$A:$A,$B26,'EPA Export Aggregation'!$D:$D,$A$1)*IF($A26="CH4",About!$D$58,IF($A26="N2O",About!$D$59,1))</f>
        <v>1.3858455208999999E-3</v>
      </c>
      <c r="Y26">
        <f>SUMIFS('EPA Export Aggregation'!AB:AB,'EPA Export Aggregation'!$A:$A,$B26,'EPA Export Aggregation'!$D:$D,$A$1)*IF($A26="CH4",About!$D$58,IF($A26="N2O",About!$D$59,1))</f>
        <v>1.1637446946000001E-3</v>
      </c>
      <c r="Z26">
        <f>SUMIFS('EPA Export Aggregation'!AC:AC,'EPA Export Aggregation'!$A:$A,$B26,'EPA Export Aggregation'!$D:$D,$A$1)*IF($A26="CH4",About!$D$58,IF($A26="N2O",About!$D$59,1))</f>
        <v>1.3646325155999999E-3</v>
      </c>
      <c r="AA26">
        <f>SUMIFS('EPA Export Aggregation'!AD:AD,'EPA Export Aggregation'!$A:$A,$B26,'EPA Export Aggregation'!$D:$D,$A$1)*IF($A26="CH4",About!$D$58,IF($A26="N2O",About!$D$59,1))</f>
        <v>1.4308892077999999E-3</v>
      </c>
      <c r="AB26">
        <f>SUMIFS('EPA Export Aggregation'!AE:AE,'EPA Export Aggregation'!$A:$A,$B26,'EPA Export Aggregation'!$D:$D,$A$1)*IF($A26="CH4",About!$D$58,IF($A26="N2O",About!$D$59,1))</f>
        <v>1.5568050437999999E-3</v>
      </c>
      <c r="AC26">
        <f>SUMIFS('EPA Export Aggregation'!AF:AF,'EPA Export Aggregation'!$A:$A,$B26,'EPA Export Aggregation'!$D:$D,$A$1)*IF($A26="CH4",About!$D$58,IF($A26="N2O",About!$D$59,1))</f>
        <v>1.4358834134E-3</v>
      </c>
      <c r="AD26">
        <f>SUMIFS('EPA Export Aggregation'!AG:AG,'EPA Export Aggregation'!$A:$A,$B26,'EPA Export Aggregation'!$D:$D,$A$1)*IF($A26="CH4",About!$D$58,IF($A26="N2O",About!$D$59,1))</f>
        <v>1.6478856589000001E-3</v>
      </c>
      <c r="AE26">
        <f>SUMIFS('EPA Export Aggregation'!AH:AH,'EPA Export Aggregation'!$A:$A,$B26,'EPA Export Aggregation'!$D:$D,$A$1)*IF($A26="CH4",About!$D$58,IF($A26="N2O",About!$D$59,1))</f>
        <v>1.6943820754E-3</v>
      </c>
      <c r="AF26">
        <f>SUMIFS('EPA Export Aggregation'!AI:AI,'EPA Export Aggregation'!$A:$A,$B26,'EPA Export Aggregation'!$D:$D,$A$1)*IF($A26="CH4",About!$D$58,IF($A26="N2O",About!$D$59,1))</f>
        <v>1.5287119633E-3</v>
      </c>
      <c r="AG26">
        <f>SUMIFS('EPA Export Aggregation'!AJ:AJ,'EPA Export Aggregation'!$A:$A,$B26,'EPA Export Aggregation'!$D:$D,$A$1)*IF($A26="CH4",About!$D$58,IF($A26="N2O",About!$D$59,1))</f>
        <v>1.1518459355999999E-3</v>
      </c>
      <c r="AH26">
        <f>SUMIFS('EPA Export Aggregation'!AK:AK,'EPA Export Aggregation'!$A:$A,$B26,'EPA Export Aggregation'!$D:$D,$A$1)*IF($A26="CH4",About!$D$58,IF($A26="N2O",About!$D$59,1))</f>
        <v>1.4780274961000001E-3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8.8720899999999999E-8</v>
      </c>
      <c r="G30">
        <f>SUMIFS('EPA Export Aggregation'!J:J,'EPA Export Aggregation'!$A:$A,$B30,'EPA Export Aggregation'!$D:$D,$A$1)*IF($A30="CH4",About!$D$58,IF($A30="N2O",About!$D$59,1))</f>
        <v>9.1230799999999994E-8</v>
      </c>
      <c r="H30">
        <f>SUMIFS('EPA Export Aggregation'!K:K,'EPA Export Aggregation'!$A:$A,$B30,'EPA Export Aggregation'!$D:$D,$A$1)*IF($A30="CH4",About!$D$58,IF($A30="N2O",About!$D$59,1))</f>
        <v>9.6726800000000006E-8</v>
      </c>
      <c r="I30">
        <f>SUMIFS('EPA Export Aggregation'!L:L,'EPA Export Aggregation'!$A:$A,$B30,'EPA Export Aggregation'!$D:$D,$A$1)*IF($A30="CH4",About!$D$58,IF($A30="N2O",About!$D$59,1))</f>
        <v>9.6140699999999997E-8</v>
      </c>
      <c r="J30">
        <f>SUMIFS('EPA Export Aggregation'!M:M,'EPA Export Aggregation'!$A:$A,$B30,'EPA Export Aggregation'!$D:$D,$A$1)*IF($A30="CH4",About!$D$58,IF($A30="N2O",About!$D$59,1))</f>
        <v>9.8540700000000006E-8</v>
      </c>
      <c r="K30">
        <f>SUMIFS('EPA Export Aggregation'!N:N,'EPA Export Aggregation'!$A:$A,$B30,'EPA Export Aggregation'!$D:$D,$A$1)*IF($A30="CH4",About!$D$58,IF($A30="N2O",About!$D$59,1))</f>
        <v>1.0387179999999999E-7</v>
      </c>
      <c r="L30">
        <f>SUMIFS('EPA Export Aggregation'!O:O,'EPA Export Aggregation'!$A:$A,$B30,'EPA Export Aggregation'!$D:$D,$A$1)*IF($A30="CH4",About!$D$58,IF($A30="N2O",About!$D$59,1))</f>
        <v>1.032308E-7</v>
      </c>
      <c r="M30">
        <f>SUMIFS('EPA Export Aggregation'!P:P,'EPA Export Aggregation'!$A:$A,$B30,'EPA Export Aggregation'!$D:$D,$A$1)*IF($A30="CH4",About!$D$58,IF($A30="N2O",About!$D$59,1))</f>
        <v>1.025898E-7</v>
      </c>
      <c r="N30">
        <f>SUMIFS('EPA Export Aggregation'!Q:Q,'EPA Export Aggregation'!$A:$A,$B30,'EPA Export Aggregation'!$D:$D,$A$1)*IF($A30="CH4",About!$D$58,IF($A30="N2O",About!$D$59,1))</f>
        <v>1.019488E-7</v>
      </c>
      <c r="O30">
        <f>SUMIFS('EPA Export Aggregation'!R:R,'EPA Export Aggregation'!$A:$A,$B30,'EPA Export Aggregation'!$D:$D,$A$1)*IF($A30="CH4",About!$D$58,IF($A30="N2O",About!$D$59,1))</f>
        <v>1.013078E-7</v>
      </c>
      <c r="P30">
        <f>SUMIFS('EPA Export Aggregation'!S:S,'EPA Export Aggregation'!$A:$A,$B30,'EPA Export Aggregation'!$D:$D,$A$1)*IF($A30="CH4",About!$D$58,IF($A30="N2O",About!$D$59,1))</f>
        <v>1.006668E-7</v>
      </c>
      <c r="Q30">
        <f>SUMIFS('EPA Export Aggregation'!T:T,'EPA Export Aggregation'!$A:$A,$B30,'EPA Export Aggregation'!$D:$D,$A$1)*IF($A30="CH4",About!$D$58,IF($A30="N2O",About!$D$59,1))</f>
        <v>1.028836E-7</v>
      </c>
      <c r="R30">
        <f>SUMIFS('EPA Export Aggregation'!U:U,'EPA Export Aggregation'!$A:$A,$B30,'EPA Export Aggregation'!$D:$D,$A$1)*IF($A30="CH4",About!$D$58,IF($A30="N2O",About!$D$59,1))</f>
        <v>1.0222430000000001E-7</v>
      </c>
      <c r="S30">
        <f>SUMIFS('EPA Export Aggregation'!V:V,'EPA Export Aggregation'!$A:$A,$B30,'EPA Export Aggregation'!$D:$D,$A$1)*IF($A30="CH4",About!$D$58,IF($A30="N2O",About!$D$59,1))</f>
        <v>1.043862E-7</v>
      </c>
      <c r="T30">
        <f>SUMIFS('EPA Export Aggregation'!W:W,'EPA Export Aggregation'!$A:$A,$B30,'EPA Export Aggregation'!$D:$D,$A$1)*IF($A30="CH4",About!$D$58,IF($A30="N2O",About!$D$59,1))</f>
        <v>1.0370850000000001E-7</v>
      </c>
      <c r="U30">
        <f>SUMIFS('EPA Export Aggregation'!X:X,'EPA Export Aggregation'!$A:$A,$B30,'EPA Export Aggregation'!$D:$D,$A$1)*IF($A30="CH4",About!$D$58,IF($A30="N2O",About!$D$59,1))</f>
        <v>1.030309E-7</v>
      </c>
      <c r="V30">
        <f>SUMIFS('EPA Export Aggregation'!Y:Y,'EPA Export Aggregation'!$A:$A,$B30,'EPA Export Aggregation'!$D:$D,$A$1)*IF($A30="CH4",About!$D$58,IF($A30="N2O",About!$D$59,1))</f>
        <v>1.0235330000000001E-7</v>
      </c>
      <c r="W30">
        <f>SUMIFS('EPA Export Aggregation'!Z:Z,'EPA Export Aggregation'!$A:$A,$B30,'EPA Export Aggregation'!$D:$D,$A$1)*IF($A30="CH4",About!$D$58,IF($A30="N2O",About!$D$59,1))</f>
        <v>1.0167559999999999E-7</v>
      </c>
      <c r="X30">
        <f>SUMIFS('EPA Export Aggregation'!AA:AA,'EPA Export Aggregation'!$A:$A,$B30,'EPA Export Aggregation'!$D:$D,$A$1)*IF($A30="CH4",About!$D$58,IF($A30="N2O",About!$D$59,1))</f>
        <v>1.00998E-7</v>
      </c>
      <c r="Y30">
        <f>SUMIFS('EPA Export Aggregation'!AB:AB,'EPA Export Aggregation'!$A:$A,$B30,'EPA Export Aggregation'!$D:$D,$A$1)*IF($A30="CH4",About!$D$58,IF($A30="N2O",About!$D$59,1))</f>
        <v>1.003203E-7</v>
      </c>
      <c r="Z30">
        <f>SUMIFS('EPA Export Aggregation'!AC:AC,'EPA Export Aggregation'!$A:$A,$B30,'EPA Export Aggregation'!$D:$D,$A$1)*IF($A30="CH4",About!$D$58,IF($A30="N2O",About!$D$59,1))</f>
        <v>9.9642699999999998E-8</v>
      </c>
      <c r="AA30">
        <f>SUMIFS('EPA Export Aggregation'!AD:AD,'EPA Export Aggregation'!$A:$A,$B30,'EPA Export Aggregation'!$D:$D,$A$1)*IF($A30="CH4",About!$D$58,IF($A30="N2O",About!$D$59,1))</f>
        <v>1.016397E-7</v>
      </c>
      <c r="AB30">
        <f>SUMIFS('EPA Export Aggregation'!AE:AE,'EPA Export Aggregation'!$A:$A,$B30,'EPA Export Aggregation'!$D:$D,$A$1)*IF($A30="CH4",About!$D$58,IF($A30="N2O",About!$D$59,1))</f>
        <v>1.036002E-7</v>
      </c>
      <c r="AC30">
        <f>SUMIFS('EPA Export Aggregation'!AF:AF,'EPA Export Aggregation'!$A:$A,$B30,'EPA Export Aggregation'!$D:$D,$A$1)*IF($A30="CH4",About!$D$58,IF($A30="N2O",About!$D$59,1))</f>
        <v>1.134383E-7</v>
      </c>
      <c r="AD30">
        <f>SUMIFS('EPA Export Aggregation'!AG:AG,'EPA Export Aggregation'!$A:$A,$B30,'EPA Export Aggregation'!$D:$D,$A$1)*IF($A30="CH4",About!$D$58,IF($A30="N2O",About!$D$59,1))</f>
        <v>1.1527060000000001E-7</v>
      </c>
      <c r="AE30">
        <f>SUMIFS('EPA Export Aggregation'!AH:AH,'EPA Export Aggregation'!$A:$A,$B30,'EPA Export Aggregation'!$D:$D,$A$1)*IF($A30="CH4",About!$D$58,IF($A30="N2O",About!$D$59,1))</f>
        <v>1.144647E-7</v>
      </c>
      <c r="AF30">
        <f>SUMIFS('EPA Export Aggregation'!AI:AI,'EPA Export Aggregation'!$A:$A,$B30,'EPA Export Aggregation'!$D:$D,$A$1)*IF($A30="CH4",About!$D$58,IF($A30="N2O",About!$D$59,1))</f>
        <v>1.1365889999999999E-7</v>
      </c>
      <c r="AG30">
        <f>SUMIFS('EPA Export Aggregation'!AJ:AJ,'EPA Export Aggregation'!$A:$A,$B30,'EPA Export Aggregation'!$D:$D,$A$1)*IF($A30="CH4",About!$D$58,IF($A30="N2O",About!$D$59,1))</f>
        <v>1.12853E-7</v>
      </c>
      <c r="AH30">
        <f>SUMIFS('EPA Export Aggregation'!AK:AK,'EPA Export Aggregation'!$A:$A,$B30,'EPA Export Aggregation'!$D:$D,$A$1)*IF($A30="CH4",About!$D$58,IF($A30="N2O",About!$D$59,1))</f>
        <v>1.12853E-7</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2.06390029518E-2</v>
      </c>
      <c r="D32">
        <f>SUMIFS('EPA Export Aggregation'!G:G,'EPA Export Aggregation'!$A:$A,$B32,'EPA Export Aggregation'!$D:$D,$A$1)*IF($A32="CH4",About!$D$58,IF($A32="N2O",About!$D$59,1))</f>
        <v>2.67278498442E-2</v>
      </c>
      <c r="E32">
        <f>SUMIFS('EPA Export Aggregation'!H:H,'EPA Export Aggregation'!$A:$A,$B32,'EPA Export Aggregation'!$D:$D,$A$1)*IF($A32="CH4",About!$D$58,IF($A32="N2O",About!$D$59,1))</f>
        <v>2.30645798043E-2</v>
      </c>
      <c r="F32">
        <f>SUMIFS('EPA Export Aggregation'!I:I,'EPA Export Aggregation'!$A:$A,$B32,'EPA Export Aggregation'!$D:$D,$A$1)*IF($A32="CH4",About!$D$58,IF($A32="N2O",About!$D$59,1))</f>
        <v>2.55041447197E-2</v>
      </c>
      <c r="G32">
        <f>SUMIFS('EPA Export Aggregation'!J:J,'EPA Export Aggregation'!$A:$A,$B32,'EPA Export Aggregation'!$D:$D,$A$1)*IF($A32="CH4",About!$D$58,IF($A32="N2O",About!$D$59,1))</f>
        <v>2.85420248238E-2</v>
      </c>
      <c r="H32">
        <f>SUMIFS('EPA Export Aggregation'!K:K,'EPA Export Aggregation'!$A:$A,$B32,'EPA Export Aggregation'!$D:$D,$A$1)*IF($A32="CH4",About!$D$58,IF($A32="N2O",About!$D$59,1))</f>
        <v>2.90416557307E-2</v>
      </c>
      <c r="I32">
        <f>SUMIFS('EPA Export Aggregation'!L:L,'EPA Export Aggregation'!$A:$A,$B32,'EPA Export Aggregation'!$D:$D,$A$1)*IF($A32="CH4",About!$D$58,IF($A32="N2O",About!$D$59,1))</f>
        <v>3.3045680325500003E-2</v>
      </c>
      <c r="J32">
        <f>SUMIFS('EPA Export Aggregation'!M:M,'EPA Export Aggregation'!$A:$A,$B32,'EPA Export Aggregation'!$D:$D,$A$1)*IF($A32="CH4",About!$D$58,IF($A32="N2O",About!$D$59,1))</f>
        <v>3.3140458632700001E-2</v>
      </c>
      <c r="K32">
        <f>SUMIFS('EPA Export Aggregation'!N:N,'EPA Export Aggregation'!$A:$A,$B32,'EPA Export Aggregation'!$D:$D,$A$1)*IF($A32="CH4",About!$D$58,IF($A32="N2O",About!$D$59,1))</f>
        <v>3.3285013077900001E-2</v>
      </c>
      <c r="L32">
        <f>SUMIFS('EPA Export Aggregation'!O:O,'EPA Export Aggregation'!$A:$A,$B32,'EPA Export Aggregation'!$D:$D,$A$1)*IF($A32="CH4",About!$D$58,IF($A32="N2O",About!$D$59,1))</f>
        <v>3.27118363412E-2</v>
      </c>
      <c r="M32">
        <f>SUMIFS('EPA Export Aggregation'!P:P,'EPA Export Aggregation'!$A:$A,$B32,'EPA Export Aggregation'!$D:$D,$A$1)*IF($A32="CH4",About!$D$58,IF($A32="N2O",About!$D$59,1))</f>
        <v>3.2466995163099997E-2</v>
      </c>
      <c r="N32">
        <f>SUMIFS('EPA Export Aggregation'!Q:Q,'EPA Export Aggregation'!$A:$A,$B32,'EPA Export Aggregation'!$D:$D,$A$1)*IF($A32="CH4",About!$D$58,IF($A32="N2O",About!$D$59,1))</f>
        <v>3.29810694962E-2</v>
      </c>
      <c r="O32">
        <f>SUMIFS('EPA Export Aggregation'!R:R,'EPA Export Aggregation'!$A:$A,$B32,'EPA Export Aggregation'!$D:$D,$A$1)*IF($A32="CH4",About!$D$58,IF($A32="N2O",About!$D$59,1))</f>
        <v>3.4108241028600002E-2</v>
      </c>
      <c r="P32">
        <f>SUMIFS('EPA Export Aggregation'!S:S,'EPA Export Aggregation'!$A:$A,$B32,'EPA Export Aggregation'!$D:$D,$A$1)*IF($A32="CH4",About!$D$58,IF($A32="N2O",About!$D$59,1))</f>
        <v>3.3789403231199999E-2</v>
      </c>
      <c r="Q32">
        <f>SUMIFS('EPA Export Aggregation'!T:T,'EPA Export Aggregation'!$A:$A,$B32,'EPA Export Aggregation'!$D:$D,$A$1)*IF($A32="CH4",About!$D$58,IF($A32="N2O",About!$D$59,1))</f>
        <v>3.4266325803300003E-2</v>
      </c>
      <c r="R32">
        <f>SUMIFS('EPA Export Aggregation'!U:U,'EPA Export Aggregation'!$A:$A,$B32,'EPA Export Aggregation'!$D:$D,$A$1)*IF($A32="CH4",About!$D$58,IF($A32="N2O",About!$D$59,1))</f>
        <v>3.2742918251000001E-2</v>
      </c>
      <c r="S32">
        <f>SUMIFS('EPA Export Aggregation'!V:V,'EPA Export Aggregation'!$A:$A,$B32,'EPA Export Aggregation'!$D:$D,$A$1)*IF($A32="CH4",About!$D$58,IF($A32="N2O",About!$D$59,1))</f>
        <v>2.9471438797799999E-2</v>
      </c>
      <c r="T32">
        <f>SUMIFS('EPA Export Aggregation'!W:W,'EPA Export Aggregation'!$A:$A,$B32,'EPA Export Aggregation'!$D:$D,$A$1)*IF($A32="CH4",About!$D$58,IF($A32="N2O",About!$D$59,1))</f>
        <v>7.2559680656000001E-3</v>
      </c>
      <c r="U32">
        <f>SUMIFS('EPA Export Aggregation'!X:X,'EPA Export Aggregation'!$A:$A,$B32,'EPA Export Aggregation'!$D:$D,$A$1)*IF($A32="CH4",About!$D$58,IF($A32="N2O",About!$D$59,1))</f>
        <v>8.9645757685000004E-3</v>
      </c>
      <c r="V32">
        <f>SUMIFS('EPA Export Aggregation'!Y:Y,'EPA Export Aggregation'!$A:$A,$B32,'EPA Export Aggregation'!$D:$D,$A$1)*IF($A32="CH4",About!$D$58,IF($A32="N2O",About!$D$59,1))</f>
        <v>6.2022181061000001E-3</v>
      </c>
      <c r="W32">
        <f>SUMIFS('EPA Export Aggregation'!Z:Z,'EPA Export Aggregation'!$A:$A,$B32,'EPA Export Aggregation'!$D:$D,$A$1)*IF($A32="CH4",About!$D$58,IF($A32="N2O",About!$D$59,1))</f>
        <v>8.0689690397000007E-3</v>
      </c>
      <c r="X32">
        <f>SUMIFS('EPA Export Aggregation'!AA:AA,'EPA Export Aggregation'!$A:$A,$B32,'EPA Export Aggregation'!$D:$D,$A$1)*IF($A32="CH4",About!$D$58,IF($A32="N2O",About!$D$59,1))</f>
        <v>1.0110183968500001E-2</v>
      </c>
      <c r="Y32">
        <f>SUMIFS('EPA Export Aggregation'!AB:AB,'EPA Export Aggregation'!$A:$A,$B32,'EPA Export Aggregation'!$D:$D,$A$1)*IF($A32="CH4",About!$D$58,IF($A32="N2O",About!$D$59,1))</f>
        <v>8.9449273139999997E-3</v>
      </c>
      <c r="Z32">
        <f>SUMIFS('EPA Export Aggregation'!AC:AC,'EPA Export Aggregation'!$A:$A,$B32,'EPA Export Aggregation'!$D:$D,$A$1)*IF($A32="CH4",About!$D$58,IF($A32="N2O",About!$D$59,1))</f>
        <v>7.5245301607999998E-3</v>
      </c>
      <c r="AA32">
        <f>SUMIFS('EPA Export Aggregation'!AD:AD,'EPA Export Aggregation'!$A:$A,$B32,'EPA Export Aggregation'!$D:$D,$A$1)*IF($A32="CH4",About!$D$58,IF($A32="N2O",About!$D$59,1))</f>
        <v>7.9956735929999998E-3</v>
      </c>
      <c r="AB32">
        <f>SUMIFS('EPA Export Aggregation'!AE:AE,'EPA Export Aggregation'!$A:$A,$B32,'EPA Export Aggregation'!$D:$D,$A$1)*IF($A32="CH4",About!$D$58,IF($A32="N2O",About!$D$59,1))</f>
        <v>6.8714819853E-3</v>
      </c>
      <c r="AC32">
        <f>SUMIFS('EPA Export Aggregation'!AF:AF,'EPA Export Aggregation'!$A:$A,$B32,'EPA Export Aggregation'!$D:$D,$A$1)*IF($A32="CH4",About!$D$58,IF($A32="N2O",About!$D$59,1))</f>
        <v>7.6465383189999996E-3</v>
      </c>
      <c r="AD32">
        <f>SUMIFS('EPA Export Aggregation'!AG:AG,'EPA Export Aggregation'!$A:$A,$B32,'EPA Export Aggregation'!$D:$D,$A$1)*IF($A32="CH4",About!$D$58,IF($A32="N2O",About!$D$59,1))</f>
        <v>8.1132353498999995E-3</v>
      </c>
      <c r="AE32">
        <f>SUMIFS('EPA Export Aggregation'!AH:AH,'EPA Export Aggregation'!$A:$A,$B32,'EPA Export Aggregation'!$D:$D,$A$1)*IF($A32="CH4",About!$D$58,IF($A32="N2O",About!$D$59,1))</f>
        <v>4.9253325028999996E-3</v>
      </c>
      <c r="AF32">
        <f>SUMIFS('EPA Export Aggregation'!AI:AI,'EPA Export Aggregation'!$A:$A,$B32,'EPA Export Aggregation'!$D:$D,$A$1)*IF($A32="CH4",About!$D$58,IF($A32="N2O",About!$D$59,1))</f>
        <v>6.8687362520000001E-3</v>
      </c>
      <c r="AG32">
        <f>SUMIFS('EPA Export Aggregation'!AJ:AJ,'EPA Export Aggregation'!$A:$A,$B32,'EPA Export Aggregation'!$D:$D,$A$1)*IF($A32="CH4",About!$D$58,IF($A32="N2O",About!$D$59,1))</f>
        <v>5.6141541311000003E-3</v>
      </c>
      <c r="AH32">
        <f>SUMIFS('EPA Export Aggregation'!AK:AK,'EPA Export Aggregation'!$A:$A,$B32,'EPA Export Aggregation'!$D:$D,$A$1)*IF($A32="CH4",About!$D$58,IF($A32="N2O",About!$D$59,1))</f>
        <v>4.3453466843000003E-3</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4.553331398E-3</v>
      </c>
      <c r="D34">
        <f>SUMIFS('EPA Export Aggregation'!G:G,'EPA Export Aggregation'!$A:$A,$B34,'EPA Export Aggregation'!$D:$D,$A$1)*IF($A34="CH4",About!$D$58,IF($A34="N2O",About!$D$59,1))</f>
        <v>6.2814607033999997E-3</v>
      </c>
      <c r="E34">
        <f>SUMIFS('EPA Export Aggregation'!H:H,'EPA Export Aggregation'!$A:$A,$B34,'EPA Export Aggregation'!$D:$D,$A$1)*IF($A34="CH4",About!$D$58,IF($A34="N2O",About!$D$59,1))</f>
        <v>6.6705218784999997E-3</v>
      </c>
      <c r="F34">
        <f>SUMIFS('EPA Export Aggregation'!I:I,'EPA Export Aggregation'!$A:$A,$B34,'EPA Export Aggregation'!$D:$D,$A$1)*IF($A34="CH4",About!$D$58,IF($A34="N2O",About!$D$59,1))</f>
        <v>6.2737115727999997E-3</v>
      </c>
      <c r="G34">
        <f>SUMIFS('EPA Export Aggregation'!J:J,'EPA Export Aggregation'!$A:$A,$B34,'EPA Export Aggregation'!$D:$D,$A$1)*IF($A34="CH4",About!$D$58,IF($A34="N2O",About!$D$59,1))</f>
        <v>6.9904755511000002E-3</v>
      </c>
      <c r="H34">
        <f>SUMIFS('EPA Export Aggregation'!K:K,'EPA Export Aggregation'!$A:$A,$B34,'EPA Export Aggregation'!$D:$D,$A$1)*IF($A34="CH4",About!$D$58,IF($A34="N2O",About!$D$59,1))</f>
        <v>5.7743596722000003E-3</v>
      </c>
      <c r="I34">
        <f>SUMIFS('EPA Export Aggregation'!L:L,'EPA Export Aggregation'!$A:$A,$B34,'EPA Export Aggregation'!$D:$D,$A$1)*IF($A34="CH4",About!$D$58,IF($A34="N2O",About!$D$59,1))</f>
        <v>6.6635404759999997E-3</v>
      </c>
      <c r="J34">
        <f>SUMIFS('EPA Export Aggregation'!M:M,'EPA Export Aggregation'!$A:$A,$B34,'EPA Export Aggregation'!$D:$D,$A$1)*IF($A34="CH4",About!$D$58,IF($A34="N2O",About!$D$59,1))</f>
        <v>8.1949637425000003E-3</v>
      </c>
      <c r="K34">
        <f>SUMIFS('EPA Export Aggregation'!N:N,'EPA Export Aggregation'!$A:$A,$B34,'EPA Export Aggregation'!$D:$D,$A$1)*IF($A34="CH4",About!$D$58,IF($A34="N2O",About!$D$59,1))</f>
        <v>7.6812272521000003E-3</v>
      </c>
      <c r="L34">
        <f>SUMIFS('EPA Export Aggregation'!O:O,'EPA Export Aggregation'!$A:$A,$B34,'EPA Export Aggregation'!$D:$D,$A$1)*IF($A34="CH4",About!$D$58,IF($A34="N2O",About!$D$59,1))</f>
        <v>7.9880350781999995E-3</v>
      </c>
      <c r="M34">
        <f>SUMIFS('EPA Export Aggregation'!P:P,'EPA Export Aggregation'!$A:$A,$B34,'EPA Export Aggregation'!$D:$D,$A$1)*IF($A34="CH4",About!$D$58,IF($A34="N2O",About!$D$59,1))</f>
        <v>9.5535736792999992E-3</v>
      </c>
      <c r="N34">
        <f>SUMIFS('EPA Export Aggregation'!Q:Q,'EPA Export Aggregation'!$A:$A,$B34,'EPA Export Aggregation'!$D:$D,$A$1)*IF($A34="CH4",About!$D$58,IF($A34="N2O",About!$D$59,1))</f>
        <v>8.2132255587000005E-3</v>
      </c>
      <c r="O34">
        <f>SUMIFS('EPA Export Aggregation'!R:R,'EPA Export Aggregation'!$A:$A,$B34,'EPA Export Aggregation'!$D:$D,$A$1)*IF($A34="CH4",About!$D$58,IF($A34="N2O",About!$D$59,1))</f>
        <v>8.2133998609000003E-3</v>
      </c>
      <c r="P34">
        <f>SUMIFS('EPA Export Aggregation'!S:S,'EPA Export Aggregation'!$A:$A,$B34,'EPA Export Aggregation'!$D:$D,$A$1)*IF($A34="CH4",About!$D$58,IF($A34="N2O",About!$D$59,1))</f>
        <v>7.5342492364000001E-3</v>
      </c>
      <c r="Q34">
        <f>SUMIFS('EPA Export Aggregation'!T:T,'EPA Export Aggregation'!$A:$A,$B34,'EPA Export Aggregation'!$D:$D,$A$1)*IF($A34="CH4",About!$D$58,IF($A34="N2O",About!$D$59,1))</f>
        <v>1.01939719979E-2</v>
      </c>
      <c r="R34">
        <f>SUMIFS('EPA Export Aggregation'!U:U,'EPA Export Aggregation'!$A:$A,$B34,'EPA Export Aggregation'!$D:$D,$A$1)*IF($A34="CH4",About!$D$58,IF($A34="N2O",About!$D$59,1))</f>
        <v>6.6942203271999996E-3</v>
      </c>
      <c r="S34">
        <f>SUMIFS('EPA Export Aggregation'!V:V,'EPA Export Aggregation'!$A:$A,$B34,'EPA Export Aggregation'!$D:$D,$A$1)*IF($A34="CH4",About!$D$58,IF($A34="N2O",About!$D$59,1))</f>
        <v>5.1482567964000001E-3</v>
      </c>
      <c r="T34">
        <f>SUMIFS('EPA Export Aggregation'!W:W,'EPA Export Aggregation'!$A:$A,$B34,'EPA Export Aggregation'!$D:$D,$A$1)*IF($A34="CH4",About!$D$58,IF($A34="N2O",About!$D$59,1))</f>
        <v>5.5231808643000004E-3</v>
      </c>
      <c r="U34">
        <f>SUMIFS('EPA Export Aggregation'!X:X,'EPA Export Aggregation'!$A:$A,$B34,'EPA Export Aggregation'!$D:$D,$A$1)*IF($A34="CH4",About!$D$58,IF($A34="N2O",About!$D$59,1))</f>
        <v>7.0509437841999997E-3</v>
      </c>
      <c r="V34">
        <f>SUMIFS('EPA Export Aggregation'!Y:Y,'EPA Export Aggregation'!$A:$A,$B34,'EPA Export Aggregation'!$D:$D,$A$1)*IF($A34="CH4",About!$D$58,IF($A34="N2O",About!$D$59,1))</f>
        <v>5.8856669387999999E-3</v>
      </c>
      <c r="W34">
        <f>SUMIFS('EPA Export Aggregation'!Z:Z,'EPA Export Aggregation'!$A:$A,$B34,'EPA Export Aggregation'!$D:$D,$A$1)*IF($A34="CH4",About!$D$58,IF($A34="N2O",About!$D$59,1))</f>
        <v>4.2370700051000002E-3</v>
      </c>
      <c r="X34">
        <f>SUMIFS('EPA Export Aggregation'!AA:AA,'EPA Export Aggregation'!$A:$A,$B34,'EPA Export Aggregation'!$D:$D,$A$1)*IF($A34="CH4",About!$D$58,IF($A34="N2O",About!$D$59,1))</f>
        <v>5.8733952644000002E-3</v>
      </c>
      <c r="Y34">
        <f>SUMIFS('EPA Export Aggregation'!AB:AB,'EPA Export Aggregation'!$A:$A,$B34,'EPA Export Aggregation'!$D:$D,$A$1)*IF($A34="CH4",About!$D$58,IF($A34="N2O",About!$D$59,1))</f>
        <v>6.8347957300999998E-3</v>
      </c>
      <c r="Z34">
        <f>SUMIFS('EPA Export Aggregation'!AC:AC,'EPA Export Aggregation'!$A:$A,$B34,'EPA Export Aggregation'!$D:$D,$A$1)*IF($A34="CH4",About!$D$58,IF($A34="N2O",About!$D$59,1))</f>
        <v>7.9343659620999991E-3</v>
      </c>
      <c r="AA34">
        <f>SUMIFS('EPA Export Aggregation'!AD:AD,'EPA Export Aggregation'!$A:$A,$B34,'EPA Export Aggregation'!$D:$D,$A$1)*IF($A34="CH4",About!$D$58,IF($A34="N2O",About!$D$59,1))</f>
        <v>6.9279156914000004E-3</v>
      </c>
      <c r="AB34">
        <f>SUMIFS('EPA Export Aggregation'!AE:AE,'EPA Export Aggregation'!$A:$A,$B34,'EPA Export Aggregation'!$D:$D,$A$1)*IF($A34="CH4",About!$D$58,IF($A34="N2O",About!$D$59,1))</f>
        <v>4.8407477698000001E-3</v>
      </c>
      <c r="AC34">
        <f>SUMIFS('EPA Export Aggregation'!AF:AF,'EPA Export Aggregation'!$A:$A,$B34,'EPA Export Aggregation'!$D:$D,$A$1)*IF($A34="CH4",About!$D$58,IF($A34="N2O",About!$D$59,1))</f>
        <v>5.8683405002E-3</v>
      </c>
      <c r="AD34">
        <f>SUMIFS('EPA Export Aggregation'!AG:AG,'EPA Export Aggregation'!$A:$A,$B34,'EPA Export Aggregation'!$D:$D,$A$1)*IF($A34="CH4",About!$D$58,IF($A34="N2O",About!$D$59,1))</f>
        <v>2.1909082077E-2</v>
      </c>
      <c r="AE34">
        <f>SUMIFS('EPA Export Aggregation'!AH:AH,'EPA Export Aggregation'!$A:$A,$B34,'EPA Export Aggregation'!$D:$D,$A$1)*IF($A34="CH4",About!$D$58,IF($A34="N2O",About!$D$59,1))</f>
        <v>1.48624919038E-2</v>
      </c>
      <c r="AF34">
        <f>SUMIFS('EPA Export Aggregation'!AI:AI,'EPA Export Aggregation'!$A:$A,$B34,'EPA Export Aggregation'!$D:$D,$A$1)*IF($A34="CH4",About!$D$58,IF($A34="N2O",About!$D$59,1))</f>
        <v>1.5139611619199999E-2</v>
      </c>
      <c r="AG34">
        <f>SUMIFS('EPA Export Aggregation'!AJ:AJ,'EPA Export Aggregation'!$A:$A,$B34,'EPA Export Aggregation'!$D:$D,$A$1)*IF($A34="CH4",About!$D$58,IF($A34="N2O",About!$D$59,1))</f>
        <v>1.54167313345E-2</v>
      </c>
      <c r="AH34">
        <f>SUMIFS('EPA Export Aggregation'!AK:AK,'EPA Export Aggregation'!$A:$A,$B34,'EPA Export Aggregation'!$D:$D,$A$1)*IF($A34="CH4",About!$D$58,IF($A34="N2O",About!$D$59,1))</f>
        <v>1.5693851049899999E-2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4.7857324499999999E-3</v>
      </c>
      <c r="D74">
        <f>SUMIFS('EPA Export Aggregation'!G:G,'EPA Export Aggregation'!$A:$A,$B74,'EPA Export Aggregation'!$D:$D,$A$1)*IF($A74="CH4",About!$D$58,IF($A74="N2O",About!$D$59,1))</f>
        <v>1.0077414996400001E-2</v>
      </c>
      <c r="E74">
        <f>SUMIFS('EPA Export Aggregation'!H:H,'EPA Export Aggregation'!$A:$A,$B74,'EPA Export Aggregation'!$D:$D,$A$1)*IF($A74="CH4",About!$D$58,IF($A74="N2O",About!$D$59,1))</f>
        <v>2.7246464631599999E-2</v>
      </c>
      <c r="F74">
        <f>SUMIFS('EPA Export Aggregation'!I:I,'EPA Export Aggregation'!$A:$A,$B74,'EPA Export Aggregation'!$D:$D,$A$1)*IF($A74="CH4",About!$D$58,IF($A74="N2O",About!$D$59,1))</f>
        <v>8.8528205150799996E-2</v>
      </c>
      <c r="G74">
        <f>SUMIFS('EPA Export Aggregation'!J:J,'EPA Export Aggregation'!$A:$A,$B74,'EPA Export Aggregation'!$D:$D,$A$1)*IF($A74="CH4",About!$D$58,IF($A74="N2O",About!$D$59,1))</f>
        <v>0.21488534412580002</v>
      </c>
      <c r="H74">
        <f>SUMIFS('EPA Export Aggregation'!K:K,'EPA Export Aggregation'!$A:$A,$B74,'EPA Export Aggregation'!$D:$D,$A$1)*IF($A74="CH4",About!$D$58,IF($A74="N2O",About!$D$59,1))</f>
        <v>0.47278074953760002</v>
      </c>
      <c r="I74">
        <f>SUMIFS('EPA Export Aggregation'!L:L,'EPA Export Aggregation'!$A:$A,$B74,'EPA Export Aggregation'!$D:$D,$A$1)*IF($A74="CH4",About!$D$58,IF($A74="N2O",About!$D$59,1))</f>
        <v>0.66452712206440001</v>
      </c>
      <c r="J74">
        <f>SUMIFS('EPA Export Aggregation'!M:M,'EPA Export Aggregation'!$A:$A,$B74,'EPA Export Aggregation'!$D:$D,$A$1)*IF($A74="CH4",About!$D$58,IF($A74="N2O",About!$D$59,1))</f>
        <v>0.84570655080740009</v>
      </c>
      <c r="K74">
        <f>SUMIFS('EPA Export Aggregation'!N:N,'EPA Export Aggregation'!$A:$A,$B74,'EPA Export Aggregation'!$D:$D,$A$1)*IF($A74="CH4",About!$D$58,IF($A74="N2O",About!$D$59,1))</f>
        <v>0.97714668567270002</v>
      </c>
      <c r="L74">
        <f>SUMIFS('EPA Export Aggregation'!O:O,'EPA Export Aggregation'!$A:$A,$B74,'EPA Export Aggregation'!$D:$D,$A$1)*IF($A74="CH4",About!$D$58,IF($A74="N2O",About!$D$59,1))</f>
        <v>1.1129528604158003</v>
      </c>
      <c r="M74">
        <f>SUMIFS('EPA Export Aggregation'!P:P,'EPA Export Aggregation'!$A:$A,$B74,'EPA Export Aggregation'!$D:$D,$A$1)*IF($A74="CH4",About!$D$58,IF($A74="N2O",About!$D$59,1))</f>
        <v>1.2292030659252999</v>
      </c>
      <c r="N74">
        <f>SUMIFS('EPA Export Aggregation'!Q:Q,'EPA Export Aggregation'!$A:$A,$B74,'EPA Export Aggregation'!$D:$D,$A$1)*IF($A74="CH4",About!$D$58,IF($A74="N2O",About!$D$59,1))</f>
        <v>1.3454214139842999</v>
      </c>
      <c r="O74">
        <f>SUMIFS('EPA Export Aggregation'!R:R,'EPA Export Aggregation'!$A:$A,$B74,'EPA Export Aggregation'!$D:$D,$A$1)*IF($A74="CH4",About!$D$58,IF($A74="N2O",About!$D$59,1))</f>
        <v>1.4359149751906997</v>
      </c>
      <c r="P74">
        <f>SUMIFS('EPA Export Aggregation'!S:S,'EPA Export Aggregation'!$A:$A,$B74,'EPA Export Aggregation'!$D:$D,$A$1)*IF($A74="CH4",About!$D$58,IF($A74="N2O",About!$D$59,1))</f>
        <v>1.5196731221295998</v>
      </c>
      <c r="Q74">
        <f>SUMIFS('EPA Export Aggregation'!T:T,'EPA Export Aggregation'!$A:$A,$B74,'EPA Export Aggregation'!$D:$D,$A$1)*IF($A74="CH4",About!$D$58,IF($A74="N2O",About!$D$59,1))</f>
        <v>1.5929196540376998</v>
      </c>
      <c r="R74">
        <f>SUMIFS('EPA Export Aggregation'!U:U,'EPA Export Aggregation'!$A:$A,$B74,'EPA Export Aggregation'!$D:$D,$A$1)*IF($A74="CH4",About!$D$58,IF($A74="N2O",About!$D$59,1))</f>
        <v>1.6792160842666997</v>
      </c>
      <c r="S74">
        <f>SUMIFS('EPA Export Aggregation'!V:V,'EPA Export Aggregation'!$A:$A,$B74,'EPA Export Aggregation'!$D:$D,$A$1)*IF($A74="CH4",About!$D$58,IF($A74="N2O",About!$D$59,1))</f>
        <v>1.7936262475760001</v>
      </c>
      <c r="T74">
        <f>SUMIFS('EPA Export Aggregation'!W:W,'EPA Export Aggregation'!$A:$A,$B74,'EPA Export Aggregation'!$D:$D,$A$1)*IF($A74="CH4",About!$D$58,IF($A74="N2O",About!$D$59,1))</f>
        <v>1.9205708959190999</v>
      </c>
      <c r="U74">
        <f>SUMIFS('EPA Export Aggregation'!X:X,'EPA Export Aggregation'!$A:$A,$B74,'EPA Export Aggregation'!$D:$D,$A$1)*IF($A74="CH4",About!$D$58,IF($A74="N2O",About!$D$59,1))</f>
        <v>2.0600619165789005</v>
      </c>
      <c r="V74">
        <f>SUMIFS('EPA Export Aggregation'!Y:Y,'EPA Export Aggregation'!$A:$A,$B74,'EPA Export Aggregation'!$D:$D,$A$1)*IF($A74="CH4",About!$D$58,IF($A74="N2O",About!$D$59,1))</f>
        <v>2.1426858805765998</v>
      </c>
      <c r="W74">
        <f>SUMIFS('EPA Export Aggregation'!Z:Z,'EPA Export Aggregation'!$A:$A,$B74,'EPA Export Aggregation'!$D:$D,$A$1)*IF($A74="CH4",About!$D$58,IF($A74="N2O",About!$D$59,1))</f>
        <v>1.9819204787656997</v>
      </c>
      <c r="X74">
        <f>SUMIFS('EPA Export Aggregation'!AA:AA,'EPA Export Aggregation'!$A:$A,$B74,'EPA Export Aggregation'!$D:$D,$A$1)*IF($A74="CH4",About!$D$58,IF($A74="N2O",About!$D$59,1))</f>
        <v>2.0965667329418003</v>
      </c>
      <c r="Y74">
        <f>SUMIFS('EPA Export Aggregation'!AB:AB,'EPA Export Aggregation'!$A:$A,$B74,'EPA Export Aggregation'!$D:$D,$A$1)*IF($A74="CH4",About!$D$58,IF($A74="N2O",About!$D$59,1))</f>
        <v>2.2878856898613993</v>
      </c>
      <c r="Z74">
        <f>SUMIFS('EPA Export Aggregation'!AC:AC,'EPA Export Aggregation'!$A:$A,$B74,'EPA Export Aggregation'!$D:$D,$A$1)*IF($A74="CH4",About!$D$58,IF($A74="N2O",About!$D$59,1))</f>
        <v>2.6976739586989997</v>
      </c>
      <c r="AA74">
        <f>SUMIFS('EPA Export Aggregation'!AD:AD,'EPA Export Aggregation'!$A:$A,$B74,'EPA Export Aggregation'!$D:$D,$A$1)*IF($A74="CH4",About!$D$58,IF($A74="N2O",About!$D$59,1))</f>
        <v>3.0542247801917992</v>
      </c>
      <c r="AB74">
        <f>SUMIFS('EPA Export Aggregation'!AE:AE,'EPA Export Aggregation'!$A:$A,$B74,'EPA Export Aggregation'!$D:$D,$A$1)*IF($A74="CH4",About!$D$58,IF($A74="N2O",About!$D$59,1))</f>
        <v>2.9526199196374994</v>
      </c>
      <c r="AC74">
        <f>SUMIFS('EPA Export Aggregation'!AF:AF,'EPA Export Aggregation'!$A:$A,$B74,'EPA Export Aggregation'!$D:$D,$A$1)*IF($A74="CH4",About!$D$58,IF($A74="N2O",About!$D$59,1))</f>
        <v>2.9879990132839001</v>
      </c>
      <c r="AD74">
        <f>SUMIFS('EPA Export Aggregation'!AG:AG,'EPA Export Aggregation'!$A:$A,$B74,'EPA Export Aggregation'!$D:$D,$A$1)*IF($A74="CH4",About!$D$58,IF($A74="N2O",About!$D$59,1))</f>
        <v>2.5727864426700999</v>
      </c>
      <c r="AE74">
        <f>SUMIFS('EPA Export Aggregation'!AH:AH,'EPA Export Aggregation'!$A:$A,$B74,'EPA Export Aggregation'!$D:$D,$A$1)*IF($A74="CH4",About!$D$58,IF($A74="N2O",About!$D$59,1))</f>
        <v>2.8838641772510996</v>
      </c>
      <c r="AF74">
        <f>SUMIFS('EPA Export Aggregation'!AI:AI,'EPA Export Aggregation'!$A:$A,$B74,'EPA Export Aggregation'!$D:$D,$A$1)*IF($A74="CH4",About!$D$58,IF($A74="N2O",About!$D$59,1))</f>
        <v>2.7653483805921004</v>
      </c>
      <c r="AG74">
        <f>SUMIFS('EPA Export Aggregation'!AJ:AJ,'EPA Export Aggregation'!$A:$A,$B74,'EPA Export Aggregation'!$D:$D,$A$1)*IF($A74="CH4",About!$D$58,IF($A74="N2O",About!$D$59,1))</f>
        <v>3.0409451778705003</v>
      </c>
      <c r="AH74">
        <f>SUMIFS('EPA Export Aggregation'!AK:AK,'EPA Export Aggregation'!$A:$A,$B74,'EPA Export Aggregation'!$D:$D,$A$1)*IF($A74="CH4",About!$D$58,IF($A74="N2O",About!$D$59,1))</f>
        <v>3.1760412431772003</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9.9299199999999993E-6</v>
      </c>
      <c r="P76" s="415">
        <f>SUMIFS('EPA Export Aggregation'!S:S,'EPA Export Aggregation'!$A:$A,$B76,'EPA Export Aggregation'!$D:$D,$A$1)*IF($A76="CH4",About!$D$58,IF($A76="N2O",About!$D$59,1))</f>
        <v>1.9861080000000001E-5</v>
      </c>
      <c r="Q76" s="415">
        <f>SUMIFS('EPA Export Aggregation'!T:T,'EPA Export Aggregation'!$A:$A,$B76,'EPA Export Aggregation'!$D:$D,$A$1)*IF($A76="CH4",About!$D$58,IF($A76="N2O",About!$D$59,1))</f>
        <v>1.9861080000000001E-5</v>
      </c>
      <c r="R76" s="415">
        <f>SUMIFS('EPA Export Aggregation'!U:U,'EPA Export Aggregation'!$A:$A,$B76,'EPA Export Aggregation'!$D:$D,$A$1)*IF($A76="CH4",About!$D$58,IF($A76="N2O",About!$D$59,1))</f>
        <v>2.4826039999999999E-5</v>
      </c>
      <c r="S76" s="415">
        <f>SUMIFS('EPA Export Aggregation'!V:V,'EPA Export Aggregation'!$A:$A,$B76,'EPA Export Aggregation'!$D:$D,$A$1)*IF($A76="CH4",About!$D$58,IF($A76="N2O",About!$D$59,1))</f>
        <v>3.9720920000000003E-5</v>
      </c>
      <c r="T76" s="415">
        <f>SUMIFS('EPA Export Aggregation'!W:W,'EPA Export Aggregation'!$A:$A,$B76,'EPA Export Aggregation'!$D:$D,$A$1)*IF($A76="CH4",About!$D$58,IF($A76="N2O",About!$D$59,1))</f>
        <v>4.2700639999999998E-5</v>
      </c>
      <c r="U76" s="415">
        <f>SUMIFS('EPA Export Aggregation'!X:X,'EPA Export Aggregation'!$A:$A,$B76,'EPA Export Aggregation'!$D:$D,$A$1)*IF($A76="CH4",About!$D$58,IF($A76="N2O",About!$D$59,1))</f>
        <v>4.2700639999999998E-5</v>
      </c>
      <c r="V76" s="415">
        <f>SUMIFS('EPA Export Aggregation'!Y:Y,'EPA Export Aggregation'!$A:$A,$B76,'EPA Export Aggregation'!$D:$D,$A$1)*IF($A76="CH4",About!$D$58,IF($A76="N2O",About!$D$59,1))</f>
        <v>4.2700639999999998E-5</v>
      </c>
      <c r="W76" s="415">
        <f>SUMIFS('EPA Export Aggregation'!Z:Z,'EPA Export Aggregation'!$A:$A,$B76,'EPA Export Aggregation'!$D:$D,$A$1)*IF($A76="CH4",About!$D$58,IF($A76="N2O",About!$D$59,1))</f>
        <v>4.1228759999999998E-5</v>
      </c>
      <c r="X76" s="415">
        <f>SUMIFS('EPA Export Aggregation'!AA:AA,'EPA Export Aggregation'!$A:$A,$B76,'EPA Export Aggregation'!$D:$D,$A$1)*IF($A76="CH4",About!$D$58,IF($A76="N2O",About!$D$59,1))</f>
        <v>3.6503365313000002E-3</v>
      </c>
      <c r="Y76" s="415">
        <f>SUMIFS('EPA Export Aggregation'!AB:AB,'EPA Export Aggregation'!$A:$A,$B76,'EPA Export Aggregation'!$D:$D,$A$1)*IF($A76="CH4",About!$D$58,IF($A76="N2O",About!$D$59,1))</f>
        <v>3.9675047106E-3</v>
      </c>
      <c r="Z76" s="415">
        <f>SUMIFS('EPA Export Aggregation'!AC:AC,'EPA Export Aggregation'!$A:$A,$B76,'EPA Export Aggregation'!$D:$D,$A$1)*IF($A76="CH4",About!$D$58,IF($A76="N2O",About!$D$59,1))</f>
        <v>1.8367054740000001E-4</v>
      </c>
      <c r="AA76" s="415">
        <f>SUMIFS('EPA Export Aggregation'!AD:AD,'EPA Export Aggregation'!$A:$A,$B76,'EPA Export Aggregation'!$D:$D,$A$1)*IF($A76="CH4",About!$D$58,IF($A76="N2O",About!$D$59,1))</f>
        <v>1.191830952E-4</v>
      </c>
      <c r="AB76" s="415">
        <f>SUMIFS('EPA Export Aggregation'!AE:AE,'EPA Export Aggregation'!$A:$A,$B76,'EPA Export Aggregation'!$D:$D,$A$1)*IF($A76="CH4",About!$D$58,IF($A76="N2O",About!$D$59,1))</f>
        <v>2.1195985890000001E-4</v>
      </c>
      <c r="AC76" s="415">
        <f>SUMIFS('EPA Export Aggregation'!AF:AF,'EPA Export Aggregation'!$A:$A,$B76,'EPA Export Aggregation'!$D:$D,$A$1)*IF($A76="CH4",About!$D$58,IF($A76="N2O",About!$D$59,1))</f>
        <v>2.1508868539999999E-4</v>
      </c>
      <c r="AD76" s="415">
        <f>SUMIFS('EPA Export Aggregation'!AG:AG,'EPA Export Aggregation'!$A:$A,$B76,'EPA Export Aggregation'!$D:$D,$A$1)*IF($A76="CH4",About!$D$58,IF($A76="N2O",About!$D$59,1))</f>
        <v>2.2304293600000001E-4</v>
      </c>
      <c r="AE76" s="415">
        <f>SUMIFS('EPA Export Aggregation'!AH:AH,'EPA Export Aggregation'!$A:$A,$B76,'EPA Export Aggregation'!$D:$D,$A$1)*IF($A76="CH4",About!$D$58,IF($A76="N2O",About!$D$59,1))</f>
        <v>2.039590047E-4</v>
      </c>
      <c r="AF76" s="415">
        <f>SUMIFS('EPA Export Aggregation'!AI:AI,'EPA Export Aggregation'!$A:$A,$B76,'EPA Export Aggregation'!$D:$D,$A$1)*IF($A76="CH4",About!$D$58,IF($A76="N2O",About!$D$59,1))</f>
        <v>1.7852143369999999E-4</v>
      </c>
      <c r="AG76" s="415">
        <f>SUMIFS('EPA Export Aggregation'!AJ:AJ,'EPA Export Aggregation'!$A:$A,$B76,'EPA Export Aggregation'!$D:$D,$A$1)*IF($A76="CH4",About!$D$58,IF($A76="N2O",About!$D$59,1))</f>
        <v>1.4903074139999999E-4</v>
      </c>
      <c r="AH76" s="415">
        <f>SUMIFS('EPA Export Aggregation'!AK:AK,'EPA Export Aggregation'!$A:$A,$B76,'EPA Export Aggregation'!$D:$D,$A$1)*IF($A76="CH4",About!$D$58,IF($A76="N2O",About!$D$59,1))</f>
        <v>1.557341746E-4</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3.8111488502099999</v>
      </c>
      <c r="D79" s="415">
        <f>SUMIFS('EPA Export Aggregation'!G:G,'EPA Export Aggregation'!$A:$A,$B79,'EPA Export Aggregation'!$D:$D,$A$1)*IF($A79="CH4",About!$D$58,IF($A79="N2O",About!$D$59,1))</f>
        <v>3.322120934145</v>
      </c>
      <c r="E79" s="415">
        <f>SUMIFS('EPA Export Aggregation'!H:H,'EPA Export Aggregation'!$A:$A,$B79,'EPA Export Aggregation'!$D:$D,$A$1)*IF($A79="CH4",About!$D$58,IF($A79="N2O",About!$D$59,1))</f>
        <v>3.4180241462400001</v>
      </c>
      <c r="F79" s="415">
        <f>SUMIFS('EPA Export Aggregation'!I:I,'EPA Export Aggregation'!$A:$A,$B79,'EPA Export Aggregation'!$D:$D,$A$1)*IF($A79="CH4",About!$D$58,IF($A79="N2O",About!$D$59,1))</f>
        <v>3.3514929646499998</v>
      </c>
      <c r="G79" s="415">
        <f>SUMIFS('EPA Export Aggregation'!J:J,'EPA Export Aggregation'!$A:$A,$B79,'EPA Export Aggregation'!$D:$D,$A$1)*IF($A79="CH4",About!$D$58,IF($A79="N2O",About!$D$59,1))</f>
        <v>3.4141361326170001</v>
      </c>
      <c r="H79" s="415">
        <f>SUMIFS('EPA Export Aggregation'!K:K,'EPA Export Aggregation'!$A:$A,$B79,'EPA Export Aggregation'!$D:$D,$A$1)*IF($A79="CH4",About!$D$58,IF($A79="N2O",About!$D$59,1))</f>
        <v>3.1695926353589998</v>
      </c>
      <c r="I79" s="415">
        <f>SUMIFS('EPA Export Aggregation'!L:L,'EPA Export Aggregation'!$A:$A,$B79,'EPA Export Aggregation'!$D:$D,$A$1)*IF($A79="CH4",About!$D$58,IF($A79="N2O",About!$D$59,1))</f>
        <v>3.2592585693929998</v>
      </c>
      <c r="J79" s="415">
        <f>SUMIFS('EPA Export Aggregation'!M:M,'EPA Export Aggregation'!$A:$A,$B79,'EPA Export Aggregation'!$D:$D,$A$1)*IF($A79="CH4",About!$D$58,IF($A79="N2O",About!$D$59,1))</f>
        <v>1.9639422400319999</v>
      </c>
      <c r="K79" s="415">
        <f>SUMIFS('EPA Export Aggregation'!N:N,'EPA Export Aggregation'!$A:$A,$B79,'EPA Export Aggregation'!$D:$D,$A$1)*IF($A79="CH4",About!$D$58,IF($A79="N2O",About!$D$59,1))</f>
        <v>0.39563494818</v>
      </c>
      <c r="L79" s="415">
        <f>SUMIFS('EPA Export Aggregation'!O:O,'EPA Export Aggregation'!$A:$A,$B79,'EPA Export Aggregation'!$D:$D,$A$1)*IF($A79="CH4",About!$D$58,IF($A79="N2O",About!$D$59,1))</f>
        <v>0.16353203004</v>
      </c>
      <c r="M79" s="415">
        <f>SUMIFS('EPA Export Aggregation'!P:P,'EPA Export Aggregation'!$A:$A,$B79,'EPA Export Aggregation'!$D:$D,$A$1)*IF($A79="CH4",About!$D$58,IF($A79="N2O",About!$D$59,1))</f>
        <v>0.49179360339599998</v>
      </c>
      <c r="N79" s="415">
        <f>SUMIFS('EPA Export Aggregation'!Q:Q,'EPA Export Aggregation'!$A:$A,$B79,'EPA Export Aggregation'!$D:$D,$A$1)*IF($A79="CH4",About!$D$58,IF($A79="N2O",About!$D$59,1))</f>
        <v>0.17700372040199999</v>
      </c>
      <c r="O79" s="415">
        <f>SUMIFS('EPA Export Aggregation'!R:R,'EPA Export Aggregation'!$A:$A,$B79,'EPA Export Aggregation'!$D:$D,$A$1)*IF($A79="CH4",About!$D$58,IF($A79="N2O",About!$D$59,1))</f>
        <v>0.42572055986399998</v>
      </c>
      <c r="P79" s="415">
        <f>SUMIFS('EPA Export Aggregation'!S:S,'EPA Export Aggregation'!$A:$A,$B79,'EPA Export Aggregation'!$D:$D,$A$1)*IF($A79="CH4",About!$D$58,IF($A79="N2O",About!$D$59,1))</f>
        <v>0.26593852956000003</v>
      </c>
      <c r="Q79" s="415">
        <f>SUMIFS('EPA Export Aggregation'!T:T,'EPA Export Aggregation'!$A:$A,$B79,'EPA Export Aggregation'!$D:$D,$A$1)*IF($A79="CH4",About!$D$58,IF($A79="N2O",About!$D$59,1))</f>
        <v>0.215619168162</v>
      </c>
      <c r="R79" s="415">
        <f>SUMIFS('EPA Export Aggregation'!U:U,'EPA Export Aggregation'!$A:$A,$B79,'EPA Export Aggregation'!$D:$D,$A$1)*IF($A79="CH4",About!$D$58,IF($A79="N2O",About!$D$59,1))</f>
        <v>0.248487932094</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3.7801348199999999E-4</v>
      </c>
      <c r="P80" s="415">
        <f>SUMIFS('EPA Export Aggregation'!S:S,'EPA Export Aggregation'!$A:$A,$B80,'EPA Export Aggregation'!$D:$D,$A$1)*IF($A80="CH4",About!$D$58,IF($A80="N2O",About!$D$59,1))</f>
        <v>7.5602858100000002E-4</v>
      </c>
      <c r="Q80" s="415">
        <f>SUMIFS('EPA Export Aggregation'!T:T,'EPA Export Aggregation'!$A:$A,$B80,'EPA Export Aggregation'!$D:$D,$A$1)*IF($A80="CH4",About!$D$58,IF($A80="N2O",About!$D$59,1))</f>
        <v>7.5602858100000002E-4</v>
      </c>
      <c r="R80" s="415">
        <f>SUMIFS('EPA Export Aggregation'!U:U,'EPA Export Aggregation'!$A:$A,$B80,'EPA Export Aggregation'!$D:$D,$A$1)*IF($A80="CH4",About!$D$58,IF($A80="N2O",About!$D$59,1))</f>
        <v>9.4503643200000002E-4</v>
      </c>
      <c r="S80" s="415">
        <f>SUMIFS('EPA Export Aggregation'!V:V,'EPA Export Aggregation'!$A:$A,$B80,'EPA Export Aggregation'!$D:$D,$A$1)*IF($A80="CH4",About!$D$58,IF($A80="N2O",About!$D$59,1))</f>
        <v>1.5120566550000001E-3</v>
      </c>
      <c r="T80" s="415">
        <f>SUMIFS('EPA Export Aggregation'!W:W,'EPA Export Aggregation'!$A:$A,$B80,'EPA Export Aggregation'!$D:$D,$A$1)*IF($A80="CH4",About!$D$58,IF($A80="N2O",About!$D$59,1))</f>
        <v>1.6254617160000001E-3</v>
      </c>
      <c r="U80" s="415">
        <f>SUMIFS('EPA Export Aggregation'!X:X,'EPA Export Aggregation'!$A:$A,$B80,'EPA Export Aggregation'!$D:$D,$A$1)*IF($A80="CH4",About!$D$58,IF($A80="N2O",About!$D$59,1))</f>
        <v>1.6254617160000001E-3</v>
      </c>
      <c r="V80" s="415">
        <f>SUMIFS('EPA Export Aggregation'!Y:Y,'EPA Export Aggregation'!$A:$A,$B80,'EPA Export Aggregation'!$D:$D,$A$1)*IF($A80="CH4",About!$D$58,IF($A80="N2O",About!$D$59,1))</f>
        <v>1.6254617160000001E-3</v>
      </c>
      <c r="W80" s="415">
        <f>SUMIFS('EPA Export Aggregation'!Z:Z,'EPA Export Aggregation'!$A:$A,$B80,'EPA Export Aggregation'!$D:$D,$A$1)*IF($A80="CH4",About!$D$58,IF($A80="N2O",About!$D$59,1))</f>
        <v>1.5694595820000001E-3</v>
      </c>
      <c r="X80" s="415">
        <f>SUMIFS('EPA Export Aggregation'!AA:AA,'EPA Export Aggregation'!$A:$A,$B80,'EPA Export Aggregation'!$D:$D,$A$1)*IF($A80="CH4",About!$D$58,IF($A80="N2O",About!$D$59,1))</f>
        <v>4.439897751586E-3</v>
      </c>
      <c r="Y80" s="415">
        <f>SUMIFS('EPA Export Aggregation'!AB:AB,'EPA Export Aggregation'!$A:$A,$B80,'EPA Export Aggregation'!$D:$D,$A$1)*IF($A80="CH4",About!$D$58,IF($A80="N2O",About!$D$59,1))</f>
        <v>4.3210358957097E-3</v>
      </c>
      <c r="Z80" s="415">
        <f>SUMIFS('EPA Export Aggregation'!AC:AC,'EPA Export Aggregation'!$A:$A,$B80,'EPA Export Aggregation'!$D:$D,$A$1)*IF($A80="CH4",About!$D$58,IF($A80="N2O",About!$D$59,1))</f>
        <v>3.0376865055863002E-3</v>
      </c>
      <c r="AA80" s="415">
        <f>SUMIFS('EPA Export Aggregation'!AD:AD,'EPA Export Aggregation'!$A:$A,$B80,'EPA Export Aggregation'!$D:$D,$A$1)*IF($A80="CH4",About!$D$58,IF($A80="N2O",About!$D$59,1))</f>
        <v>2.3552619595466999E-3</v>
      </c>
      <c r="AB80" s="415">
        <f>SUMIFS('EPA Export Aggregation'!AE:AE,'EPA Export Aggregation'!$A:$A,$B80,'EPA Export Aggregation'!$D:$D,$A$1)*IF($A80="CH4",About!$D$58,IF($A80="N2O",About!$D$59,1))</f>
        <v>3.4915773426121002E-3</v>
      </c>
      <c r="AC80" s="415">
        <f>SUMIFS('EPA Export Aggregation'!AF:AF,'EPA Export Aggregation'!$A:$A,$B80,'EPA Export Aggregation'!$D:$D,$A$1)*IF($A80="CH4",About!$D$58,IF($A80="N2O",About!$D$59,1))</f>
        <v>3.2189977484701998E-3</v>
      </c>
      <c r="AD80" s="415">
        <f>SUMIFS('EPA Export Aggregation'!AG:AG,'EPA Export Aggregation'!$A:$A,$B80,'EPA Export Aggregation'!$D:$D,$A$1)*IF($A80="CH4",About!$D$58,IF($A80="N2O",About!$D$59,1))</f>
        <v>3.5370108348650999E-3</v>
      </c>
      <c r="AE80" s="415">
        <f>SUMIFS('EPA Export Aggregation'!AH:AH,'EPA Export Aggregation'!$A:$A,$B80,'EPA Export Aggregation'!$D:$D,$A$1)*IF($A80="CH4",About!$D$58,IF($A80="N2O",About!$D$59,1))</f>
        <v>3.3821731420831001E-3</v>
      </c>
      <c r="AF80" s="415">
        <f>SUMIFS('EPA Export Aggregation'!AI:AI,'EPA Export Aggregation'!$A:$A,$B80,'EPA Export Aggregation'!$D:$D,$A$1)*IF($A80="CH4",About!$D$58,IF($A80="N2O",About!$D$59,1))</f>
        <v>3.0711468493999998E-3</v>
      </c>
      <c r="AG80" s="415">
        <f>SUMIFS('EPA Export Aggregation'!AJ:AJ,'EPA Export Aggregation'!$A:$A,$B80,'EPA Export Aggregation'!$D:$D,$A$1)*IF($A80="CH4",About!$D$58,IF($A80="N2O",About!$D$59,1))</f>
        <v>1.5116982895011001E-3</v>
      </c>
      <c r="AH80" s="415">
        <f>SUMIFS('EPA Export Aggregation'!AK:AK,'EPA Export Aggregation'!$A:$A,$B80,'EPA Export Aggregation'!$D:$D,$A$1)*IF($A80="CH4",About!$D$58,IF($A80="N2O",About!$D$59,1))</f>
        <v>1.5453498894770999E-3</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3.3377755000000002E-4</v>
      </c>
      <c r="Y84" s="415">
        <f>SUMIFS('EPA Export Aggregation'!AB:AB,'EPA Export Aggregation'!$A:$A,$B84,'EPA Export Aggregation'!$D:$D,$A$1)*IF($A84="CH4",About!$D$58,IF($A84="N2O",About!$D$59,1))</f>
        <v>3.5130619999999997E-4</v>
      </c>
      <c r="Z84" s="415">
        <f>SUMIFS('EPA Export Aggregation'!AC:AC,'EPA Export Aggregation'!$A:$A,$B84,'EPA Export Aggregation'!$D:$D,$A$1)*IF($A84="CH4",About!$D$58,IF($A84="N2O",About!$D$59,1))</f>
        <v>4.065265E-4</v>
      </c>
      <c r="AA84" s="415">
        <f>SUMIFS('EPA Export Aggregation'!AD:AD,'EPA Export Aggregation'!$A:$A,$B84,'EPA Export Aggregation'!$D:$D,$A$1)*IF($A84="CH4",About!$D$58,IF($A84="N2O",About!$D$59,1))</f>
        <v>2.3069245E-4</v>
      </c>
      <c r="AB84" s="415">
        <f>SUMIFS('EPA Export Aggregation'!AE:AE,'EPA Export Aggregation'!$A:$A,$B84,'EPA Export Aggregation'!$D:$D,$A$1)*IF($A84="CH4",About!$D$58,IF($A84="N2O",About!$D$59,1))</f>
        <v>5.2355885E-4</v>
      </c>
      <c r="AC84" s="415">
        <f>SUMIFS('EPA Export Aggregation'!AF:AF,'EPA Export Aggregation'!$A:$A,$B84,'EPA Export Aggregation'!$D:$D,$A$1)*IF($A84="CH4",About!$D$58,IF($A84="N2O",About!$D$59,1))</f>
        <v>6.4311040000000004E-4</v>
      </c>
      <c r="AD84" s="415">
        <f>SUMIFS('EPA Export Aggregation'!AG:AG,'EPA Export Aggregation'!$A:$A,$B84,'EPA Export Aggregation'!$D:$D,$A$1)*IF($A84="CH4",About!$D$58,IF($A84="N2O",About!$D$59,1))</f>
        <v>5.6765660000000003E-4</v>
      </c>
      <c r="AE84" s="415">
        <f>SUMIFS('EPA Export Aggregation'!AH:AH,'EPA Export Aggregation'!$A:$A,$B84,'EPA Export Aggregation'!$D:$D,$A$1)*IF($A84="CH4",About!$D$58,IF($A84="N2O",About!$D$59,1))</f>
        <v>5.6281090000000005E-4</v>
      </c>
      <c r="AF84" s="415">
        <f>SUMIFS('EPA Export Aggregation'!AI:AI,'EPA Export Aggregation'!$A:$A,$B84,'EPA Export Aggregation'!$D:$D,$A$1)*IF($A84="CH4",About!$D$58,IF($A84="N2O",About!$D$59,1))</f>
        <v>5.4410254999999995E-4</v>
      </c>
      <c r="AG84" s="415">
        <f>SUMIFS('EPA Export Aggregation'!AJ:AJ,'EPA Export Aggregation'!$A:$A,$B84,'EPA Export Aggregation'!$D:$D,$A$1)*IF($A84="CH4",About!$D$58,IF($A84="N2O",About!$D$59,1))</f>
        <v>6.5032960000000004E-4</v>
      </c>
      <c r="AH84" s="415">
        <f>SUMIFS('EPA Export Aggregation'!AK:AK,'EPA Export Aggregation'!$A:$A,$B84,'EPA Export Aggregation'!$D:$D,$A$1)*IF($A84="CH4",About!$D$58,IF($A84="N2O",About!$D$59,1))</f>
        <v>7.9187715000000002E-4</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2026-09-28T17:26:13Z</dcterms:modified>
</cp:coreProperties>
</file>