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A/land/BLAPE/"/>
    </mc:Choice>
  </mc:AlternateContent>
  <xr:revisionPtr revIDLastSave="0" documentId="8_{1F9C4521-183C-364E-B12C-60E5B25FCCF8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<sst xmlns="http://schemas.openxmlformats.org/spreadsheetml/2006/main" count="15367" uniqueCount="462">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</sst>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57</v>
      </c>
      <c r="C1" s="57">
        <v>44348</v>
      </c>
      <c r="H1" s="53" t="s">
        <v>2</v>
      </c>
    </row>
    <row r="2" spans="1:8" x14ac:dyDescent="0.2">
      <c r="B2" s="2" t="str">
        <f>LOOKUP(B1,F2:G51,G2:G51)</f>
        <v>MA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Massachusetts</v>
      </c>
      <c r="B18" s="2">
        <f>SUMIFS('LULUCF Dataframe EPA'!AD2:AD766,'LULUCF Dataframe EPA'!A2:A766,Data!A18)</f>
        <v>-8.4335906552683095</v>
      </c>
      <c r="C18" s="2">
        <f>B18/D11</f>
        <v>-7.8743383823785882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-7874338382378.5879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-7874338382378.5879</v>
      </c>
      <c r="C2" s="25">
        <f>$B$2*Data!C$11</f>
        <v>-8153964518823.3926</v>
      </c>
      <c r="D2" s="25">
        <f>$B$2*Data!D$11</f>
        <v>-8433590655268.3096</v>
      </c>
      <c r="E2" s="25">
        <f>$B$2*Data!E$11</f>
        <v>-8713216791713.1143</v>
      </c>
      <c r="F2" s="25">
        <f>$B$2*Data!F$11</f>
        <v>-8992842928157.9199</v>
      </c>
      <c r="G2" s="25">
        <f>$B$2*Data!G$11</f>
        <v>-9272469064602.8359</v>
      </c>
      <c r="H2" s="25">
        <f>$B$2*Data!H$11</f>
        <v>-9167920420115.9941</v>
      </c>
      <c r="I2" s="25">
        <f>$B$2*Data!I$11</f>
        <v>-9063371775629.207</v>
      </c>
      <c r="J2" s="25">
        <f>$B$2*Data!J$11</f>
        <v>-8958823131142.3945</v>
      </c>
      <c r="K2" s="25">
        <f>$B$2*Data!K$11</f>
        <v>-8854274486655.6074</v>
      </c>
      <c r="L2" s="25">
        <f>$B$2*Data!L$11</f>
        <v>-8749725842168.8213</v>
      </c>
      <c r="M2" s="25">
        <f>$B$2*Data!M$11</f>
        <v>-8499140995859.1787</v>
      </c>
      <c r="N2" s="25">
        <f>$B$2*Data!N$11</f>
        <v>-8248556149549.5088</v>
      </c>
      <c r="O2" s="25">
        <f>$B$2*Data!O$11</f>
        <v>-7997971303239.9502</v>
      </c>
      <c r="P2" s="25">
        <f>$B$2*Data!P$11</f>
        <v>-7747386456930.2793</v>
      </c>
      <c r="Q2" s="25">
        <f>$B$2*Data!Q$11</f>
        <v>-7496801610620.7207</v>
      </c>
      <c r="R2" s="25">
        <f>$B$2*Data!R$11</f>
        <v>-7493855994049.8525</v>
      </c>
      <c r="S2" s="25">
        <f>$B$2*Data!S$11</f>
        <v>-7490910377478.9951</v>
      </c>
      <c r="T2" s="25">
        <f>$B$2*Data!T$11</f>
        <v>-7487964760908.1367</v>
      </c>
      <c r="U2" s="25">
        <f>$B$2*Data!U$11</f>
        <v>-7485019144337.2773</v>
      </c>
      <c r="V2" s="25">
        <f>$B$2*Data!V$11</f>
        <v>-7482073527766.4199</v>
      </c>
      <c r="W2" s="25">
        <f>$B$2*Data!W$11</f>
        <v>-7479127911195.5615</v>
      </c>
      <c r="X2" s="25">
        <f>$B$2*Data!X$11</f>
        <v>-7476182294624.7031</v>
      </c>
      <c r="Y2" s="25">
        <f>$B$2*Data!Y$11</f>
        <v>-7473236678053.8447</v>
      </c>
      <c r="Z2" s="25">
        <f>$B$2*Data!Z$11</f>
        <v>-7470291061482.9863</v>
      </c>
      <c r="AA2" s="25">
        <f>$B$2*Data!AA$11</f>
        <v>-7467345444912.1279</v>
      </c>
      <c r="AB2" s="25">
        <f>$B$2*Data!AB$11</f>
        <v>-7464399828341.2695</v>
      </c>
      <c r="AC2" s="25">
        <f>$B$2*Data!AC$11</f>
        <v>-7461454211770.4121</v>
      </c>
      <c r="AD2" s="25">
        <f>$B$2*Data!AD$11</f>
        <v>-7458508595199.5537</v>
      </c>
      <c r="AE2" s="25">
        <f>$B$2*Data!AE$11</f>
        <v>-7455562978628.6943</v>
      </c>
      <c r="AF2" s="25">
        <f>$B$2*Data!AF$11</f>
        <v>-7452617362057.8369</v>
      </c>
      <c r="AG2" s="25">
        <f>$B$2*Data!AG$11</f>
        <v>-7449671745486.9785</v>
      </c>
      <c r="AH2" s="25">
        <f>$B$2*Data!AH$11</f>
        <v>-7446726128916.1201</v>
      </c>
      <c r="AI2" s="25">
        <f>$B$2*Data!AI$11</f>
        <v>-7443780512345.2617</v>
      </c>
      <c r="AJ2" s="25">
        <f>$B$2*Data!AJ$11</f>
        <v>-7440834895774.4033</v>
      </c>
      <c r="AK2" s="25">
        <f>$B$2*Data!AK$11</f>
        <v>-7437889279203.5449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3385742548.6670179</v>
      </c>
      <c r="C11" s="25">
        <f>(ABS(C$2)*'data from RPEpUACE'!$B11)+SUMIFS('Override Calcs'!$E$4:$E$6,'Override Calcs'!$A$4:$A$6,About!$B$2,'Override Calcs'!$B$4:$B$6,"CH4")</f>
        <v>3505973869.9421096</v>
      </c>
      <c r="D11" s="25">
        <f>(ABS(D$2)*'data from RPEpUACE'!$B11)+SUMIFS('Override Calcs'!$E$4:$E$6,'Override Calcs'!$A$4:$A$6,About!$B$2,'Override Calcs'!$B$4:$B$6,"CH4")</f>
        <v>3626205191.2172494</v>
      </c>
      <c r="E11" s="25">
        <f>(ABS(E$2)*'data from RPEpUACE'!$B11)+SUMIFS('Override Calcs'!$E$4:$E$6,'Override Calcs'!$A$4:$A$6,About!$B$2,'Override Calcs'!$B$4:$B$6,"CH4")</f>
        <v>3746436512.4923406</v>
      </c>
      <c r="F11" s="25">
        <f>(ABS(F$2)*'data from RPEpUACE'!$B11)+SUMIFS('Override Calcs'!$E$4:$E$6,'Override Calcs'!$A$4:$A$6,About!$B$2,'Override Calcs'!$B$4:$B$6,"CH4")</f>
        <v>3866667833.7674327</v>
      </c>
      <c r="G11" s="25">
        <f>(ABS(G$2)*'data from RPEpUACE'!$B11)+SUMIFS('Override Calcs'!$E$4:$E$6,'Override Calcs'!$A$4:$A$6,About!$B$2,'Override Calcs'!$B$4:$B$6,"CH4")</f>
        <v>3986899155.042572</v>
      </c>
      <c r="H11" s="25">
        <f>(ABS(H$2)*'data from RPEpUACE'!$B11)+SUMIFS('Override Calcs'!$E$4:$E$6,'Override Calcs'!$A$4:$A$6,About!$B$2,'Override Calcs'!$B$4:$B$6,"CH4")</f>
        <v>3941946198.1266365</v>
      </c>
      <c r="I11" s="25">
        <f>(ABS(I$2)*'data from RPEpUACE'!$B11)+SUMIFS('Override Calcs'!$E$4:$E$6,'Override Calcs'!$A$4:$A$6,About!$B$2,'Override Calcs'!$B$4:$B$6,"CH4")</f>
        <v>3896993241.2107248</v>
      </c>
      <c r="J11" s="25">
        <f>(ABS(J$2)*'data from RPEpUACE'!$B11)+SUMIFS('Override Calcs'!$E$4:$E$6,'Override Calcs'!$A$4:$A$6,About!$B$2,'Override Calcs'!$B$4:$B$6,"CH4")</f>
        <v>3852040284.2948017</v>
      </c>
      <c r="K11" s="25">
        <f>(ABS(K$2)*'data from RPEpUACE'!$B11)+SUMIFS('Override Calcs'!$E$4:$E$6,'Override Calcs'!$A$4:$A$6,About!$B$2,'Override Calcs'!$B$4:$B$6,"CH4")</f>
        <v>3807087327.3788896</v>
      </c>
      <c r="L11" s="25">
        <f>(ABS(L$2)*'data from RPEpUACE'!$B11)+SUMIFS('Override Calcs'!$E$4:$E$6,'Override Calcs'!$A$4:$A$6,About!$B$2,'Override Calcs'!$B$4:$B$6,"CH4")</f>
        <v>3762134370.4629784</v>
      </c>
      <c r="M11" s="25">
        <f>(ABS(M$2)*'data from RPEpUACE'!$B11)+SUMIFS('Override Calcs'!$E$4:$E$6,'Override Calcs'!$A$4:$A$6,About!$B$2,'Override Calcs'!$B$4:$B$6,"CH4")</f>
        <v>3654389981.6645045</v>
      </c>
      <c r="N11" s="25">
        <f>(ABS(N$2)*'data from RPEpUACE'!$B11)+SUMIFS('Override Calcs'!$E$4:$E$6,'Override Calcs'!$A$4:$A$6,About!$B$2,'Override Calcs'!$B$4:$B$6,"CH4")</f>
        <v>3546645592.8660192</v>
      </c>
      <c r="O11" s="25">
        <f>(ABS(O$2)*'data from RPEpUACE'!$B11)+SUMIFS('Override Calcs'!$E$4:$E$6,'Override Calcs'!$A$4:$A$6,About!$B$2,'Override Calcs'!$B$4:$B$6,"CH4")</f>
        <v>3438901204.0675817</v>
      </c>
      <c r="P11" s="25">
        <f>(ABS(P$2)*'data from RPEpUACE'!$B11)+SUMIFS('Override Calcs'!$E$4:$E$6,'Override Calcs'!$A$4:$A$6,About!$B$2,'Override Calcs'!$B$4:$B$6,"CH4")</f>
        <v>3331156815.2690959</v>
      </c>
      <c r="Q11" s="25">
        <f>(ABS(Q$2)*'data from RPEpUACE'!$B11)+SUMIFS('Override Calcs'!$E$4:$E$6,'Override Calcs'!$A$4:$A$6,About!$B$2,'Override Calcs'!$B$4:$B$6,"CH4")</f>
        <v>3223412426.4706583</v>
      </c>
      <c r="R11" s="25">
        <f>(ABS(R$2)*'data from RPEpUACE'!$B11)+SUMIFS('Override Calcs'!$E$4:$E$6,'Override Calcs'!$A$4:$A$6,About!$B$2,'Override Calcs'!$B$4:$B$6,"CH4")</f>
        <v>3222145894.748023</v>
      </c>
      <c r="S11" s="25">
        <f>(ABS(S$2)*'data from RPEpUACE'!$B11)+SUMIFS('Override Calcs'!$E$4:$E$6,'Override Calcs'!$A$4:$A$6,About!$B$2,'Override Calcs'!$B$4:$B$6,"CH4")</f>
        <v>3220879363.0253925</v>
      </c>
      <c r="T11" s="25">
        <f>(ABS(T$2)*'data from RPEpUACE'!$B11)+SUMIFS('Override Calcs'!$E$4:$E$6,'Override Calcs'!$A$4:$A$6,About!$B$2,'Override Calcs'!$B$4:$B$6,"CH4")</f>
        <v>3219612831.3027616</v>
      </c>
      <c r="U11" s="25">
        <f>(ABS(U$2)*'data from RPEpUACE'!$B11)+SUMIFS('Override Calcs'!$E$4:$E$6,'Override Calcs'!$A$4:$A$6,About!$B$2,'Override Calcs'!$B$4:$B$6,"CH4")</f>
        <v>3218346299.5801301</v>
      </c>
      <c r="V11" s="25">
        <f>(ABS(V$2)*'data from RPEpUACE'!$B11)+SUMIFS('Override Calcs'!$E$4:$E$6,'Override Calcs'!$A$4:$A$6,About!$B$2,'Override Calcs'!$B$4:$B$6,"CH4")</f>
        <v>3217079767.8574996</v>
      </c>
      <c r="W11" s="25">
        <f>(ABS(W$2)*'data from RPEpUACE'!$B11)+SUMIFS('Override Calcs'!$E$4:$E$6,'Override Calcs'!$A$4:$A$6,About!$B$2,'Override Calcs'!$B$4:$B$6,"CH4")</f>
        <v>3215813236.1348681</v>
      </c>
      <c r="X11" s="25">
        <f>(ABS(X$2)*'data from RPEpUACE'!$B11)+SUMIFS('Override Calcs'!$E$4:$E$6,'Override Calcs'!$A$4:$A$6,About!$B$2,'Override Calcs'!$B$4:$B$6,"CH4")</f>
        <v>3214546704.4122372</v>
      </c>
      <c r="Y11" s="25">
        <f>(ABS(Y$2)*'data from RPEpUACE'!$B11)+SUMIFS('Override Calcs'!$E$4:$E$6,'Override Calcs'!$A$4:$A$6,About!$B$2,'Override Calcs'!$B$4:$B$6,"CH4")</f>
        <v>3213280172.6896062</v>
      </c>
      <c r="Z11" s="25">
        <f>(ABS(Z$2)*'data from RPEpUACE'!$B11)+SUMIFS('Override Calcs'!$E$4:$E$6,'Override Calcs'!$A$4:$A$6,About!$B$2,'Override Calcs'!$B$4:$B$6,"CH4")</f>
        <v>3212013640.9669752</v>
      </c>
      <c r="AA11" s="25">
        <f>(ABS(AA$2)*'data from RPEpUACE'!$B11)+SUMIFS('Override Calcs'!$E$4:$E$6,'Override Calcs'!$A$4:$A$6,About!$B$2,'Override Calcs'!$B$4:$B$6,"CH4")</f>
        <v>3210747109.2443442</v>
      </c>
      <c r="AB11" s="25">
        <f>(ABS(AB$2)*'data from RPEpUACE'!$B11)+SUMIFS('Override Calcs'!$E$4:$E$6,'Override Calcs'!$A$4:$A$6,About!$B$2,'Override Calcs'!$B$4:$B$6,"CH4")</f>
        <v>3209480577.5217128</v>
      </c>
      <c r="AC11" s="25">
        <f>(ABS(AC$2)*'data from RPEpUACE'!$B11)+SUMIFS('Override Calcs'!$E$4:$E$6,'Override Calcs'!$A$4:$A$6,About!$B$2,'Override Calcs'!$B$4:$B$6,"CH4")</f>
        <v>3208214045.7990823</v>
      </c>
      <c r="AD11" s="25">
        <f>(ABS(AD$2)*'data from RPEpUACE'!$B11)+SUMIFS('Override Calcs'!$E$4:$E$6,'Override Calcs'!$A$4:$A$6,About!$B$2,'Override Calcs'!$B$4:$B$6,"CH4")</f>
        <v>3206947514.0764513</v>
      </c>
      <c r="AE11" s="25">
        <f>(ABS(AE$2)*'data from RPEpUACE'!$B11)+SUMIFS('Override Calcs'!$E$4:$E$6,'Override Calcs'!$A$4:$A$6,About!$B$2,'Override Calcs'!$B$4:$B$6,"CH4")</f>
        <v>3205680982.3538198</v>
      </c>
      <c r="AF11" s="25">
        <f>(ABS(AF$2)*'data from RPEpUACE'!$B11)+SUMIFS('Override Calcs'!$E$4:$E$6,'Override Calcs'!$A$4:$A$6,About!$B$2,'Override Calcs'!$B$4:$B$6,"CH4")</f>
        <v>3204414450.6311889</v>
      </c>
      <c r="AG11" s="25">
        <f>(ABS(AG$2)*'data from RPEpUACE'!$B11)+SUMIFS('Override Calcs'!$E$4:$E$6,'Override Calcs'!$A$4:$A$6,About!$B$2,'Override Calcs'!$B$4:$B$6,"CH4")</f>
        <v>3203147918.9085579</v>
      </c>
      <c r="AH11" s="25">
        <f>(ABS(AH$2)*'data from RPEpUACE'!$B11)+SUMIFS('Override Calcs'!$E$4:$E$6,'Override Calcs'!$A$4:$A$6,About!$B$2,'Override Calcs'!$B$4:$B$6,"CH4")</f>
        <v>3201881387.1859269</v>
      </c>
      <c r="AI11" s="25">
        <f>(ABS(AI$2)*'data from RPEpUACE'!$B11)+SUMIFS('Override Calcs'!$E$4:$E$6,'Override Calcs'!$A$4:$A$6,About!$B$2,'Override Calcs'!$B$4:$B$6,"CH4")</f>
        <v>3200614855.4632959</v>
      </c>
      <c r="AJ11" s="25">
        <f>(ABS(AJ$2)*'data from RPEpUACE'!$B11)+SUMIFS('Override Calcs'!$E$4:$E$6,'Override Calcs'!$A$4:$A$6,About!$B$2,'Override Calcs'!$B$4:$B$6,"CH4")</f>
        <v>3199348323.740665</v>
      </c>
      <c r="AK11" s="25">
        <f>(ABS(AK$2)*'data from RPEpUACE'!$B11)+SUMIFS('Override Calcs'!$E$4:$E$6,'Override Calcs'!$A$4:$A$6,About!$B$2,'Override Calcs'!$B$4:$B$6,"CH4")</f>
        <v>3198081792.0180335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275631398.24092233</v>
      </c>
      <c r="C12" s="25">
        <f>(ABS(C$2)*'data from RPEpUACE'!$B12)+SUMIFS('Override Calcs'!$E$4:$E$6,'Override Calcs'!$A$4:$A$6,About!$B$2,'Override Calcs'!$B$4:$B$6,"N2O")</f>
        <v>285419362.540941</v>
      </c>
      <c r="D12" s="25">
        <f>(ABS(D$2)*'data from RPEpUACE'!$B12)+SUMIFS('Override Calcs'!$E$4:$E$6,'Override Calcs'!$A$4:$A$6,About!$B$2,'Override Calcs'!$B$4:$B$6,"N2O")</f>
        <v>295207326.8409636</v>
      </c>
      <c r="E12" s="25">
        <f>(ABS(E$2)*'data from RPEpUACE'!$B12)+SUMIFS('Override Calcs'!$E$4:$E$6,'Override Calcs'!$A$4:$A$6,About!$B$2,'Override Calcs'!$B$4:$B$6,"N2O")</f>
        <v>304995291.14098227</v>
      </c>
      <c r="F12" s="25">
        <f>(ABS(F$2)*'data from RPEpUACE'!$B12)+SUMIFS('Override Calcs'!$E$4:$E$6,'Override Calcs'!$A$4:$A$6,About!$B$2,'Override Calcs'!$B$4:$B$6,"N2O")</f>
        <v>314783255.441001</v>
      </c>
      <c r="G12" s="25">
        <f>(ABS(G$2)*'data from RPEpUACE'!$B12)+SUMIFS('Override Calcs'!$E$4:$E$6,'Override Calcs'!$A$4:$A$6,About!$B$2,'Override Calcs'!$B$4:$B$6,"N2O")</f>
        <v>324571219.74102354</v>
      </c>
      <c r="H12" s="25">
        <f>(ABS(H$2)*'data from RPEpUACE'!$B12)+SUMIFS('Override Calcs'!$E$4:$E$6,'Override Calcs'!$A$4:$A$6,About!$B$2,'Override Calcs'!$B$4:$B$6,"N2O")</f>
        <v>320911624.78018361</v>
      </c>
      <c r="I12" s="25">
        <f>(ABS(I$2)*'data from RPEpUACE'!$B12)+SUMIFS('Override Calcs'!$E$4:$E$6,'Override Calcs'!$A$4:$A$6,About!$B$2,'Override Calcs'!$B$4:$B$6,"N2O")</f>
        <v>317252029.81934559</v>
      </c>
      <c r="J12" s="25">
        <f>(ABS(J$2)*'data from RPEpUACE'!$B12)+SUMIFS('Override Calcs'!$E$4:$E$6,'Override Calcs'!$A$4:$A$6,About!$B$2,'Override Calcs'!$B$4:$B$6,"N2O")</f>
        <v>313592434.85850662</v>
      </c>
      <c r="K12" s="25">
        <f>(ABS(K$2)*'data from RPEpUACE'!$B12)+SUMIFS('Override Calcs'!$E$4:$E$6,'Override Calcs'!$A$4:$A$6,About!$B$2,'Override Calcs'!$B$4:$B$6,"N2O")</f>
        <v>309932839.8976686</v>
      </c>
      <c r="L12" s="25">
        <f>(ABS(L$2)*'data from RPEpUACE'!$B12)+SUMIFS('Override Calcs'!$E$4:$E$6,'Override Calcs'!$A$4:$A$6,About!$B$2,'Override Calcs'!$B$4:$B$6,"N2O")</f>
        <v>306273244.93683058</v>
      </c>
      <c r="M12" s="25">
        <f>(ABS(M$2)*'data from RPEpUACE'!$B12)+SUMIFS('Override Calcs'!$E$4:$E$6,'Override Calcs'!$A$4:$A$6,About!$B$2,'Override Calcs'!$B$4:$B$6,"N2O")</f>
        <v>297501834.79259831</v>
      </c>
      <c r="N12" s="25">
        <f>(ABS(N$2)*'data from RPEpUACE'!$B12)+SUMIFS('Override Calcs'!$E$4:$E$6,'Override Calcs'!$A$4:$A$6,About!$B$2,'Override Calcs'!$B$4:$B$6,"N2O")</f>
        <v>288730424.64836502</v>
      </c>
      <c r="O12" s="25">
        <f>(ABS(O$2)*'data from RPEpUACE'!$B12)+SUMIFS('Override Calcs'!$E$4:$E$6,'Override Calcs'!$A$4:$A$6,About!$B$2,'Override Calcs'!$B$4:$B$6,"N2O")</f>
        <v>279959014.50413567</v>
      </c>
      <c r="P12" s="25">
        <f>(ABS(P$2)*'data from RPEpUACE'!$B12)+SUMIFS('Override Calcs'!$E$4:$E$6,'Override Calcs'!$A$4:$A$6,About!$B$2,'Override Calcs'!$B$4:$B$6,"N2O")</f>
        <v>271187604.35990232</v>
      </c>
      <c r="Q12" s="25">
        <f>(ABS(Q$2)*'data from RPEpUACE'!$B12)+SUMIFS('Override Calcs'!$E$4:$E$6,'Override Calcs'!$A$4:$A$6,About!$B$2,'Override Calcs'!$B$4:$B$6,"N2O")</f>
        <v>262416194.21567297</v>
      </c>
      <c r="R12" s="25">
        <f>(ABS(R$2)*'data from RPEpUACE'!$B12)+SUMIFS('Override Calcs'!$E$4:$E$6,'Override Calcs'!$A$4:$A$6,About!$B$2,'Override Calcs'!$B$4:$B$6,"N2O")</f>
        <v>262313086.57987124</v>
      </c>
      <c r="S12" s="25">
        <f>(ABS(S$2)*'data from RPEpUACE'!$B12)+SUMIFS('Override Calcs'!$E$4:$E$6,'Override Calcs'!$A$4:$A$6,About!$B$2,'Override Calcs'!$B$4:$B$6,"N2O")</f>
        <v>262209978.94406986</v>
      </c>
      <c r="T12" s="25">
        <f>(ABS(T$2)*'data from RPEpUACE'!$B12)+SUMIFS('Override Calcs'!$E$4:$E$6,'Override Calcs'!$A$4:$A$6,About!$B$2,'Override Calcs'!$B$4:$B$6,"N2O")</f>
        <v>262106871.30826846</v>
      </c>
      <c r="U12" s="25">
        <f>(ABS(U$2)*'data from RPEpUACE'!$B12)+SUMIFS('Override Calcs'!$E$4:$E$6,'Override Calcs'!$A$4:$A$6,About!$B$2,'Override Calcs'!$B$4:$B$6,"N2O")</f>
        <v>262003763.67246699</v>
      </c>
      <c r="V12" s="25">
        <f>(ABS(V$2)*'data from RPEpUACE'!$B12)+SUMIFS('Override Calcs'!$E$4:$E$6,'Override Calcs'!$A$4:$A$6,About!$B$2,'Override Calcs'!$B$4:$B$6,"N2O")</f>
        <v>261900656.03666562</v>
      </c>
      <c r="W12" s="25">
        <f>(ABS(W$2)*'data from RPEpUACE'!$B12)+SUMIFS('Override Calcs'!$E$4:$E$6,'Override Calcs'!$A$4:$A$6,About!$B$2,'Override Calcs'!$B$4:$B$6,"N2O")</f>
        <v>261797548.40086421</v>
      </c>
      <c r="X12" s="25">
        <f>(ABS(X$2)*'data from RPEpUACE'!$B12)+SUMIFS('Override Calcs'!$E$4:$E$6,'Override Calcs'!$A$4:$A$6,About!$B$2,'Override Calcs'!$B$4:$B$6,"N2O")</f>
        <v>261694440.76506281</v>
      </c>
      <c r="Y12" s="25">
        <f>(ABS(Y$2)*'data from RPEpUACE'!$B12)+SUMIFS('Override Calcs'!$E$4:$E$6,'Override Calcs'!$A$4:$A$6,About!$B$2,'Override Calcs'!$B$4:$B$6,"N2O")</f>
        <v>261591333.1292614</v>
      </c>
      <c r="Z12" s="25">
        <f>(ABS(Z$2)*'data from RPEpUACE'!$B12)+SUMIFS('Override Calcs'!$E$4:$E$6,'Override Calcs'!$A$4:$A$6,About!$B$2,'Override Calcs'!$B$4:$B$6,"N2O")</f>
        <v>261488225.49346</v>
      </c>
      <c r="AA12" s="25">
        <f>(ABS(AA$2)*'data from RPEpUACE'!$B12)+SUMIFS('Override Calcs'!$E$4:$E$6,'Override Calcs'!$A$4:$A$6,About!$B$2,'Override Calcs'!$B$4:$B$6,"N2O")</f>
        <v>261385117.85765859</v>
      </c>
      <c r="AB12" s="25">
        <f>(ABS(AB$2)*'data from RPEpUACE'!$B12)+SUMIFS('Override Calcs'!$E$4:$E$6,'Override Calcs'!$A$4:$A$6,About!$B$2,'Override Calcs'!$B$4:$B$6,"N2O")</f>
        <v>261282010.22185719</v>
      </c>
      <c r="AC12" s="25">
        <f>(ABS(AC$2)*'data from RPEpUACE'!$B12)+SUMIFS('Override Calcs'!$E$4:$E$6,'Override Calcs'!$A$4:$A$6,About!$B$2,'Override Calcs'!$B$4:$B$6,"N2O")</f>
        <v>261178902.58605582</v>
      </c>
      <c r="AD12" s="25">
        <f>(ABS(AD$2)*'data from RPEpUACE'!$B12)+SUMIFS('Override Calcs'!$E$4:$E$6,'Override Calcs'!$A$4:$A$6,About!$B$2,'Override Calcs'!$B$4:$B$6,"N2O")</f>
        <v>261075794.95025441</v>
      </c>
      <c r="AE12" s="25">
        <f>(ABS(AE$2)*'data from RPEpUACE'!$B12)+SUMIFS('Override Calcs'!$E$4:$E$6,'Override Calcs'!$A$4:$A$6,About!$B$2,'Override Calcs'!$B$4:$B$6,"N2O")</f>
        <v>260972687.31445298</v>
      </c>
      <c r="AF12" s="25">
        <f>(ABS(AF$2)*'data from RPEpUACE'!$B12)+SUMIFS('Override Calcs'!$E$4:$E$6,'Override Calcs'!$A$4:$A$6,About!$B$2,'Override Calcs'!$B$4:$B$6,"N2O")</f>
        <v>260869579.6786516</v>
      </c>
      <c r="AG12" s="25">
        <f>(ABS(AG$2)*'data from RPEpUACE'!$B12)+SUMIFS('Override Calcs'!$E$4:$E$6,'Override Calcs'!$A$4:$A$6,About!$B$2,'Override Calcs'!$B$4:$B$6,"N2O")</f>
        <v>260766472.0428502</v>
      </c>
      <c r="AH12" s="25">
        <f>(ABS(AH$2)*'data from RPEpUACE'!$B12)+SUMIFS('Override Calcs'!$E$4:$E$6,'Override Calcs'!$A$4:$A$6,About!$B$2,'Override Calcs'!$B$4:$B$6,"N2O")</f>
        <v>260663364.40704879</v>
      </c>
      <c r="AI12" s="25">
        <f>(ABS(AI$2)*'data from RPEpUACE'!$B12)+SUMIFS('Override Calcs'!$E$4:$E$6,'Override Calcs'!$A$4:$A$6,About!$B$2,'Override Calcs'!$B$4:$B$6,"N2O")</f>
        <v>260560256.77124739</v>
      </c>
      <c r="AJ12" s="25">
        <f>(ABS(AJ$2)*'data from RPEpUACE'!$B12)+SUMIFS('Override Calcs'!$E$4:$E$6,'Override Calcs'!$A$4:$A$6,About!$B$2,'Override Calcs'!$B$4:$B$6,"N2O")</f>
        <v>260457149.13544598</v>
      </c>
      <c r="AK12" s="25">
        <f>(ABS(AK$2)*'data from RPEpUACE'!$B12)+SUMIFS('Override Calcs'!$E$4:$E$6,'Override Calcs'!$A$4:$A$6,About!$B$2,'Override Calcs'!$B$4:$B$6,"N2O")</f>
        <v>260354041.49964458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2021-06-01T20:52:09Z</dcterms:modified>
</cp:coreProperties>
</file>