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41649AB4-4256-491A-B9B0-4D4196EA09B3}"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N1939" i="1"/>
  <c r="H109" i="19"/>
  <c r="Q1939" i="1"/>
  <c r="K109" i="19"/>
  <c r="O1939" i="1"/>
  <c r="I109" i="19"/>
  <c r="P1939" i="1"/>
  <c r="J109" i="19"/>
  <c r="M1939" i="1"/>
  <c r="G109" i="19"/>
  <c r="L1939" i="1"/>
  <c r="F109" i="19"/>
  <c r="Q1993" i="1"/>
  <c r="Q1994" i="1"/>
  <c r="Q1990" i="1"/>
  <c r="Q1989" i="1"/>
  <c r="Q1992" i="1"/>
  <c r="Q1995" i="1"/>
  <c r="K112" i="19"/>
  <c r="Q1991" i="1"/>
  <c r="O1995" i="1"/>
  <c r="O1994" i="1"/>
  <c r="O1990" i="1"/>
  <c r="O1989" i="1"/>
  <c r="O1992" i="1"/>
  <c r="O1991" i="1"/>
  <c r="I112" i="19"/>
  <c r="O1993" i="1"/>
  <c r="R1939" i="1"/>
  <c r="L109" i="19"/>
  <c r="J1939" i="1"/>
  <c r="D109" i="19"/>
  <c r="M1995" i="1"/>
  <c r="M1991" i="1"/>
  <c r="M1994" i="1"/>
  <c r="M1990" i="1"/>
  <c r="M1993" i="1"/>
  <c r="M1992" i="1"/>
  <c r="G112" i="19"/>
  <c r="M1989" i="1"/>
  <c r="N1990" i="1"/>
  <c r="N1989" i="1"/>
  <c r="N1991" i="1"/>
  <c r="N1995" i="1"/>
  <c r="N1994" i="1"/>
  <c r="N1993" i="1"/>
  <c r="H112" i="19"/>
  <c r="N1992" i="1"/>
  <c r="R1995" i="1"/>
  <c r="R1991" i="1"/>
  <c r="R1990" i="1"/>
  <c r="R1994" i="1"/>
  <c r="R1989" i="1"/>
  <c r="R1993" i="1"/>
  <c r="L112" i="19"/>
  <c r="R1992" i="1"/>
  <c r="P1994" i="1"/>
  <c r="P1993" i="1"/>
  <c r="P1995" i="1"/>
  <c r="P1990" i="1"/>
  <c r="P1992" i="1"/>
  <c r="P1991" i="1"/>
  <c r="J112" i="19"/>
  <c r="P1989" i="1"/>
  <c r="J1994" i="1"/>
  <c r="J1992" i="1"/>
  <c r="J1990" i="1"/>
  <c r="J1989" i="1"/>
  <c r="J1993" i="1"/>
  <c r="J1995" i="1"/>
  <c r="D112" i="19"/>
  <c r="J1991" i="1"/>
  <c r="P1952" i="1"/>
  <c r="P1944" i="1"/>
  <c r="P1945" i="1"/>
  <c r="P1942" i="1"/>
  <c r="P1950" i="1"/>
  <c r="P1963" i="1"/>
  <c r="P1959" i="1"/>
  <c r="P1956" i="1"/>
  <c r="P1962" i="1"/>
  <c r="P1947" i="1"/>
  <c r="P1951" i="1"/>
  <c r="P1948" i="1"/>
  <c r="P1957" i="1"/>
  <c r="P1941" i="1"/>
  <c r="P1940" i="1"/>
  <c r="P1953" i="1"/>
  <c r="P1955" i="1"/>
  <c r="P1946" i="1"/>
  <c r="P1961" i="1"/>
  <c r="P1949" i="1"/>
  <c r="P1943" i="1"/>
  <c r="P1958" i="1"/>
  <c r="P1960" i="1"/>
  <c r="P1954" i="1"/>
  <c r="O1978" i="1"/>
  <c r="O1975" i="1"/>
  <c r="O1987" i="1"/>
  <c r="O1980" i="1"/>
  <c r="O1967" i="1"/>
  <c r="O1977" i="1"/>
  <c r="O1984" i="1"/>
  <c r="O1983" i="1"/>
  <c r="O1973" i="1"/>
  <c r="O1969" i="1"/>
  <c r="O1986" i="1"/>
  <c r="O1979" i="1"/>
  <c r="O1988" i="1"/>
  <c r="O1985" i="1"/>
  <c r="O1965" i="1"/>
  <c r="O1982" i="1"/>
  <c r="O1972" i="1"/>
  <c r="O1971" i="1"/>
  <c r="O1966" i="1"/>
  <c r="O1981" i="1"/>
  <c r="O1976" i="1"/>
  <c r="O1964" i="1"/>
  <c r="O1970" i="1"/>
  <c r="O1974" i="1"/>
  <c r="I111" i="19"/>
  <c r="O1968" i="1"/>
  <c r="P1987" i="1"/>
  <c r="P1974" i="1"/>
  <c r="P1983" i="1"/>
  <c r="P1976" i="1"/>
  <c r="P1985" i="1"/>
  <c r="P1969" i="1"/>
  <c r="P1981" i="1"/>
  <c r="P1964" i="1"/>
  <c r="P1972" i="1"/>
  <c r="P1979" i="1"/>
  <c r="P1973" i="1"/>
  <c r="P1975" i="1"/>
  <c r="P1988" i="1"/>
  <c r="P1970" i="1"/>
  <c r="P1967" i="1"/>
  <c r="P1966" i="1"/>
  <c r="P1978" i="1"/>
  <c r="P1971" i="1"/>
  <c r="P1984" i="1"/>
  <c r="P1980" i="1"/>
  <c r="P1968" i="1"/>
  <c r="P1982" i="1"/>
  <c r="P1977" i="1"/>
  <c r="P1986" i="1"/>
  <c r="J110" i="19"/>
  <c r="J111" i="19"/>
  <c r="P1965" i="1"/>
  <c r="N1976" i="1"/>
  <c r="N1970" i="1"/>
  <c r="N1987" i="1"/>
  <c r="N1983" i="1"/>
  <c r="N1968" i="1"/>
  <c r="N1986" i="1"/>
  <c r="N1965" i="1"/>
  <c r="N1975" i="1"/>
  <c r="N1972" i="1"/>
  <c r="N1980" i="1"/>
  <c r="N1988" i="1"/>
  <c r="N1974" i="1"/>
  <c r="N1982" i="1"/>
  <c r="N1966" i="1"/>
  <c r="N1967" i="1"/>
  <c r="N1984" i="1"/>
  <c r="N1971" i="1"/>
  <c r="N1978" i="1"/>
  <c r="N1973" i="1"/>
  <c r="N1969" i="1"/>
  <c r="N1964" i="1"/>
  <c r="N1979" i="1"/>
  <c r="N1985" i="1"/>
  <c r="N1977" i="1"/>
  <c r="H111" i="19"/>
  <c r="N1981" i="1"/>
  <c r="L1966" i="1"/>
  <c r="L1985" i="1"/>
  <c r="L1988" i="1"/>
  <c r="L1979" i="1"/>
  <c r="L1975" i="1"/>
  <c r="L1987" i="1"/>
  <c r="L1970" i="1"/>
  <c r="L1983" i="1"/>
  <c r="L1977" i="1"/>
  <c r="L1972" i="1"/>
  <c r="L1981" i="1"/>
  <c r="L1969" i="1"/>
  <c r="L1980" i="1"/>
  <c r="L1986" i="1"/>
  <c r="L1974" i="1"/>
  <c r="L1968" i="1"/>
  <c r="L1976" i="1"/>
  <c r="L1964" i="1"/>
  <c r="L1967" i="1"/>
  <c r="L1978" i="1"/>
  <c r="L1982" i="1"/>
  <c r="L1973" i="1"/>
  <c r="L1971" i="1"/>
  <c r="L1965" i="1"/>
  <c r="F111" i="19"/>
  <c r="L1984" i="1"/>
  <c r="J1970" i="1"/>
  <c r="J1967" i="1"/>
  <c r="J1981" i="1"/>
  <c r="J1984" i="1"/>
  <c r="J1968" i="1"/>
  <c r="J1980" i="1"/>
  <c r="J1972" i="1"/>
  <c r="J1976" i="1"/>
  <c r="J1971" i="1"/>
  <c r="J1973" i="1"/>
  <c r="J1969" i="1"/>
  <c r="J1978" i="1"/>
  <c r="J1974" i="1"/>
  <c r="J1987" i="1"/>
  <c r="J1982" i="1"/>
  <c r="J1975" i="1"/>
  <c r="J1986" i="1"/>
  <c r="J1977" i="1"/>
  <c r="J1965" i="1"/>
  <c r="J1979" i="1"/>
  <c r="J1983" i="1"/>
  <c r="J1966" i="1"/>
  <c r="J1985" i="1"/>
  <c r="J1988" i="1"/>
  <c r="D111" i="19"/>
  <c r="J1964" i="1"/>
  <c r="R1977" i="1"/>
  <c r="R1981" i="1"/>
  <c r="R1979" i="1"/>
  <c r="R1967" i="1"/>
  <c r="R1969" i="1"/>
  <c r="R1970" i="1"/>
  <c r="R1980" i="1"/>
  <c r="R1982" i="1"/>
  <c r="R1972" i="1"/>
  <c r="R1984" i="1"/>
  <c r="R1988" i="1"/>
  <c r="R1973" i="1"/>
  <c r="R1968" i="1"/>
  <c r="R1971" i="1"/>
  <c r="R1986" i="1"/>
  <c r="R1978" i="1"/>
  <c r="R1983" i="1"/>
  <c r="R1966" i="1"/>
  <c r="R1985" i="1"/>
  <c r="R1974" i="1"/>
  <c r="R1964" i="1"/>
  <c r="R1975" i="1"/>
  <c r="R1965" i="1"/>
  <c r="R1987" i="1"/>
  <c r="L111" i="19"/>
  <c r="R1976" i="1"/>
  <c r="Q1975" i="1"/>
  <c r="Q1986" i="1"/>
  <c r="Q1979" i="1"/>
  <c r="Q1969" i="1"/>
  <c r="Q1965" i="1"/>
  <c r="Q1988" i="1"/>
  <c r="Q1973" i="1"/>
  <c r="Q1980" i="1"/>
  <c r="Q1982" i="1"/>
  <c r="Q1983" i="1"/>
  <c r="Q1966" i="1"/>
  <c r="Q1978" i="1"/>
  <c r="Q1968" i="1"/>
  <c r="Q1971" i="1"/>
  <c r="Q1972" i="1"/>
  <c r="Q1976" i="1"/>
  <c r="Q1970" i="1"/>
  <c r="Q1967" i="1"/>
  <c r="Q1974" i="1"/>
  <c r="Q1984" i="1"/>
  <c r="Q1981" i="1"/>
  <c r="Q1987" i="1"/>
  <c r="Q1964" i="1"/>
  <c r="Q1985" i="1"/>
  <c r="K111" i="19"/>
  <c r="Q1977" i="1"/>
  <c r="M1988" i="1"/>
  <c r="M1969" i="1"/>
  <c r="M1987" i="1"/>
  <c r="M1973" i="1"/>
  <c r="M1983" i="1"/>
  <c r="M1964" i="1"/>
  <c r="M1968" i="1"/>
  <c r="M1975" i="1"/>
  <c r="M1979" i="1"/>
  <c r="M1976" i="1"/>
  <c r="M1967" i="1"/>
  <c r="M1965" i="1"/>
  <c r="M1972" i="1"/>
  <c r="M1966" i="1"/>
  <c r="M1970" i="1"/>
  <c r="M1980" i="1"/>
  <c r="M1974" i="1"/>
  <c r="M1971" i="1"/>
  <c r="M1986" i="1"/>
  <c r="M1977" i="1"/>
  <c r="M1984" i="1"/>
  <c r="M1985" i="1"/>
  <c r="M1978" i="1"/>
  <c r="M1982" i="1"/>
  <c r="G111" i="19"/>
  <c r="M1981" i="1"/>
  <c r="R1956" i="1"/>
  <c r="R1957" i="1"/>
  <c r="R1948" i="1"/>
  <c r="R1961" i="1"/>
  <c r="R1960" i="1"/>
  <c r="R1955" i="1"/>
  <c r="R1940" i="1"/>
  <c r="R1946" i="1"/>
  <c r="R1952" i="1"/>
  <c r="R1949" i="1"/>
  <c r="R1941" i="1"/>
  <c r="R1953" i="1"/>
  <c r="R1963" i="1"/>
  <c r="R1951" i="1"/>
  <c r="R1944" i="1"/>
  <c r="R1942" i="1"/>
  <c r="R1959" i="1"/>
  <c r="R1962" i="1"/>
  <c r="R1943" i="1"/>
  <c r="R1958" i="1"/>
  <c r="R1950" i="1"/>
  <c r="R1954" i="1"/>
  <c r="R1945" i="1"/>
  <c r="L110" i="19"/>
  <c r="R1947" i="1"/>
  <c r="L1940" i="1"/>
  <c r="L1954" i="1"/>
  <c r="L1957" i="1"/>
  <c r="L1962" i="1"/>
  <c r="L1963" i="1"/>
  <c r="L1960" i="1"/>
  <c r="L1942" i="1"/>
  <c r="L1959" i="1"/>
  <c r="L1945" i="1"/>
  <c r="L1943" i="1"/>
  <c r="L1951" i="1"/>
  <c r="L1953" i="1"/>
  <c r="L1958" i="1"/>
  <c r="L1950" i="1"/>
  <c r="L1944" i="1"/>
  <c r="L1955" i="1"/>
  <c r="L1956" i="1"/>
  <c r="L1946" i="1"/>
  <c r="L1949" i="1"/>
  <c r="L1952" i="1"/>
  <c r="L1941" i="1"/>
  <c r="L1948" i="1"/>
  <c r="L1947" i="1"/>
  <c r="L1961" i="1"/>
  <c r="J1960" i="1"/>
  <c r="J1944" i="1"/>
  <c r="J1954" i="1"/>
  <c r="J1949" i="1"/>
  <c r="J1962" i="1"/>
  <c r="J1947" i="1"/>
  <c r="J1957" i="1"/>
  <c r="J1942" i="1"/>
  <c r="J1961" i="1"/>
  <c r="J1951" i="1"/>
  <c r="J1952" i="1"/>
  <c r="J1943" i="1"/>
  <c r="J1956" i="1"/>
  <c r="J1953" i="1"/>
  <c r="J1950" i="1"/>
  <c r="J1959" i="1"/>
  <c r="J1941" i="1"/>
  <c r="J1946" i="1"/>
  <c r="J1940" i="1"/>
  <c r="J1958" i="1"/>
  <c r="J1955" i="1"/>
  <c r="J1963" i="1"/>
  <c r="J1945" i="1"/>
  <c r="D110" i="19"/>
  <c r="J1948" i="1"/>
  <c r="M1942" i="1"/>
  <c r="M1961" i="1"/>
  <c r="M1943" i="1"/>
  <c r="M1956" i="1"/>
  <c r="M1940" i="1"/>
  <c r="M1947" i="1"/>
  <c r="M1959" i="1"/>
  <c r="M1944" i="1"/>
  <c r="M1955" i="1"/>
  <c r="M1945" i="1"/>
  <c r="M1941" i="1"/>
  <c r="M1953" i="1"/>
  <c r="M1954" i="1"/>
  <c r="M1946" i="1"/>
  <c r="M1948" i="1"/>
  <c r="M1951" i="1"/>
  <c r="M1963" i="1"/>
  <c r="M1950" i="1"/>
  <c r="M1962" i="1"/>
  <c r="M1949" i="1"/>
  <c r="M1958" i="1"/>
  <c r="M1952" i="1"/>
  <c r="M1960" i="1"/>
  <c r="G110" i="19"/>
  <c r="M1957" i="1"/>
  <c r="O1963" i="1"/>
  <c r="O1950" i="1"/>
  <c r="O1951" i="1"/>
  <c r="O1941" i="1"/>
  <c r="O1957" i="1"/>
  <c r="O1944" i="1"/>
  <c r="O1942" i="1"/>
  <c r="O1959" i="1"/>
  <c r="O1940" i="1"/>
  <c r="O1955" i="1"/>
  <c r="O1945" i="1"/>
  <c r="O1943" i="1"/>
  <c r="O1954" i="1"/>
  <c r="O1962" i="1"/>
  <c r="O1949" i="1"/>
  <c r="O1956" i="1"/>
  <c r="O1958" i="1"/>
  <c r="O1948" i="1"/>
  <c r="O1946" i="1"/>
  <c r="O1952" i="1"/>
  <c r="O1960" i="1"/>
  <c r="O1953" i="1"/>
  <c r="O1947" i="1"/>
  <c r="I110" i="19"/>
  <c r="O1961" i="1"/>
  <c r="N1948" i="1"/>
  <c r="N1950" i="1"/>
  <c r="N1955" i="1"/>
  <c r="N1962" i="1"/>
  <c r="N1944" i="1"/>
  <c r="N1940" i="1"/>
  <c r="N1946" i="1"/>
  <c r="N1949" i="1"/>
  <c r="N1956" i="1"/>
  <c r="N1959" i="1"/>
  <c r="N1960" i="1"/>
  <c r="N1957" i="1"/>
  <c r="N1947" i="1"/>
  <c r="N1942" i="1"/>
  <c r="N1941" i="1"/>
  <c r="N1961" i="1"/>
  <c r="N1958" i="1"/>
  <c r="N1952" i="1"/>
  <c r="N1954" i="1"/>
  <c r="N1963" i="1"/>
  <c r="N1945" i="1"/>
  <c r="N1951" i="1"/>
  <c r="N1943" i="1"/>
  <c r="H110" i="19"/>
  <c r="N1953" i="1"/>
  <c r="L1994" i="1"/>
  <c r="L1995" i="1"/>
  <c r="L1989" i="1"/>
  <c r="L1993" i="1"/>
  <c r="L1991" i="1"/>
  <c r="L1992" i="1"/>
  <c r="F110" i="19"/>
  <c r="F112" i="19"/>
  <c r="L1990" i="1"/>
  <c r="Q1946" i="1"/>
  <c r="Q1940" i="1"/>
  <c r="Q1957" i="1"/>
  <c r="Q1952" i="1"/>
  <c r="Q1959" i="1"/>
  <c r="Q1958" i="1"/>
  <c r="Q1962" i="1"/>
  <c r="Q1943" i="1"/>
  <c r="Q1948" i="1"/>
  <c r="Q1942" i="1"/>
  <c r="Q1960" i="1"/>
  <c r="Q1944" i="1"/>
  <c r="Q1949" i="1"/>
  <c r="Q1954" i="1"/>
  <c r="Q1953" i="1"/>
  <c r="Q1951" i="1"/>
  <c r="Q1956" i="1"/>
  <c r="Q1963" i="1"/>
  <c r="Q1941" i="1"/>
  <c r="Q1945" i="1"/>
  <c r="Q1950" i="1"/>
  <c r="Q1947" i="1"/>
  <c r="Q1961" i="1"/>
  <c r="K110" i="19"/>
  <c r="Q19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<sst xmlns="http://schemas.openxmlformats.org/spreadsheetml/2006/main" count="42667" uniqueCount="4483">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</sst>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4037</v>
      </c>
      <c r="C1" s="380">
        <v>46283</v>
      </c>
      <c r="G1" s="381" t="s">
        <v>3999</v>
      </c>
      <c r="H1" s="381" t="s">
        <v>4000</v>
      </c>
    </row>
    <row r="2" spans="1:8" x14ac:dyDescent="0.25">
      <c r="B2" t="str">
        <f>_xlfn.XLOOKUP(B1,H:H,G:G,0,0,1)</f>
        <v>MA</v>
      </c>
      <c r="C2" t="str">
        <f>_xlfn.XLOOKUP(B2,G:G, H:H, 0,0,1)</f>
        <v>Massachusetts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64.894744299999999</v>
      </c>
      <c r="E2" s="448">
        <f>SUMIFS('frozen policy trendline'!E:E,'frozen policy trendline'!$A:$A,About!$B$2)-SUMIFS('frozen policy trendline'!E:E,'frozen policy trendline'!$A:$A,About!$B$2,'frozen policy trendline'!$B:$B,"Output Total CO2e Emissions by Sector[LULUCF sector]")</f>
        <v>62.885019999999997</v>
      </c>
      <c r="F2" s="448">
        <f>SUMIFS('frozen policy trendline'!F:F,'frozen policy trendline'!$A:$A,About!$B$2)-SUMIFS('frozen policy trendline'!F:F,'frozen policy trendline'!$A:$A,About!$B$2,'frozen policy trendline'!$B:$B,"Output Total CO2e Emissions by Sector[LULUCF sector]")</f>
        <v>61.89958</v>
      </c>
      <c r="G2" s="448">
        <f>SUMIFS('frozen policy trendline'!G:G,'frozen policy trendline'!$A:$A,About!$B$2)-SUMIFS('frozen policy trendline'!G:G,'frozen policy trendline'!$A:$A,About!$B$2,'frozen policy trendline'!$B:$B,"Output Total CO2e Emissions by Sector[LULUCF sector]")</f>
        <v>60.309730289999997</v>
      </c>
      <c r="H2" s="448">
        <f>SUMIFS('frozen policy trendline'!H:H,'frozen policy trendline'!$A:$A,About!$B$2)-SUMIFS('frozen policy trendline'!H:H,'frozen policy trendline'!$A:$A,About!$B$2,'frozen policy trendline'!$B:$B,"Output Total CO2e Emissions by Sector[LULUCF sector]")</f>
        <v>58.621628550000004</v>
      </c>
      <c r="I2" s="448">
        <f>SUMIFS('frozen policy trendline'!I:I,'frozen policy trendline'!$A:$A,About!$B$2)-SUMIFS('frozen policy trendline'!I:I,'frozen policy trendline'!$A:$A,About!$B$2,'frozen policy trendline'!$B:$B,"Output Total CO2e Emissions by Sector[LULUCF sector]")</f>
        <v>56.834355129999992</v>
      </c>
      <c r="J2" s="448">
        <f>SUMIFS('frozen policy trendline'!J:J,'frozen policy trendline'!$A:$A,About!$B$2)-SUMIFS('frozen policy trendline'!J:J,'frozen policy trendline'!$A:$A,About!$B$2,'frozen policy trendline'!$B:$B,"Output Total CO2e Emissions by Sector[LULUCF sector]")</f>
        <v>54.960361470000002</v>
      </c>
      <c r="K2" s="448">
        <f>SUMIFS('frozen policy trendline'!K:K,'frozen policy trendline'!$A:$A,About!$B$2)-SUMIFS('frozen policy trendline'!K:K,'frozen policy trendline'!$A:$A,About!$B$2,'frozen policy trendline'!$B:$B,"Output Total CO2e Emissions by Sector[LULUCF sector]")</f>
        <v>53.453564049999997</v>
      </c>
      <c r="L2" s="448">
        <f>SUMIFS('frozen policy trendline'!L:L,'frozen policy trendline'!$A:$A,About!$B$2)-SUMIFS('frozen policy trendline'!L:L,'frozen policy trendline'!$A:$A,About!$B$2,'frozen policy trendline'!$B:$B,"Output Total CO2e Emissions by Sector[LULUCF sector]")</f>
        <v>51.94648792000001</v>
      </c>
      <c r="M2" s="448">
        <f>SUMIFS('frozen policy trendline'!M:M,'frozen policy trendline'!$A:$A,About!$B$2)-SUMIFS('frozen policy trendline'!M:M,'frozen policy trendline'!$A:$A,About!$B$2,'frozen policy trendline'!$B:$B,"Output Total CO2e Emissions by Sector[LULUCF sector]")</f>
        <v>50.984550379999995</v>
      </c>
      <c r="N2" s="448">
        <f>SUMIFS('frozen policy trendline'!N:N,'frozen policy trendline'!$A:$A,About!$B$2)-SUMIFS('frozen policy trendline'!N:N,'frozen policy trendline'!$A:$A,About!$B$2,'frozen policy trendline'!$B:$B,"Output Total CO2e Emissions by Sector[LULUCF sector]")</f>
        <v>50.158631999999997</v>
      </c>
      <c r="O2" s="448">
        <f>SUMIFS('frozen policy trendline'!O:O,'frozen policy trendline'!$A:$A,About!$B$2)-SUMIFS('frozen policy trendline'!O:O,'frozen policy trendline'!$A:$A,About!$B$2,'frozen policy trendline'!$B:$B,"Output Total CO2e Emissions by Sector[LULUCF sector]")</f>
        <v>49.344947570000002</v>
      </c>
      <c r="P2" s="448">
        <f>SUMIFS('frozen policy trendline'!P:P,'frozen policy trendline'!$A:$A,About!$B$2)-SUMIFS('frozen policy trendline'!P:P,'frozen policy trendline'!$A:$A,About!$B$2,'frozen policy trendline'!$B:$B,"Output Total CO2e Emissions by Sector[LULUCF sector]")</f>
        <v>48.525503020000002</v>
      </c>
      <c r="Q2" s="448">
        <f>SUMIFS('frozen policy trendline'!Q:Q,'frozen policy trendline'!$A:$A,About!$B$2)-SUMIFS('frozen policy trendline'!Q:Q,'frozen policy trendline'!$A:$A,About!$B$2,'frozen policy trendline'!$B:$B,"Output Total CO2e Emissions by Sector[LULUCF sector]")</f>
        <v>47.84841299</v>
      </c>
      <c r="R2" s="448">
        <f>SUMIFS('frozen policy trendline'!R:R,'frozen policy trendline'!$A:$A,About!$B$2)-SUMIFS('frozen policy trendline'!R:R,'frozen policy trendline'!$A:$A,About!$B$2,'frozen policy trendline'!$B:$B,"Output Total CO2e Emissions by Sector[LULUCF sector]")</f>
        <v>46.988692819999997</v>
      </c>
      <c r="S2" s="448">
        <f>SUMIFS('frozen policy trendline'!S:S,'frozen policy trendline'!$A:$A,About!$B$2)-SUMIFS('frozen policy trendline'!S:S,'frozen policy trendline'!$A:$A,About!$B$2,'frozen policy trendline'!$B:$B,"Output Total CO2e Emissions by Sector[LULUCF sector]")</f>
        <v>45.710636940000001</v>
      </c>
      <c r="T2" s="448">
        <f>SUMIFS('frozen policy trendline'!T:T,'frozen policy trendline'!$A:$A,About!$B$2)-SUMIFS('frozen policy trendline'!T:T,'frozen policy trendline'!$A:$A,About!$B$2,'frozen policy trendline'!$B:$B,"Output Total CO2e Emissions by Sector[LULUCF sector]")</f>
        <v>44.501501099999999</v>
      </c>
      <c r="U2" s="448">
        <f>SUMIFS('frozen policy trendline'!U:U,'frozen policy trendline'!$A:$A,About!$B$2)-SUMIFS('frozen policy trendline'!U:U,'frozen policy trendline'!$A:$A,About!$B$2,'frozen policy trendline'!$B:$B,"Output Total CO2e Emissions by Sector[LULUCF sector]")</f>
        <v>42.916355329999995</v>
      </c>
      <c r="V2" s="448">
        <f>SUMIFS('frozen policy trendline'!V:V,'frozen policy trendline'!$A:$A,About!$B$2)-SUMIFS('frozen policy trendline'!V:V,'frozen policy trendline'!$A:$A,About!$B$2,'frozen policy trendline'!$B:$B,"Output Total CO2e Emissions by Sector[LULUCF sector]")</f>
        <v>42.249159580000004</v>
      </c>
      <c r="W2" s="448">
        <f>SUMIFS('frozen policy trendline'!W:W,'frozen policy trendline'!$A:$A,About!$B$2)-SUMIFS('frozen policy trendline'!W:W,'frozen policy trendline'!$A:$A,About!$B$2,'frozen policy trendline'!$B:$B,"Output Total CO2e Emissions by Sector[LULUCF sector]")</f>
        <v>41.793068230000003</v>
      </c>
      <c r="X2" s="448">
        <f>SUMIFS('frozen policy trendline'!X:X,'frozen policy trendline'!$A:$A,About!$B$2)-SUMIFS('frozen policy trendline'!X:X,'frozen policy trendline'!$A:$A,About!$B$2,'frozen policy trendline'!$B:$B,"Output Total CO2e Emissions by Sector[LULUCF sector]")</f>
        <v>41.487612550000001</v>
      </c>
      <c r="Y2" s="448">
        <f>SUMIFS('frozen policy trendline'!Y:Y,'frozen policy trendline'!$A:$A,About!$B$2)-SUMIFS('frozen policy trendline'!Y:Y,'frozen policy trendline'!$A:$A,About!$B$2,'frozen policy trendline'!$B:$B,"Output Total CO2e Emissions by Sector[LULUCF sector]")</f>
        <v>41.243296879999995</v>
      </c>
      <c r="Z2" s="448">
        <f>SUMIFS('frozen policy trendline'!Z:Z,'frozen policy trendline'!$A:$A,About!$B$2)-SUMIFS('frozen policy trendline'!Z:Z,'frozen policy trendline'!$A:$A,About!$B$2,'frozen policy trendline'!$B:$B,"Output Total CO2e Emissions by Sector[LULUCF sector]")</f>
        <v>41.045471239999998</v>
      </c>
      <c r="AA2" s="448">
        <f>SUMIFS('frozen policy trendline'!AA:AA,'frozen policy trendline'!$A:$A,About!$B$2)-SUMIFS('frozen policy trendline'!AA:AA,'frozen policy trendline'!$A:$A,About!$B$2,'frozen policy trendline'!$B:$B,"Output Total CO2e Emissions by Sector[LULUCF sector]")</f>
        <v>40.910805610000004</v>
      </c>
      <c r="AB2" s="448">
        <f>SUMIFS('frozen policy trendline'!AB:AB,'frozen policy trendline'!$A:$A,About!$B$2)-SUMIFS('frozen policy trendline'!AB:AB,'frozen policy trendline'!$A:$A,About!$B$2,'frozen policy trendline'!$B:$B,"Output Total CO2e Emissions by Sector[LULUCF sector]")</f>
        <v>40.562519999999999</v>
      </c>
      <c r="AC2" s="448">
        <f>SUMIFS('frozen policy trendline'!AC:AC,'frozen policy trendline'!$A:$A,About!$B$2)-SUMIFS('frozen policy trendline'!AC:AC,'frozen policy trendline'!$A:$A,About!$B$2,'frozen policy trendline'!$B:$B,"Output Total CO2e Emissions by Sector[LULUCF sector]")</f>
        <v>40.033470000000001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84</v>
      </c>
      <c r="H21" t="s">
        <v>4150</v>
      </c>
      <c r="I21" s="412">
        <v>2040</v>
      </c>
      <c r="J21" s="412">
        <f t="shared" si="0"/>
        <v>21</v>
      </c>
      <c r="K21" s="412">
        <f t="shared" si="1"/>
        <v>21</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MA</v>
      </c>
      <c r="C1" s="419">
        <f>SUM(C4:C87)</f>
        <v>84.145162997650203</v>
      </c>
      <c r="D1" s="419">
        <f t="shared" ref="D1:AG1" si="0">SUM(D4:D87)</f>
        <v>82.158023356815832</v>
      </c>
      <c r="E1" s="419">
        <f t="shared" si="0"/>
        <v>83.911111899514538</v>
      </c>
      <c r="F1" s="419">
        <f t="shared" si="0"/>
        <v>80.47324764795934</v>
      </c>
      <c r="G1" s="419">
        <f t="shared" si="0"/>
        <v>81.267742619640629</v>
      </c>
      <c r="H1" s="419">
        <f t="shared" si="0"/>
        <v>78.951023788929533</v>
      </c>
      <c r="I1" s="419">
        <f t="shared" si="0"/>
        <v>79.996220768792412</v>
      </c>
      <c r="J1" s="419">
        <f t="shared" si="0"/>
        <v>86.311254232592376</v>
      </c>
      <c r="K1" s="419">
        <f t="shared" si="0"/>
        <v>84.963380513266301</v>
      </c>
      <c r="L1" s="419">
        <f t="shared" si="0"/>
        <v>82.889885895281424</v>
      </c>
      <c r="M1" s="419">
        <f t="shared" si="0"/>
        <v>83.908787482771672</v>
      </c>
      <c r="N1" s="419">
        <f t="shared" si="0"/>
        <v>84.231383804886306</v>
      </c>
      <c r="O1" s="419">
        <f t="shared" si="0"/>
        <v>84.736697126063248</v>
      </c>
      <c r="P1" s="419">
        <f t="shared" si="0"/>
        <v>87.146913431712491</v>
      </c>
      <c r="Q1" s="419">
        <f t="shared" si="0"/>
        <v>84.866679883863753</v>
      </c>
      <c r="R1" s="419">
        <f t="shared" si="0"/>
        <v>85.624196278865028</v>
      </c>
      <c r="S1" s="419">
        <f t="shared" si="0"/>
        <v>79.320730810580912</v>
      </c>
      <c r="T1" s="419">
        <f t="shared" si="0"/>
        <v>82.739806721139161</v>
      </c>
      <c r="U1" s="419">
        <f t="shared" si="0"/>
        <v>78.068153890088482</v>
      </c>
      <c r="V1" s="419">
        <f t="shared" si="0"/>
        <v>73.621506589433224</v>
      </c>
      <c r="W1" s="419">
        <f t="shared" si="0"/>
        <v>75.761551711612924</v>
      </c>
      <c r="X1" s="419">
        <f t="shared" si="0"/>
        <v>71.850663470428714</v>
      </c>
      <c r="Y1" s="419">
        <f t="shared" si="0"/>
        <v>65.565574329100116</v>
      </c>
      <c r="Z1" s="419">
        <f t="shared" si="0"/>
        <v>69.667360820543237</v>
      </c>
      <c r="AA1" s="419">
        <f t="shared" si="0"/>
        <v>68.892878544494366</v>
      </c>
      <c r="AB1" s="419">
        <f t="shared" si="0"/>
        <v>70.286650725578738</v>
      </c>
      <c r="AC1" s="419">
        <f t="shared" si="0"/>
        <v>67.298535084412293</v>
      </c>
      <c r="AD1" s="419">
        <f t="shared" si="0"/>
        <v>66.911680746103897</v>
      </c>
      <c r="AE1" s="419">
        <f t="shared" si="0"/>
        <v>67.004954513874566</v>
      </c>
      <c r="AF1" s="419">
        <f t="shared" si="0"/>
        <v>66.126095110716093</v>
      </c>
      <c r="AG1" s="419">
        <f t="shared" si="0"/>
        <v>55.891691002722965</v>
      </c>
      <c r="AH1" s="419">
        <f>SUM(AH4:AH87)</f>
        <v>59.077361948852896</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423" t="s">
        <v>2216</v>
      </c>
      <c r="B5" s="424" t="s">
        <v>4212</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423" t="s">
        <v>2216</v>
      </c>
      <c r="B6" s="424" t="s">
        <v>4216</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423" t="s">
        <v>2216</v>
      </c>
      <c r="B7" s="424" t="s">
        <v>4218</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423" t="s">
        <v>2216</v>
      </c>
      <c r="B8" s="424" t="s">
        <v>4220</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423" t="s">
        <v>2216</v>
      </c>
      <c r="B9" s="424" t="s">
        <v>4230</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423" t="s">
        <v>2216</v>
      </c>
      <c r="B10" s="424" t="s">
        <v>4239</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423" t="s">
        <v>2216</v>
      </c>
      <c r="B13" s="424" t="s">
        <v>4249</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423" t="s">
        <v>2216</v>
      </c>
      <c r="B17" s="424" t="s">
        <v>4247</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3.7983501225E-3</v>
      </c>
      <c r="D76" s="425">
        <f>SUMIFS('EPA Export Aggregation'!G:G,'EPA Export Aggregation'!$A:$A,$B76,'EPA Export Aggregation'!$D:$D,$A$1)*IF($A76="CH4",About!$D$58,IF($A76="N2O",About!$D$59,1))</f>
        <v>3.8033634424999999E-3</v>
      </c>
      <c r="E76" s="425">
        <f>SUMIFS('EPA Export Aggregation'!H:H,'EPA Export Aggregation'!$A:$A,$B76,'EPA Export Aggregation'!$D:$D,$A$1)*IF($A76="CH4",About!$D$58,IF($A76="N2O",About!$D$59,1))</f>
        <v>3.8083767624999998E-3</v>
      </c>
      <c r="F76" s="425">
        <f>SUMIFS('EPA Export Aggregation'!I:I,'EPA Export Aggregation'!$A:$A,$B76,'EPA Export Aggregation'!$D:$D,$A$1)*IF($A76="CH4",About!$D$58,IF($A76="N2O",About!$D$59,1))</f>
        <v>4.7629767042999998E-3</v>
      </c>
      <c r="G76" s="425">
        <f>SUMIFS('EPA Export Aggregation'!J:J,'EPA Export Aggregation'!$A:$A,$B76,'EPA Export Aggregation'!$D:$D,$A$1)*IF($A76="CH4",About!$D$58,IF($A76="N2O",About!$D$59,1))</f>
        <v>5.2427833324999997E-3</v>
      </c>
      <c r="H76" s="425">
        <f>SUMIFS('EPA Export Aggregation'!K:K,'EPA Export Aggregation'!$A:$A,$B76,'EPA Export Aggregation'!$D:$D,$A$1)*IF($A76="CH4",About!$D$58,IF($A76="N2O",About!$D$59,1))</f>
        <v>6.5882671607000003E-3</v>
      </c>
      <c r="I76" s="425">
        <f>SUMIFS('EPA Export Aggregation'!L:L,'EPA Export Aggregation'!$A:$A,$B76,'EPA Export Aggregation'!$D:$D,$A$1)*IF($A76="CH4",About!$D$58,IF($A76="N2O",About!$D$59,1))</f>
        <v>7.3182703181000003E-3</v>
      </c>
      <c r="J76" s="425">
        <f>SUMIFS('EPA Export Aggregation'!M:M,'EPA Export Aggregation'!$A:$A,$B76,'EPA Export Aggregation'!$D:$D,$A$1)*IF($A76="CH4",About!$D$58,IF($A76="N2O",About!$D$59,1))</f>
        <v>7.7372525012999998E-3</v>
      </c>
      <c r="K76" s="425">
        <f>SUMIFS('EPA Export Aggregation'!N:N,'EPA Export Aggregation'!$A:$A,$B76,'EPA Export Aggregation'!$D:$D,$A$1)*IF($A76="CH4",About!$D$58,IF($A76="N2O",About!$D$59,1))</f>
        <v>9.4843106435000008E-3</v>
      </c>
      <c r="L76" s="425">
        <f>SUMIFS('EPA Export Aggregation'!O:O,'EPA Export Aggregation'!$A:$A,$B76,'EPA Export Aggregation'!$D:$D,$A$1)*IF($A76="CH4",About!$D$58,IF($A76="N2O",About!$D$59,1))</f>
        <v>9.6287150342E-3</v>
      </c>
      <c r="M76" s="425">
        <f>SUMIFS('EPA Export Aggregation'!P:P,'EPA Export Aggregation'!$A:$A,$B76,'EPA Export Aggregation'!$D:$D,$A$1)*IF($A76="CH4",About!$D$58,IF($A76="N2O",About!$D$59,1))</f>
        <v>5.8864057922E-3</v>
      </c>
      <c r="N76" s="425">
        <f>SUMIFS('EPA Export Aggregation'!Q:Q,'EPA Export Aggregation'!$A:$A,$B76,'EPA Export Aggregation'!$D:$D,$A$1)*IF($A76="CH4",About!$D$58,IF($A76="N2O",About!$D$59,1))</f>
        <v>3.9334078779999998E-3</v>
      </c>
      <c r="O76" s="425">
        <f>SUMIFS('EPA Export Aggregation'!R:R,'EPA Export Aggregation'!$A:$A,$B76,'EPA Export Aggregation'!$D:$D,$A$1)*IF($A76="CH4",About!$D$58,IF($A76="N2O",About!$D$59,1))</f>
        <v>3.7678268105000002E-3</v>
      </c>
      <c r="P76" s="425">
        <f>SUMIFS('EPA Export Aggregation'!S:S,'EPA Export Aggregation'!$A:$A,$B76,'EPA Export Aggregation'!$D:$D,$A$1)*IF($A76="CH4",About!$D$58,IF($A76="N2O",About!$D$59,1))</f>
        <v>3.9421933119999997E-3</v>
      </c>
      <c r="Q76" s="425">
        <f>SUMIFS('EPA Export Aggregation'!T:T,'EPA Export Aggregation'!$A:$A,$B76,'EPA Export Aggregation'!$D:$D,$A$1)*IF($A76="CH4",About!$D$58,IF($A76="N2O",About!$D$59,1))</f>
        <v>3.9303530438000002E-3</v>
      </c>
      <c r="R76" s="425">
        <f>SUMIFS('EPA Export Aggregation'!U:U,'EPA Export Aggregation'!$A:$A,$B76,'EPA Export Aggregation'!$D:$D,$A$1)*IF($A76="CH4",About!$D$58,IF($A76="N2O",About!$D$59,1))</f>
        <v>3.7807806674999998E-3</v>
      </c>
      <c r="S76" s="425">
        <f>SUMIFS('EPA Export Aggregation'!V:V,'EPA Export Aggregation'!$A:$A,$B76,'EPA Export Aggregation'!$D:$D,$A$1)*IF($A76="CH4",About!$D$58,IF($A76="N2O",About!$D$59,1))</f>
        <v>4.4979744852E-3</v>
      </c>
      <c r="T76" s="425">
        <f>SUMIFS('EPA Export Aggregation'!W:W,'EPA Export Aggregation'!$A:$A,$B76,'EPA Export Aggregation'!$D:$D,$A$1)*IF($A76="CH4",About!$D$58,IF($A76="N2O",About!$D$59,1))</f>
        <v>4.3952945371E-3</v>
      </c>
      <c r="U76" s="425">
        <f>SUMIFS('EPA Export Aggregation'!X:X,'EPA Export Aggregation'!$A:$A,$B76,'EPA Export Aggregation'!$D:$D,$A$1)*IF($A76="CH4",About!$D$58,IF($A76="N2O",About!$D$59,1))</f>
        <v>4.1971367107000003E-3</v>
      </c>
      <c r="V76" s="425">
        <f>SUMIFS('EPA Export Aggregation'!Y:Y,'EPA Export Aggregation'!$A:$A,$B76,'EPA Export Aggregation'!$D:$D,$A$1)*IF($A76="CH4",About!$D$58,IF($A76="N2O",About!$D$59,1))</f>
        <v>3.3534047765000001E-3</v>
      </c>
      <c r="W76" s="425">
        <f>SUMIFS('EPA Export Aggregation'!Z:Z,'EPA Export Aggregation'!$A:$A,$B76,'EPA Export Aggregation'!$D:$D,$A$1)*IF($A76="CH4",About!$D$58,IF($A76="N2O",About!$D$59,1))</f>
        <v>4.3822724310999999E-3</v>
      </c>
      <c r="X76" s="425">
        <f>SUMIFS('EPA Export Aggregation'!AA:AA,'EPA Export Aggregation'!$A:$A,$B76,'EPA Export Aggregation'!$D:$D,$A$1)*IF($A76="CH4",About!$D$58,IF($A76="N2O",About!$D$59,1))</f>
        <v>3.4460260362000001E-3</v>
      </c>
      <c r="Y76" s="425">
        <f>SUMIFS('EPA Export Aggregation'!AB:AB,'EPA Export Aggregation'!$A:$A,$B76,'EPA Export Aggregation'!$D:$D,$A$1)*IF($A76="CH4",About!$D$58,IF($A76="N2O",About!$D$59,1))</f>
        <v>3.6782426500999998E-3</v>
      </c>
      <c r="Z76" s="425">
        <f>SUMIFS('EPA Export Aggregation'!AC:AC,'EPA Export Aggregation'!$A:$A,$B76,'EPA Export Aggregation'!$D:$D,$A$1)*IF($A76="CH4",About!$D$58,IF($A76="N2O",About!$D$59,1))</f>
        <v>2.4575312044000002E-3</v>
      </c>
      <c r="AA76" s="425">
        <f>SUMIFS('EPA Export Aggregation'!AD:AD,'EPA Export Aggregation'!$A:$A,$B76,'EPA Export Aggregation'!$D:$D,$A$1)*IF($A76="CH4",About!$D$58,IF($A76="N2O",About!$D$59,1))</f>
        <v>2.3211491567E-3</v>
      </c>
      <c r="AB76" s="425">
        <f>SUMIFS('EPA Export Aggregation'!AE:AE,'EPA Export Aggregation'!$A:$A,$B76,'EPA Export Aggregation'!$D:$D,$A$1)*IF($A76="CH4",About!$D$58,IF($A76="N2O",About!$D$59,1))</f>
        <v>1.2750409942E-3</v>
      </c>
      <c r="AC76" s="425">
        <f>SUMIFS('EPA Export Aggregation'!AF:AF,'EPA Export Aggregation'!$A:$A,$B76,'EPA Export Aggregation'!$D:$D,$A$1)*IF($A76="CH4",About!$D$58,IF($A76="N2O",About!$D$59,1))</f>
        <v>1.2656275262000001E-3</v>
      </c>
      <c r="AD76" s="425">
        <f>SUMIFS('EPA Export Aggregation'!AG:AG,'EPA Export Aggregation'!$A:$A,$B76,'EPA Export Aggregation'!$D:$D,$A$1)*IF($A76="CH4",About!$D$58,IF($A76="N2O",About!$D$59,1))</f>
        <v>3.925316838E-3</v>
      </c>
      <c r="AE76" s="425">
        <f>SUMIFS('EPA Export Aggregation'!AH:AH,'EPA Export Aggregation'!$A:$A,$B76,'EPA Export Aggregation'!$D:$D,$A$1)*IF($A76="CH4",About!$D$58,IF($A76="N2O",About!$D$59,1))</f>
        <v>3.5196877195999999E-3</v>
      </c>
      <c r="AF76" s="425">
        <f>SUMIFS('EPA Export Aggregation'!AI:AI,'EPA Export Aggregation'!$A:$A,$B76,'EPA Export Aggregation'!$D:$D,$A$1)*IF($A76="CH4",About!$D$58,IF($A76="N2O",About!$D$59,1))</f>
        <v>3.5164877646999999E-3</v>
      </c>
      <c r="AG76" s="425">
        <f>SUMIFS('EPA Export Aggregation'!AJ:AJ,'EPA Export Aggregation'!$A:$A,$B76,'EPA Export Aggregation'!$D:$D,$A$1)*IF($A76="CH4",About!$D$58,IF($A76="N2O",About!$D$59,1))</f>
        <v>2.6288615471999999E-3</v>
      </c>
      <c r="AH76" s="425">
        <f>SUMIFS('EPA Export Aggregation'!AK:AK,'EPA Export Aggregation'!$A:$A,$B76,'EPA Export Aggregation'!$D:$D,$A$1)*IF($A76="CH4",About!$D$58,IF($A76="N2O",About!$D$59,1))</f>
        <v>2.2073759880000001E-3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5.3245807368324703E-2</v>
      </c>
      <c r="D80" s="425">
        <f>SUMIFS('EPA Export Aggregation'!G:G,'EPA Export Aggregation'!$A:$A,$B80,'EPA Export Aggregation'!$D:$D,$A$1)*IF($A80="CH4",About!$D$58,IF($A80="N2O",About!$D$59,1))</f>
        <v>5.3303933478324697E-2</v>
      </c>
      <c r="E80" s="425">
        <f>SUMIFS('EPA Export Aggregation'!H:H,'EPA Export Aggregation'!$A:$A,$B80,'EPA Export Aggregation'!$D:$D,$A$1)*IF($A80="CH4",About!$D$58,IF($A80="N2O",About!$D$59,1))</f>
        <v>5.3362061141324697E-2</v>
      </c>
      <c r="F80" s="425">
        <f>SUMIFS('EPA Export Aggregation'!I:I,'EPA Export Aggregation'!$A:$A,$B80,'EPA Export Aggregation'!$D:$D,$A$1)*IF($A80="CH4",About!$D$58,IF($A80="N2O",About!$D$59,1))</f>
        <v>6.6731639700655807E-2</v>
      </c>
      <c r="G80" s="425">
        <f>SUMIFS('EPA Export Aggregation'!J:J,'EPA Export Aggregation'!$A:$A,$B80,'EPA Export Aggregation'!$D:$D,$A$1)*IF($A80="CH4",About!$D$58,IF($A80="N2O",About!$D$59,1))</f>
        <v>7.3445492483921501E-2</v>
      </c>
      <c r="H80" s="425">
        <f>SUMIFS('EPA Export Aggregation'!K:K,'EPA Export Aggregation'!$A:$A,$B80,'EPA Export Aggregation'!$D:$D,$A$1)*IF($A80="CH4",About!$D$58,IF($A80="N2O",About!$D$59,1))</f>
        <v>9.2294522152752301E-2</v>
      </c>
      <c r="I80" s="425">
        <f>SUMIFS('EPA Export Aggregation'!L:L,'EPA Export Aggregation'!$A:$A,$B80,'EPA Export Aggregation'!$D:$D,$A$1)*IF($A80="CH4",About!$D$58,IF($A80="N2O",About!$D$59,1))</f>
        <v>0.102515660932698</v>
      </c>
      <c r="J80" s="425">
        <f>SUMIFS('EPA Export Aggregation'!M:M,'EPA Export Aggregation'!$A:$A,$B80,'EPA Export Aggregation'!$D:$D,$A$1)*IF($A80="CH4",About!$D$58,IF($A80="N2O",About!$D$59,1))</f>
        <v>0.1083768732032635</v>
      </c>
      <c r="K80" s="425">
        <f>SUMIFS('EPA Export Aggregation'!N:N,'EPA Export Aggregation'!$A:$A,$B80,'EPA Export Aggregation'!$D:$D,$A$1)*IF($A80="CH4",About!$D$58,IF($A80="N2O",About!$D$59,1))</f>
        <v>0.13285522286611701</v>
      </c>
      <c r="L80" s="425">
        <f>SUMIFS('EPA Export Aggregation'!O:O,'EPA Export Aggregation'!$A:$A,$B80,'EPA Export Aggregation'!$D:$D,$A$1)*IF($A80="CH4",About!$D$58,IF($A80="N2O",About!$D$59,1))</f>
        <v>0.13486736009212141</v>
      </c>
      <c r="M80" s="425">
        <f>SUMIFS('EPA Export Aggregation'!P:P,'EPA Export Aggregation'!$A:$A,$B80,'EPA Export Aggregation'!$D:$D,$A$1)*IF($A80="CH4",About!$D$58,IF($A80="N2O",About!$D$59,1))</f>
        <v>0.115167670004597</v>
      </c>
      <c r="N80" s="425">
        <f>SUMIFS('EPA Export Aggregation'!Q:Q,'EPA Export Aggregation'!$A:$A,$B80,'EPA Export Aggregation'!$D:$D,$A$1)*IF($A80="CH4",About!$D$58,IF($A80="N2O",About!$D$59,1))</f>
        <v>8.1282343823722597E-2</v>
      </c>
      <c r="O80" s="425">
        <f>SUMIFS('EPA Export Aggregation'!R:R,'EPA Export Aggregation'!$A:$A,$B80,'EPA Export Aggregation'!$D:$D,$A$1)*IF($A80="CH4",About!$D$58,IF($A80="N2O",About!$D$59,1))</f>
        <v>7.9696564673251993E-2</v>
      </c>
      <c r="P80" s="425">
        <f>SUMIFS('EPA Export Aggregation'!S:S,'EPA Export Aggregation'!$A:$A,$B80,'EPA Export Aggregation'!$D:$D,$A$1)*IF($A80="CH4",About!$D$58,IF($A80="N2O",About!$D$59,1))</f>
        <v>7.29826788598186E-2</v>
      </c>
      <c r="Q80" s="425">
        <f>SUMIFS('EPA Export Aggregation'!T:T,'EPA Export Aggregation'!$A:$A,$B80,'EPA Export Aggregation'!$D:$D,$A$1)*IF($A80="CH4",About!$D$58,IF($A80="N2O",About!$D$59,1))</f>
        <v>6.7901208582280506E-2</v>
      </c>
      <c r="R80" s="425">
        <f>SUMIFS('EPA Export Aggregation'!U:U,'EPA Export Aggregation'!$A:$A,$B80,'EPA Export Aggregation'!$D:$D,$A$1)*IF($A80="CH4",About!$D$58,IF($A80="N2O",About!$D$59,1))</f>
        <v>6.2683996916233206E-2</v>
      </c>
      <c r="S80" s="425">
        <f>SUMIFS('EPA Export Aggregation'!V:V,'EPA Export Aggregation'!$A:$A,$B80,'EPA Export Aggregation'!$D:$D,$A$1)*IF($A80="CH4",About!$D$58,IF($A80="N2O",About!$D$59,1))</f>
        <v>6.7197959601400903E-2</v>
      </c>
      <c r="T80" s="425">
        <f>SUMIFS('EPA Export Aggregation'!W:W,'EPA Export Aggregation'!$A:$A,$B80,'EPA Export Aggregation'!$D:$D,$A$1)*IF($A80="CH4",About!$D$58,IF($A80="N2O",About!$D$59,1))</f>
        <v>6.4737404137036103E-2</v>
      </c>
      <c r="U80" s="425">
        <f>SUMIFS('EPA Export Aggregation'!X:X,'EPA Export Aggregation'!$A:$A,$B80,'EPA Export Aggregation'!$D:$D,$A$1)*IF($A80="CH4",About!$D$58,IF($A80="N2O",About!$D$59,1))</f>
        <v>6.0266718717179799E-2</v>
      </c>
      <c r="V80" s="425">
        <f>SUMIFS('EPA Export Aggregation'!Y:Y,'EPA Export Aggregation'!$A:$A,$B80,'EPA Export Aggregation'!$D:$D,$A$1)*IF($A80="CH4",About!$D$58,IF($A80="N2O",About!$D$59,1))</f>
        <v>4.5924184720519401E-2</v>
      </c>
      <c r="W80" s="425">
        <f>SUMIFS('EPA Export Aggregation'!Z:Z,'EPA Export Aggregation'!$A:$A,$B80,'EPA Export Aggregation'!$D:$D,$A$1)*IF($A80="CH4",About!$D$58,IF($A80="N2O",About!$D$59,1))</f>
        <v>5.9108457221910299E-2</v>
      </c>
      <c r="X80" s="425">
        <f>SUMIFS('EPA Export Aggregation'!AA:AA,'EPA Export Aggregation'!$A:$A,$B80,'EPA Export Aggregation'!$D:$D,$A$1)*IF($A80="CH4",About!$D$58,IF($A80="N2O",About!$D$59,1))</f>
        <v>7.1200654421036902E-2</v>
      </c>
      <c r="Y80" s="425">
        <f>SUMIFS('EPA Export Aggregation'!AB:AB,'EPA Export Aggregation'!$A:$A,$B80,'EPA Export Aggregation'!$D:$D,$A$1)*IF($A80="CH4",About!$D$58,IF($A80="N2O",About!$D$59,1))</f>
        <v>7.7859108529289303E-2</v>
      </c>
      <c r="Z80" s="425">
        <f>SUMIFS('EPA Export Aggregation'!AC:AC,'EPA Export Aggregation'!$A:$A,$B80,'EPA Export Aggregation'!$D:$D,$A$1)*IF($A80="CH4",About!$D$58,IF($A80="N2O",About!$D$59,1))</f>
        <v>6.30771793802445E-2</v>
      </c>
      <c r="AA80" s="425">
        <f>SUMIFS('EPA Export Aggregation'!AD:AD,'EPA Export Aggregation'!$A:$A,$B80,'EPA Export Aggregation'!$D:$D,$A$1)*IF($A80="CH4",About!$D$58,IF($A80="N2O",About!$D$59,1))</f>
        <v>5.9568586180786497E-2</v>
      </c>
      <c r="AB80" s="425">
        <f>SUMIFS('EPA Export Aggregation'!AE:AE,'EPA Export Aggregation'!$A:$A,$B80,'EPA Export Aggregation'!$D:$D,$A$1)*IF($A80="CH4",About!$D$58,IF($A80="N2O",About!$D$59,1))</f>
        <v>5.3658068100971401E-2</v>
      </c>
      <c r="AC80" s="425">
        <f>SUMIFS('EPA Export Aggregation'!AF:AF,'EPA Export Aggregation'!$A:$A,$B80,'EPA Export Aggregation'!$D:$D,$A$1)*IF($A80="CH4",About!$D$58,IF($A80="N2O",About!$D$59,1))</f>
        <v>4.8796716626922698E-2</v>
      </c>
      <c r="AD80" s="425">
        <f>SUMIFS('EPA Export Aggregation'!AG:AG,'EPA Export Aggregation'!$A:$A,$B80,'EPA Export Aggregation'!$D:$D,$A$1)*IF($A80="CH4",About!$D$58,IF($A80="N2O",About!$D$59,1))</f>
        <v>5.5913557339131399E-2</v>
      </c>
      <c r="AE80" s="425">
        <f>SUMIFS('EPA Export Aggregation'!AH:AH,'EPA Export Aggregation'!$A:$A,$B80,'EPA Export Aggregation'!$D:$D,$A$1)*IF($A80="CH4",About!$D$58,IF($A80="N2O",About!$D$59,1))</f>
        <v>5.2835026466768902E-2</v>
      </c>
      <c r="AF80" s="425">
        <f>SUMIFS('EPA Export Aggregation'!AI:AI,'EPA Export Aggregation'!$A:$A,$B80,'EPA Export Aggregation'!$D:$D,$A$1)*IF($A80="CH4",About!$D$58,IF($A80="N2O",About!$D$59,1))</f>
        <v>4.6238710973400002E-2</v>
      </c>
      <c r="AG80" s="425">
        <f>SUMIFS('EPA Export Aggregation'!AJ:AJ,'EPA Export Aggregation'!$A:$A,$B80,'EPA Export Aggregation'!$D:$D,$A$1)*IF($A80="CH4",About!$D$58,IF($A80="N2O",About!$D$59,1))</f>
        <v>3.8102584992260102E-2</v>
      </c>
      <c r="AH80" s="425">
        <f>SUMIFS('EPA Export Aggregation'!AK:AK,'EPA Export Aggregation'!$A:$A,$B80,'EPA Export Aggregation'!$D:$D,$A$1)*IF($A80="CH4",About!$D$58,IF($A80="N2O",About!$D$59,1))</f>
        <v>4.57976241659983E-2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1.0703204250000001E-2</v>
      </c>
      <c r="D84" s="425">
        <f>SUMIFS('EPA Export Aggregation'!G:G,'EPA Export Aggregation'!$A:$A,$B84,'EPA Export Aggregation'!$D:$D,$A$1)*IF($A84="CH4",About!$D$58,IF($A84="N2O",About!$D$59,1))</f>
        <v>1.08037067E-2</v>
      </c>
      <c r="E84" s="425">
        <f>SUMIFS('EPA Export Aggregation'!H:H,'EPA Export Aggregation'!$A:$A,$B84,'EPA Export Aggregation'!$D:$D,$A$1)*IF($A84="CH4",About!$D$58,IF($A84="N2O",About!$D$59,1))</f>
        <v>1.09042068E-2</v>
      </c>
      <c r="F84" s="425">
        <f>SUMIFS('EPA Export Aggregation'!I:I,'EPA Export Aggregation'!$A:$A,$B84,'EPA Export Aggregation'!$D:$D,$A$1)*IF($A84="CH4",About!$D$58,IF($A84="N2O",About!$D$59,1))</f>
        <v>1.36805109E-2</v>
      </c>
      <c r="G84" s="425">
        <f>SUMIFS('EPA Export Aggregation'!J:J,'EPA Export Aggregation'!$A:$A,$B84,'EPA Export Aggregation'!$D:$D,$A$1)*IF($A84="CH4",About!$D$58,IF($A84="N2O",About!$D$59,1))</f>
        <v>1.5118912999999999E-2</v>
      </c>
      <c r="H84" s="425">
        <f>SUMIFS('EPA Export Aggregation'!K:K,'EPA Export Aggregation'!$A:$A,$B84,'EPA Export Aggregation'!$D:$D,$A$1)*IF($A84="CH4",About!$D$58,IF($A84="N2O",About!$D$59,1))</f>
        <v>1.8996666799999999E-2</v>
      </c>
      <c r="I84" s="425">
        <f>SUMIFS('EPA Export Aggregation'!L:L,'EPA Export Aggregation'!$A:$A,$B84,'EPA Export Aggregation'!$D:$D,$A$1)*IF($A84="CH4",About!$D$58,IF($A84="N2O",About!$D$59,1))</f>
        <v>2.1140087700000001E-2</v>
      </c>
      <c r="J84" s="425">
        <f>SUMIFS('EPA Export Aggregation'!M:M,'EPA Export Aggregation'!$A:$A,$B84,'EPA Export Aggregation'!$D:$D,$A$1)*IF($A84="CH4",About!$D$58,IF($A84="N2O",About!$D$59,1))</f>
        <v>2.2407097250000001E-2</v>
      </c>
      <c r="K84" s="425">
        <f>SUMIFS('EPA Export Aggregation'!N:N,'EPA Export Aggregation'!$A:$A,$B84,'EPA Export Aggregation'!$D:$D,$A$1)*IF($A84="CH4",About!$D$58,IF($A84="N2O",About!$D$59,1))</f>
        <v>2.741642775E-2</v>
      </c>
      <c r="L84" s="425">
        <f>SUMIFS('EPA Export Aggregation'!O:O,'EPA Export Aggregation'!$A:$A,$B84,'EPA Export Aggregation'!$D:$D,$A$1)*IF($A84="CH4",About!$D$58,IF($A84="N2O",About!$D$59,1))</f>
        <v>2.7909713900000001E-2</v>
      </c>
      <c r="M84" s="425">
        <f>SUMIFS('EPA Export Aggregation'!P:P,'EPA Export Aggregation'!$A:$A,$B84,'EPA Export Aggregation'!$D:$D,$A$1)*IF($A84="CH4",About!$D$58,IF($A84="N2O",About!$D$59,1))</f>
        <v>2.2832000750000001E-2</v>
      </c>
      <c r="N84" s="425">
        <f>SUMIFS('EPA Export Aggregation'!Q:Q,'EPA Export Aggregation'!$A:$A,$B84,'EPA Export Aggregation'!$D:$D,$A$1)*IF($A84="CH4",About!$D$58,IF($A84="N2O",About!$D$59,1))</f>
        <v>1.5946009600000002E-2</v>
      </c>
      <c r="O84" s="425">
        <f>SUMIFS('EPA Export Aggregation'!R:R,'EPA Export Aggregation'!$A:$A,$B84,'EPA Export Aggregation'!$D:$D,$A$1)*IF($A84="CH4",About!$D$58,IF($A84="N2O",About!$D$59,1))</f>
        <v>1.4378651250000001E-2</v>
      </c>
      <c r="P84" s="425">
        <f>SUMIFS('EPA Export Aggregation'!S:S,'EPA Export Aggregation'!$A:$A,$B84,'EPA Export Aggregation'!$D:$D,$A$1)*IF($A84="CH4",About!$D$58,IF($A84="N2O",About!$D$59,1))</f>
        <v>1.7175724650000002E-2</v>
      </c>
      <c r="Q84" s="425">
        <f>SUMIFS('EPA Export Aggregation'!T:T,'EPA Export Aggregation'!$A:$A,$B84,'EPA Export Aggregation'!$D:$D,$A$1)*IF($A84="CH4",About!$D$58,IF($A84="N2O",About!$D$59,1))</f>
        <v>1.6640422849999999E-2</v>
      </c>
      <c r="R84" s="425">
        <f>SUMIFS('EPA Export Aggregation'!U:U,'EPA Export Aggregation'!$A:$A,$B84,'EPA Export Aggregation'!$D:$D,$A$1)*IF($A84="CH4",About!$D$58,IF($A84="N2O",About!$D$59,1))</f>
        <v>1.807256455E-2</v>
      </c>
      <c r="S84" s="425">
        <f>SUMIFS('EPA Export Aggregation'!V:V,'EPA Export Aggregation'!$A:$A,$B84,'EPA Export Aggregation'!$D:$D,$A$1)*IF($A84="CH4",About!$D$58,IF($A84="N2O",About!$D$59,1))</f>
        <v>1.7694416649999999E-2</v>
      </c>
      <c r="T84" s="425">
        <f>SUMIFS('EPA Export Aggregation'!W:W,'EPA Export Aggregation'!$A:$A,$B84,'EPA Export Aggregation'!$D:$D,$A$1)*IF($A84="CH4",About!$D$58,IF($A84="N2O",About!$D$59,1))</f>
        <v>1.46511831E-2</v>
      </c>
      <c r="U84" s="425">
        <f>SUMIFS('EPA Export Aggregation'!X:X,'EPA Export Aggregation'!$A:$A,$B84,'EPA Export Aggregation'!$D:$D,$A$1)*IF($A84="CH4",About!$D$58,IF($A84="N2O",About!$D$59,1))</f>
        <v>1.369399285E-2</v>
      </c>
      <c r="V84" s="425">
        <f>SUMIFS('EPA Export Aggregation'!Y:Y,'EPA Export Aggregation'!$A:$A,$B84,'EPA Export Aggregation'!$D:$D,$A$1)*IF($A84="CH4",About!$D$58,IF($A84="N2O",About!$D$59,1))</f>
        <v>1.0990837200000001E-2</v>
      </c>
      <c r="W84" s="425">
        <f>SUMIFS('EPA Export Aggregation'!Z:Z,'EPA Export Aggregation'!$A:$A,$B84,'EPA Export Aggregation'!$D:$D,$A$1)*IF($A84="CH4",About!$D$58,IF($A84="N2O",About!$D$59,1))</f>
        <v>1.38330964E-2</v>
      </c>
      <c r="X84" s="425">
        <f>SUMIFS('EPA Export Aggregation'!AA:AA,'EPA Export Aggregation'!$A:$A,$B84,'EPA Export Aggregation'!$D:$D,$A$1)*IF($A84="CH4",About!$D$58,IF($A84="N2O",About!$D$59,1))</f>
        <v>3.414286565E-2</v>
      </c>
      <c r="Y84" s="425">
        <f>SUMIFS('EPA Export Aggregation'!AB:AB,'EPA Export Aggregation'!$A:$A,$B84,'EPA Export Aggregation'!$D:$D,$A$1)*IF($A84="CH4",About!$D$58,IF($A84="N2O",About!$D$59,1))</f>
        <v>2.2084707799999999E-2</v>
      </c>
      <c r="Z84" s="425">
        <f>SUMIFS('EPA Export Aggregation'!AC:AC,'EPA Export Aggregation'!$A:$A,$B84,'EPA Export Aggregation'!$D:$D,$A$1)*IF($A84="CH4",About!$D$58,IF($A84="N2O",About!$D$59,1))</f>
        <v>2.1877635199999999E-2</v>
      </c>
      <c r="AA84" s="425">
        <f>SUMIFS('EPA Export Aggregation'!AD:AD,'EPA Export Aggregation'!$A:$A,$B84,'EPA Export Aggregation'!$D:$D,$A$1)*IF($A84="CH4",About!$D$58,IF($A84="N2O",About!$D$59,1))</f>
        <v>1.9013523349999999E-2</v>
      </c>
      <c r="AB84" s="425">
        <f>SUMIFS('EPA Export Aggregation'!AE:AE,'EPA Export Aggregation'!$A:$A,$B84,'EPA Export Aggregation'!$D:$D,$A$1)*IF($A84="CH4",About!$D$58,IF($A84="N2O",About!$D$59,1))</f>
        <v>1.019656775E-2</v>
      </c>
      <c r="AC84" s="425">
        <f>SUMIFS('EPA Export Aggregation'!AF:AF,'EPA Export Aggregation'!$A:$A,$B84,'EPA Export Aggregation'!$D:$D,$A$1)*IF($A84="CH4",About!$D$58,IF($A84="N2O",About!$D$59,1))</f>
        <v>1.1477482250000001E-2</v>
      </c>
      <c r="AD84" s="425">
        <f>SUMIFS('EPA Export Aggregation'!AG:AG,'EPA Export Aggregation'!$A:$A,$B84,'EPA Export Aggregation'!$D:$D,$A$1)*IF($A84="CH4",About!$D$58,IF($A84="N2O",About!$D$59,1))</f>
        <v>9.1268101499999994E-3</v>
      </c>
      <c r="AE84" s="425">
        <f>SUMIFS('EPA Export Aggregation'!AH:AH,'EPA Export Aggregation'!$A:$A,$B84,'EPA Export Aggregation'!$D:$D,$A$1)*IF($A84="CH4",About!$D$58,IF($A84="N2O",About!$D$59,1))</f>
        <v>9.3469017500000008E-3</v>
      </c>
      <c r="AF84" s="425">
        <f>SUMIFS('EPA Export Aggregation'!AI:AI,'EPA Export Aggregation'!$A:$A,$B84,'EPA Export Aggregation'!$D:$D,$A$1)*IF($A84="CH4",About!$D$58,IF($A84="N2O",About!$D$59,1))</f>
        <v>1.079954015E-2</v>
      </c>
      <c r="AG84" s="425">
        <f>SUMIFS('EPA Export Aggregation'!AJ:AJ,'EPA Export Aggregation'!$A:$A,$B84,'EPA Export Aggregation'!$D:$D,$A$1)*IF($A84="CH4",About!$D$58,IF($A84="N2O",About!$D$59,1))</f>
        <v>1.112036215E-2</v>
      </c>
      <c r="AH84" s="425">
        <f>SUMIFS('EPA Export Aggregation'!AK:AK,'EPA Export Aggregation'!$A:$A,$B84,'EPA Export Aggregation'!$D:$D,$A$1)*IF($A84="CH4",About!$D$58,IF($A84="N2O",About!$D$59,1))</f>
        <v>1.7175151249999999E-2</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9.4002104000000003E-4</v>
      </c>
      <c r="D87" s="425">
        <f>SUMIFS('EPA Export Aggregation'!$F:$F,'EPA Export Aggregation'!$A:$A,$B87,'EPA Export Aggregation'!$D:$D,$A$1)*IF($A87="CH4",About!$D$58,IF($A87="N2O",About!$D$59,1))</f>
        <v>9.4002104000000003E-4</v>
      </c>
      <c r="E87" s="425">
        <f>SUMIFS('EPA Export Aggregation'!$F:$F,'EPA Export Aggregation'!$A:$A,$B87,'EPA Export Aggregation'!$D:$D,$A$1)*IF($A87="CH4",About!$D$58,IF($A87="N2O",About!$D$59,1))</f>
        <v>9.4002104000000003E-4</v>
      </c>
      <c r="F87" s="425">
        <f>SUMIFS('EPA Export Aggregation'!$F:$F,'EPA Export Aggregation'!$A:$A,$B87,'EPA Export Aggregation'!$D:$D,$A$1)*IF($A87="CH4",About!$D$58,IF($A87="N2O",About!$D$59,1))</f>
        <v>9.4002104000000003E-4</v>
      </c>
      <c r="G87" s="425">
        <f>SUMIFS('EPA Export Aggregation'!$F:$F,'EPA Export Aggregation'!$A:$A,$B87,'EPA Export Aggregation'!$D:$D,$A$1)*IF($A87="CH4",About!$D$58,IF($A87="N2O",About!$D$59,1))</f>
        <v>9.4002104000000003E-4</v>
      </c>
      <c r="H87" s="425">
        <f>SUMIFS('EPA Export Aggregation'!$F:$F,'EPA Export Aggregation'!$A:$A,$B87,'EPA Export Aggregation'!$D:$D,$A$1)*IF($A87="CH4",About!$D$58,IF($A87="N2O",About!$D$59,1))</f>
        <v>9.4002104000000003E-4</v>
      </c>
      <c r="I87" s="425">
        <f>SUMIFS('EPA Export Aggregation'!$F:$F,'EPA Export Aggregation'!$A:$A,$B87,'EPA Export Aggregation'!$D:$D,$A$1)*IF($A87="CH4",About!$D$58,IF($A87="N2O",About!$D$59,1))</f>
        <v>9.4002104000000003E-4</v>
      </c>
      <c r="J87" s="425">
        <f>SUMIFS('EPA Export Aggregation'!$F:$F,'EPA Export Aggregation'!$A:$A,$B87,'EPA Export Aggregation'!$D:$D,$A$1)*IF($A87="CH4",About!$D$58,IF($A87="N2O",About!$D$59,1))</f>
        <v>9.4002104000000003E-4</v>
      </c>
      <c r="K87" s="425">
        <f>SUMIFS('EPA Export Aggregation'!$F:$F,'EPA Export Aggregation'!$A:$A,$B87,'EPA Export Aggregation'!$D:$D,$A$1)*IF($A87="CH4",About!$D$58,IF($A87="N2O",About!$D$59,1))</f>
        <v>9.4002104000000003E-4</v>
      </c>
      <c r="L87" s="425">
        <f>SUMIFS('EPA Export Aggregation'!$F:$F,'EPA Export Aggregation'!$A:$A,$B87,'EPA Export Aggregation'!$D:$D,$A$1)*IF($A87="CH4",About!$D$58,IF($A87="N2O",About!$D$59,1))</f>
        <v>9.4002104000000003E-4</v>
      </c>
      <c r="M87" s="425">
        <f>SUMIFS('EPA Export Aggregation'!$F:$F,'EPA Export Aggregation'!$A:$A,$B87,'EPA Export Aggregation'!$D:$D,$A$1)*IF($A87="CH4",About!$D$58,IF($A87="N2O",About!$D$59,1))</f>
        <v>9.4002104000000003E-4</v>
      </c>
      <c r="N87" s="425">
        <f>SUMIFS('EPA Export Aggregation'!$F:$F,'EPA Export Aggregation'!$A:$A,$B87,'EPA Export Aggregation'!$D:$D,$A$1)*IF($A87="CH4",About!$D$58,IF($A87="N2O",About!$D$59,1))</f>
        <v>9.4002104000000003E-4</v>
      </c>
      <c r="O87" s="425">
        <f>SUMIFS('EPA Export Aggregation'!$F:$F,'EPA Export Aggregation'!$A:$A,$B87,'EPA Export Aggregation'!$D:$D,$A$1)*IF($A87="CH4",About!$D$58,IF($A87="N2O",About!$D$59,1))</f>
        <v>9.4002104000000003E-4</v>
      </c>
      <c r="P87" s="425">
        <f>SUMIFS('EPA Export Aggregation'!$F:$F,'EPA Export Aggregation'!$A:$A,$B87,'EPA Export Aggregation'!$D:$D,$A$1)*IF($A87="CH4",About!$D$58,IF($A87="N2O",About!$D$59,1))</f>
        <v>9.4002104000000003E-4</v>
      </c>
      <c r="Q87" s="425">
        <f>SUMIFS('EPA Export Aggregation'!$F:$F,'EPA Export Aggregation'!$A:$A,$B87,'EPA Export Aggregation'!$D:$D,$A$1)*IF($A87="CH4",About!$D$58,IF($A87="N2O",About!$D$59,1))</f>
        <v>9.4002104000000003E-4</v>
      </c>
      <c r="R87" s="425">
        <f>SUMIFS('EPA Export Aggregation'!$F:$F,'EPA Export Aggregation'!$A:$A,$B87,'EPA Export Aggregation'!$D:$D,$A$1)*IF($A87="CH4",About!$D$58,IF($A87="N2O",About!$D$59,1))</f>
        <v>9.4002104000000003E-4</v>
      </c>
      <c r="S87" s="425">
        <f>SUMIFS('EPA Export Aggregation'!$F:$F,'EPA Export Aggregation'!$A:$A,$B87,'EPA Export Aggregation'!$D:$D,$A$1)*IF($A87="CH4",About!$D$58,IF($A87="N2O",About!$D$59,1))</f>
        <v>9.4002104000000003E-4</v>
      </c>
      <c r="T87" s="425">
        <f>SUMIFS('EPA Export Aggregation'!$F:$F,'EPA Export Aggregation'!$A:$A,$B87,'EPA Export Aggregation'!$D:$D,$A$1)*IF($A87="CH4",About!$D$58,IF($A87="N2O",About!$D$59,1))</f>
        <v>9.4002104000000003E-4</v>
      </c>
      <c r="U87" s="425">
        <f>SUMIFS('EPA Export Aggregation'!$F:$F,'EPA Export Aggregation'!$A:$A,$B87,'EPA Export Aggregation'!$D:$D,$A$1)*IF($A87="CH4",About!$D$58,IF($A87="N2O",About!$D$59,1))</f>
        <v>9.4002104000000003E-4</v>
      </c>
      <c r="V87" s="425">
        <f>SUMIFS('EPA Export Aggregation'!$F:$F,'EPA Export Aggregation'!$A:$A,$B87,'EPA Export Aggregation'!$D:$D,$A$1)*IF($A87="CH4",About!$D$58,IF($A87="N2O",About!$D$59,1))</f>
        <v>9.4002104000000003E-4</v>
      </c>
      <c r="W87" s="425">
        <f>SUMIFS('EPA Export Aggregation'!$F:$F,'EPA Export Aggregation'!$A:$A,$B87,'EPA Export Aggregation'!$D:$D,$A$1)*IF($A87="CH4",About!$D$58,IF($A87="N2O",About!$D$59,1))</f>
        <v>9.4002104000000003E-4</v>
      </c>
      <c r="X87" s="425">
        <f>SUMIFS('EPA Export Aggregation'!$F:$F,'EPA Export Aggregation'!$A:$A,$B87,'EPA Export Aggregation'!$D:$D,$A$1)*IF($A87="CH4",About!$D$58,IF($A87="N2O",About!$D$59,1))</f>
        <v>9.4002104000000003E-4</v>
      </c>
      <c r="Y87" s="425">
        <f>SUMIFS('EPA Export Aggregation'!$F:$F,'EPA Export Aggregation'!$A:$A,$B87,'EPA Export Aggregation'!$D:$D,$A$1)*IF($A87="CH4",About!$D$58,IF($A87="N2O",About!$D$59,1))</f>
        <v>9.4002104000000003E-4</v>
      </c>
      <c r="Z87" s="425">
        <f>SUMIFS('EPA Export Aggregation'!$F:$F,'EPA Export Aggregation'!$A:$A,$B87,'EPA Export Aggregation'!$D:$D,$A$1)*IF($A87="CH4",About!$D$58,IF($A87="N2O",About!$D$59,1))</f>
        <v>9.4002104000000003E-4</v>
      </c>
      <c r="AA87" s="425">
        <f>SUMIFS('EPA Export Aggregation'!$F:$F,'EPA Export Aggregation'!$A:$A,$B87,'EPA Export Aggregation'!$D:$D,$A$1)*IF($A87="CH4",About!$D$58,IF($A87="N2O",About!$D$59,1))</f>
        <v>9.4002104000000003E-4</v>
      </c>
      <c r="AB87" s="425">
        <f>SUMIFS('EPA Export Aggregation'!$F:$F,'EPA Export Aggregation'!$A:$A,$B87,'EPA Export Aggregation'!$D:$D,$A$1)*IF($A87="CH4",About!$D$58,IF($A87="N2O",About!$D$59,1))</f>
        <v>9.4002104000000003E-4</v>
      </c>
      <c r="AC87" s="425">
        <f>SUMIFS('EPA Export Aggregation'!$F:$F,'EPA Export Aggregation'!$A:$A,$B87,'EPA Export Aggregation'!$D:$D,$A$1)*IF($A87="CH4",About!$D$58,IF($A87="N2O",About!$D$59,1))</f>
        <v>9.4002104000000003E-4</v>
      </c>
      <c r="AD87" s="425">
        <f>SUMIFS('EPA Export Aggregation'!$F:$F,'EPA Export Aggregation'!$A:$A,$B87,'EPA Export Aggregation'!$D:$D,$A$1)*IF($A87="CH4",About!$D$58,IF($A87="N2O",About!$D$59,1))</f>
        <v>9.4002104000000003E-4</v>
      </c>
      <c r="AE87" s="425">
        <f>SUMIFS('EPA Export Aggregation'!$F:$F,'EPA Export Aggregation'!$A:$A,$B87,'EPA Export Aggregation'!$D:$D,$A$1)*IF($A87="CH4",About!$D$58,IF($A87="N2O",About!$D$59,1))</f>
        <v>9.4002104000000003E-4</v>
      </c>
      <c r="AF87" s="425">
        <f>SUMIFS('EPA Export Aggregation'!$F:$F,'EPA Export Aggregation'!$A:$A,$B87,'EPA Export Aggregation'!$D:$D,$A$1)*IF($A87="CH4",About!$D$58,IF($A87="N2O",About!$D$59,1))</f>
        <v>9.4002104000000003E-4</v>
      </c>
      <c r="AG87" s="425">
        <f>SUMIFS('EPA Export Aggregation'!$F:$F,'EPA Export Aggregation'!$A:$A,$B87,'EPA Export Aggregation'!$D:$D,$A$1)*IF($A87="CH4",About!$D$58,IF($A87="N2O",About!$D$59,1))</f>
        <v>9.4002104000000003E-4</v>
      </c>
      <c r="AH87" s="425">
        <f>SUMIFS('EPA Export Aggregation'!$F:$F,'EPA Export Aggregation'!$A:$A,$B87,'EPA Export Aggregation'!$D:$D,$A$1)*IF($A87="CH4",About!$D$58,IF($A87="N2O",About!$D$59,1))</f>
        <v>9.4002104000000003E-4</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2026-09-18T19:02:09Z</dcterms:modified>
</cp:coreProperties>
</file>