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MA/bldgs/SYCEU/"/>
    </mc:Choice>
  </mc:AlternateContent>
  <xr:revisionPtr revIDLastSave="0" documentId="8_{0BA1D4CB-0407-A948-ACD2-32883946B413}"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39" l="1"/>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F3" i="18"/>
  <c r="D5" i="18"/>
  <c r="E5" i="18"/>
  <c r="B6" i="18"/>
  <c r="B7" i="18"/>
  <c r="D7" i="18"/>
  <c r="E7" i="18"/>
  <c r="E8" i="18"/>
  <c r="F8" i="18"/>
  <c r="G8" i="18"/>
  <c r="G9" i="18"/>
  <c r="B10" i="18"/>
  <c r="C10" i="18"/>
  <c r="C11" i="18"/>
  <c r="D11" i="18"/>
  <c r="E11" i="18"/>
  <c r="F2" i="18"/>
  <c r="G2" i="18"/>
  <c r="B2" i="18"/>
  <c r="B2" i="1"/>
  <c r="B3" i="31" s="1"/>
  <c r="G8" i="39"/>
  <c r="G3" i="39"/>
  <c r="G4" i="39"/>
  <c r="G5" i="39"/>
  <c r="G6" i="39"/>
  <c r="F6" i="30" s="1"/>
  <c r="G7" i="39"/>
  <c r="G9" i="39"/>
  <c r="G10" i="39"/>
  <c r="G11" i="39"/>
  <c r="F11" i="30" s="1"/>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G10" i="30" s="1"/>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B8" i="30" l="1"/>
  <c r="G11" i="18"/>
  <c r="E10" i="18"/>
  <c r="C9" i="18"/>
  <c r="G7" i="18"/>
  <c r="D6" i="18"/>
  <c r="F4" i="18"/>
  <c r="D2" i="31"/>
  <c r="G10" i="31"/>
  <c r="E9" i="31"/>
  <c r="C8" i="31"/>
  <c r="G6" i="31"/>
  <c r="E5" i="31"/>
  <c r="C4" i="31"/>
  <c r="F11" i="18"/>
  <c r="D10" i="18"/>
  <c r="B9" i="18"/>
  <c r="F7" i="18"/>
  <c r="C6" i="18"/>
  <c r="C4" i="18"/>
  <c r="C2" i="31"/>
  <c r="F10" i="31"/>
  <c r="D9" i="31"/>
  <c r="B8" i="31"/>
  <c r="F6" i="31"/>
  <c r="D5" i="31"/>
  <c r="B4" i="31"/>
  <c r="G3" i="18"/>
  <c r="G11" i="31"/>
  <c r="E10" i="31"/>
  <c r="C9" i="31"/>
  <c r="G7" i="31"/>
  <c r="E6" i="31"/>
  <c r="C5" i="31"/>
  <c r="G3" i="31"/>
  <c r="F11" i="31"/>
  <c r="D10" i="31"/>
  <c r="B9" i="31"/>
  <c r="F7" i="31"/>
  <c r="D6" i="31"/>
  <c r="B5" i="31"/>
  <c r="F3" i="31"/>
  <c r="B2" i="31"/>
  <c r="E11" i="31"/>
  <c r="C10" i="31"/>
  <c r="G8" i="31"/>
  <c r="E7" i="31"/>
  <c r="C6" i="31"/>
  <c r="G4" i="31"/>
  <c r="E3" i="31"/>
  <c r="E2" i="18"/>
  <c r="B11" i="18"/>
  <c r="F9" i="18"/>
  <c r="D8" i="18"/>
  <c r="G6" i="18"/>
  <c r="C5" i="18"/>
  <c r="G2" i="31"/>
  <c r="D11" i="31"/>
  <c r="B10" i="31"/>
  <c r="F8" i="31"/>
  <c r="D7" i="31"/>
  <c r="B6" i="31"/>
  <c r="F4" i="31"/>
  <c r="D3" i="31"/>
  <c r="B4" i="30"/>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<sst xmlns="http://schemas.openxmlformats.org/spreadsheetml/2006/main" count="26269" uniqueCount="759">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</sst>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726</v>
      </c>
      <c r="C1" s="84">
        <v>45357</v>
      </c>
      <c r="F1" s="82" t="s">
        <v>652</v>
      </c>
      <c r="G1" s="82" t="s">
        <v>652</v>
      </c>
    </row>
    <row r="2" spans="1:7" x14ac:dyDescent="0.2">
      <c r="A2" s="84">
        <v>45357</v>
      </c>
      <c r="B2" t="str">
        <f>LOOKUP(B1,F2:G51,G2:G51)</f>
        <v>MA</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9884436353757.2793</v>
      </c>
      <c r="C2" s="14">
        <f>IFERROR(SUMIFS(BCEU!$C:$C,BCEU!$B:$B,$A2,BCEU!$H:$H,C$1,BCEU!$D:$D,About!$B$2,BCEU!$F:$F,"urban"),0)</f>
        <v>2868354522548.6099</v>
      </c>
      <c r="D2" s="14">
        <f>IFERROR(SUMIFS(BCEU!$C:$C,BCEU!$B:$B,$A2,BCEU!$H:$H,D$1,BCEU!$D:$D,About!$B$2,BCEU!$F:$F,"urban"),0)</f>
        <v>0</v>
      </c>
      <c r="E2" s="14">
        <f>IFERROR(SUMIFS(BCEU!$C:$C,BCEU!$B:$B,$A2,BCEU!$H:$H,E$1,BCEU!$D:$D,About!$B$2,BCEU!$F:$F,"urban"),0)</f>
        <v>5184556304242.7305</v>
      </c>
      <c r="F2" s="14">
        <f>IFERROR(SUMIFS(BCEU!$C:$C,BCEU!$B:$B,$A2,BCEU!$H:$H,F$1,BCEU!$D:$D,About!$B$2,BCEU!$F:$F,"urban"),0)</f>
        <v>22672496284474.199</v>
      </c>
      <c r="G2" s="14">
        <f>IFERROR(SUMIFS(BCEU!$C:$C,BCEU!$B:$B,$A2,BCEU!$H:$H,G$1,BCEU!$D:$D,About!$B$2,BCEU!$F:$F,"urban"),0)</f>
        <v>26971962301866.398</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81072057606538.406</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34406917366017.898</v>
      </c>
      <c r="G4" s="14">
        <f>IFERROR(SUMIFS(BCEU!$C:$C,BCEU!$B:$B,$A4,BCEU!$H:$H,G$1,BCEU!$D:$D,About!$B$2,BCEU!$F:$F,"urban"),0)</f>
        <v>0</v>
      </c>
    </row>
    <row r="5" spans="1:9" x14ac:dyDescent="0.2">
      <c r="A5" s="1" t="s">
        <v>79</v>
      </c>
      <c r="B5" s="14">
        <f>IFERROR(SUMIFS(BCEU!$C:$C,BCEU!$B:$B,$A5,BCEU!$H:$H,B$1,BCEU!$D:$D,About!$B$2,BCEU!$F:$F,"urban"),0)</f>
        <v>60112786374666</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5321146639763.5498</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7713144088329.9199</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194425998912.931</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6561837316228.9102</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817222661292.86401</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938839504108.24805</v>
      </c>
      <c r="C2" s="14">
        <f>IFERROR(SUMIFS(BCEU!$C:$C,BCEU!$B:$B,$A2,BCEU!$G:$G,C$1,BCEU!$D:$D,About!$B$2,BCEU!$F:$F,"rural"),0)</f>
        <v>0</v>
      </c>
      <c r="D2" s="14">
        <f>IFERROR(SUMIFS(BCEU!$C:$C,BCEU!$B:$B,$A2,BCEU!$G:$G,D$1,BCEU!$D:$D,About!$B$2,BCEU!$F:$F,"rural"),0)</f>
        <v>0</v>
      </c>
      <c r="E2" s="14">
        <f>IFERROR(SUMIFS(BCEU!$C:$C,BCEU!$B:$B,$A2,BCEU!$G:$G,E$1,BCEU!$D:$D,About!$B$2,BCEU!$F:$F,"rural"),0)</f>
        <v>492437413272.05902</v>
      </c>
      <c r="F2" s="14">
        <f>IFERROR(SUMIFS(BCEU!$C:$C,BCEU!$B:$B,$A2,BCEU!$G:$G,F$1,BCEU!$D:$D,About!$B$2,BCEU!$F:$F,"rural"),0)</f>
        <v>0</v>
      </c>
      <c r="G2" s="14">
        <f>IFERROR(SUMIFS(BCEU!$C:$C,BCEU!$B:$B,$A2,BCEU!$G:$G,G$1,BCEU!$D:$D,About!$B$2,BCEU!$F:$F,"rural"),0)</f>
        <v>2403175313717.5098</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7745016070556.7695</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5742724562108.3896</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736855911670.07996</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18574001087.068298</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626868701337.52795</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1842683591960.21</v>
      </c>
      <c r="C2" s="14">
        <f>IFERROR(SUMIFS(BCEU!$C:$C,BCEU!$B:$B,$A2,BCEU!$G:$G,C$1,BCEU!$D:$D,About!$B$2,BCEU!$F:$F,"commercial"),0)</f>
        <v>0</v>
      </c>
      <c r="D2" s="14">
        <f>IFERROR(SUMIFS(BCEU!$C:$C,BCEU!$B:$B,$A2,BCEU!$G:$G,D$1,BCEU!$D:$D,About!$B$2,BCEU!$F:$F,"commercial"),0)</f>
        <v>0</v>
      </c>
      <c r="E2" s="14">
        <f>IFERROR(SUMIFS(BCEU!$C:$C,BCEU!$B:$B,$A2,BCEU!$G:$G,E$1,BCEU!$D:$D,About!$B$2,BCEU!$F:$F,"commercial"),0)</f>
        <v>7453867938145.6299</v>
      </c>
      <c r="F2" s="14">
        <f>IFERROR(SUMIFS(BCEU!$C:$C,BCEU!$B:$B,$A2,BCEU!$G:$G,F$1,BCEU!$D:$D,About!$B$2,BCEU!$F:$F,"commercial"),0)</f>
        <v>0</v>
      </c>
      <c r="G2" s="14">
        <f>IFERROR(SUMIFS(BCEU!$C:$C,BCEU!$B:$B,$A2,BCEU!$G:$G,G$1,BCEU!$D:$D,About!$B$2,BCEU!$F:$F,"commercial"),0)</f>
        <v>50588018410038.297</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49525435020586.5</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39172519896194.297</v>
      </c>
    </row>
    <row r="5" spans="1:9" x14ac:dyDescent="0.2">
      <c r="A5" s="1" t="s">
        <v>79</v>
      </c>
      <c r="B5" s="14">
        <f>IFERROR(SUMIFS(BCEU!$C:$C,BCEU!$B:$B,$A5,BCEU!$G:$G,B$1,BCEU!$D:$D,About!$B$2,BCEU!$F:$F,"commercial"),0)</f>
        <v>18567455611960.5</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2424657494616.3398</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2452000000000</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59000000000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121000000000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3998000000000</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2024-03-06T21:40:55Z</dcterms:modified>
</cp:coreProperties>
</file>