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_(* #,##0.0_);_(* \(#,##0.0\);_(* &quot;-&quot;??_);_(@_)"/>
    <numFmt numFmtId="166" formatCode="0.000%"/>
    <numFmt numFmtId="167" formatCode="0.000E+00"/>
    <numFmt numFmtId="168" formatCode="0.0%"/>
    <numFmt numFmtId="169" formatCode="#,##0.0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0" fontId="29" fillId="0" borderId="0" pivotButton="0" quotePrefix="0" xfId="51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0" fontId="30" fillId="0" borderId="0" pivotButton="0" quotePrefix="0" xfId="51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166" fontId="24" fillId="0" borderId="0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67" fontId="0" fillId="0" borderId="0" pivotButton="0" quotePrefix="0" xfId="0"/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0" fillId="0" borderId="11" pivotButton="0" quotePrefix="0" xfId="0"/>
    <xf numFmtId="0" fontId="12" fillId="0" borderId="11" applyAlignment="1" pivotButton="0" quotePrefix="0" xfId="23">
      <alignment wrapText="1"/>
    </xf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4" fontId="0" fillId="0" borderId="0" pivotButton="0" quotePrefix="0" xfId="0"/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166" fontId="24" fillId="0" borderId="0" pivotButton="0" quotePrefix="0" xfId="52"/>
    <xf numFmtId="167" fontId="0" fillId="0" borderId="0" pivotButton="0" quotePrefix="0" xfId="0"/>
    <xf numFmtId="170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59" min="2" max="2"/>
    <col width="42.5" customWidth="1" style="159" min="3" max="3"/>
    <col width="57.83203125" bestFit="1" customWidth="1" style="159" min="4" max="4"/>
    <col width="60.5" customWidth="1" style="159" min="5" max="5"/>
  </cols>
  <sheetData>
    <row r="1">
      <c r="A1" s="15" t="inlineStr">
        <is>
          <t>BPoIFUfE BAU Proportion of Industrial Fuel Used for Energy</t>
        </is>
      </c>
      <c r="C1" s="165" t="n">
        <v>44307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59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59" min="1" max="1"/>
    <col width="49" customWidth="1" style="159" min="2" max="2"/>
    <col width="9.1640625" customWidth="1" style="159" min="3" max="3"/>
    <col width="9.1640625" customWidth="1" style="159" min="4" max="16384"/>
  </cols>
  <sheetData>
    <row r="1" ht="15" customHeight="1" s="159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59" thickTop="1"/>
    <row r="3" ht="15" customHeight="1" s="159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59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59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59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59">
      <c r="C7" s="43" t="n"/>
      <c r="D7" s="43" t="n"/>
      <c r="E7" s="43" t="n"/>
      <c r="F7" s="43" t="n"/>
      <c r="G7" s="43" t="n"/>
      <c r="H7" s="43" t="n"/>
    </row>
    <row r="10" ht="15" customHeight="1" s="159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59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59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59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59" thickTop="1"/>
    <row r="15" ht="15" customHeight="1" s="159">
      <c r="B15" s="47" t="inlineStr">
        <is>
          <t xml:space="preserve"> Crude Oil</t>
        </is>
      </c>
    </row>
    <row r="16" ht="15" customHeight="1" s="159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6" t="n">
        <v>0.015292</v>
      </c>
    </row>
    <row r="17" ht="15" customHeight="1" s="159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6" t="n">
        <v>0.023223</v>
      </c>
    </row>
    <row r="18" ht="15" customHeight="1" s="159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6" t="n">
        <v>0.01492</v>
      </c>
    </row>
    <row r="19" ht="15" customHeight="1" s="159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6" t="inlineStr">
        <is>
          <t>- -</t>
        </is>
      </c>
    </row>
    <row r="20" ht="15" customHeight="1" s="159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6" t="n">
        <v>-0.028261</v>
      </c>
    </row>
    <row r="21" ht="15" customHeight="1" s="159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6" t="n">
        <v>0.004228</v>
      </c>
    </row>
    <row r="22" ht="15" customHeight="1" s="159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6" t="inlineStr">
        <is>
          <t>- -</t>
        </is>
      </c>
    </row>
    <row r="23" ht="15" customHeight="1" s="159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7" t="n">
        <v>0.005658</v>
      </c>
    </row>
    <row r="25" ht="15" customHeight="1" s="159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6" t="n">
        <v>0.013454</v>
      </c>
    </row>
    <row r="26" ht="15" customHeight="1" s="159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6" t="n">
        <v>-0.006651</v>
      </c>
    </row>
    <row r="27" ht="15" customHeight="1" s="159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6" t="n">
        <v>-0.001061</v>
      </c>
    </row>
    <row r="28" ht="15" customHeight="1" s="159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6" t="n">
        <v>-0.005025</v>
      </c>
    </row>
    <row r="29" ht="15" customHeight="1" s="159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6" t="n">
        <v>0.007799</v>
      </c>
    </row>
    <row r="30" ht="15" customHeight="1" s="159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6" t="n">
        <v>-0.00187</v>
      </c>
    </row>
    <row r="31" ht="16" customHeight="1" s="159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6" t="inlineStr">
        <is>
          <t>- -</t>
        </is>
      </c>
    </row>
    <row r="32" ht="16" customHeight="1" s="159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6" t="n">
        <v>0.015907</v>
      </c>
    </row>
    <row r="33" ht="16" customHeight="1" s="159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6" t="n">
        <v>0.007911</v>
      </c>
    </row>
    <row r="34" ht="16" customHeight="1" s="159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6" t="n">
        <v>0.006787</v>
      </c>
    </row>
    <row r="35" ht="16" customHeight="1" s="159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6" t="n">
        <v>0.01125</v>
      </c>
    </row>
    <row r="36" ht="16" customHeight="1" s="159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6" t="n">
        <v>0.039829</v>
      </c>
    </row>
    <row r="37" ht="16" customHeight="1" s="159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6" t="inlineStr">
        <is>
          <t>- -</t>
        </is>
      </c>
    </row>
    <row r="38" ht="16" customHeight="1" s="159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6" t="inlineStr">
        <is>
          <t>- -</t>
        </is>
      </c>
    </row>
    <row r="39" ht="16" customHeight="1" s="159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6" t="n">
        <v>0.002718</v>
      </c>
    </row>
    <row r="40" ht="16" customHeight="1" s="159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6" t="n">
        <v>0.036709</v>
      </c>
    </row>
    <row r="41" ht="16" customHeight="1" s="159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6" t="inlineStr">
        <is>
          <t>- -</t>
        </is>
      </c>
    </row>
    <row r="42" ht="16" customHeight="1" s="159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6" t="n">
        <v>0.027174</v>
      </c>
    </row>
    <row r="43" ht="16" customHeight="1" s="159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6" t="n">
        <v>0.032188</v>
      </c>
    </row>
    <row r="44" ht="16" customHeight="1" s="159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6" t="n">
        <v>0.015452</v>
      </c>
    </row>
    <row r="45" ht="16" customHeight="1" s="159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6" t="inlineStr">
        <is>
          <t>- -</t>
        </is>
      </c>
    </row>
    <row r="46" ht="16" customHeight="1" s="159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6" t="inlineStr">
        <is>
          <t>- -</t>
        </is>
      </c>
    </row>
    <row r="47" ht="16" customHeight="1" s="159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6" t="inlineStr">
        <is>
          <t>- -</t>
        </is>
      </c>
    </row>
    <row r="48" ht="16" customHeight="1" s="159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6" t="n">
        <v>0.000865</v>
      </c>
    </row>
    <row r="50" ht="15" customHeight="1" s="159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7" t="n">
        <v>0.007235</v>
      </c>
    </row>
    <row r="53" ht="15" customHeight="1" s="159">
      <c r="B53" s="47" t="inlineStr">
        <is>
          <t xml:space="preserve"> Product Supplied</t>
        </is>
      </c>
    </row>
    <row r="54" ht="15" customHeight="1" s="159">
      <c r="B54" s="47" t="inlineStr">
        <is>
          <t xml:space="preserve">   by Fuel</t>
        </is>
      </c>
    </row>
    <row r="55" ht="15" customHeight="1" s="159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6" t="n">
        <v>0.02062</v>
      </c>
    </row>
    <row r="56" ht="15" customHeight="1" s="159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6" t="n">
        <v>0.001308</v>
      </c>
    </row>
    <row r="57" ht="15" customHeight="1" s="159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6" t="n">
        <v>0.002463</v>
      </c>
    </row>
    <row r="58" ht="15" customHeight="1" s="159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6" t="n">
        <v>0.023714</v>
      </c>
    </row>
    <row r="59" ht="15" customHeight="1" s="159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6" t="n">
        <v>0.003157</v>
      </c>
    </row>
    <row r="60" ht="15" customHeight="1" s="159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6" t="n">
        <v>0.002619</v>
      </c>
    </row>
    <row r="61" ht="15" customHeight="1" s="159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6" t="n">
        <v>0.003901</v>
      </c>
    </row>
    <row r="62" ht="15" customHeight="1" s="159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6" t="n">
        <v>0.00392</v>
      </c>
    </row>
    <row r="63" ht="15" customHeight="1" s="159">
      <c r="B63" s="47" t="inlineStr">
        <is>
          <t xml:space="preserve">   by Sector</t>
        </is>
      </c>
    </row>
    <row r="64" ht="15" customHeight="1" s="159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6" t="n">
        <v>-0.00092</v>
      </c>
    </row>
    <row r="65" ht="15" customHeight="1" s="159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6" t="n">
        <v>0.015996</v>
      </c>
    </row>
    <row r="66" ht="16" customHeight="1" s="159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6" t="n">
        <v>0.003788</v>
      </c>
    </row>
    <row r="67" ht="15" customHeight="1" s="159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6" t="n">
        <v>-0.036084</v>
      </c>
    </row>
    <row r="68" ht="15" customHeight="1" s="159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6" t="n">
        <v>0.001869</v>
      </c>
    </row>
    <row r="69" ht="15" customHeight="1" s="159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7" t="n">
        <v>0.007556</v>
      </c>
    </row>
    <row r="71" ht="15" customHeight="1" s="159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6" t="inlineStr">
        <is>
          <t>- -</t>
        </is>
      </c>
    </row>
    <row r="73" ht="16" customHeight="1" s="159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6" t="n">
        <v>0.00128</v>
      </c>
    </row>
    <row r="74" ht="15" customHeight="1" s="159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6" t="n">
        <v>0.003531</v>
      </c>
    </row>
    <row r="75" ht="15" customHeight="1" s="159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6" t="n">
        <v>-0.020845</v>
      </c>
    </row>
    <row r="76" ht="15" customHeight="1" s="159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6" t="n">
        <v>0.006862</v>
      </c>
    </row>
    <row r="77" ht="15" customHeight="1" s="159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6" t="n">
        <v>0.09145</v>
      </c>
    </row>
    <row r="78" ht="15" customHeight="1" s="159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6" t="n">
        <v>0.083611</v>
      </c>
    </row>
    <row r="79">
      <c r="B79" s="47" t="inlineStr">
        <is>
          <t>Expenditures for Imported Crude Oil and</t>
        </is>
      </c>
    </row>
    <row r="80" ht="15" customHeight="1" s="159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6" t="n">
        <v>-0.002602</v>
      </c>
    </row>
    <row r="82" ht="15" customHeight="1" s="159" thickBot="1"/>
    <row r="83" ht="15" customHeight="1" s="159">
      <c r="B83" s="160" t="inlineStr">
        <is>
          <t>1/ Includes lease condensate.</t>
        </is>
      </c>
      <c r="C83" s="161" t="n"/>
      <c r="D83" s="161" t="n"/>
      <c r="E83" s="161" t="n"/>
      <c r="F83" s="161" t="n"/>
      <c r="G83" s="161" t="n"/>
      <c r="H83" s="161" t="n"/>
      <c r="I83" s="161" t="n"/>
      <c r="J83" s="161" t="n"/>
      <c r="K83" s="161" t="n"/>
      <c r="L83" s="161" t="n"/>
      <c r="M83" s="161" t="n"/>
      <c r="N83" s="161" t="n"/>
      <c r="O83" s="161" t="n"/>
      <c r="P83" s="161" t="n"/>
      <c r="Q83" s="161" t="n"/>
      <c r="R83" s="161" t="n"/>
      <c r="S83" s="161" t="n"/>
      <c r="T83" s="161" t="n"/>
      <c r="U83" s="161" t="n"/>
      <c r="V83" s="161" t="n"/>
      <c r="W83" s="161" t="n"/>
      <c r="X83" s="161" t="n"/>
      <c r="Y83" s="161" t="n"/>
      <c r="Z83" s="161" t="n"/>
      <c r="AA83" s="161" t="n"/>
      <c r="AB83" s="161" t="n"/>
      <c r="AC83" s="161" t="n"/>
      <c r="AD83" s="161" t="n"/>
      <c r="AE83" s="161" t="n"/>
      <c r="AF83" s="161" t="n"/>
      <c r="AG83" s="161" t="n"/>
      <c r="AH83" s="163" t="n"/>
    </row>
    <row r="84" ht="15" customHeight="1" s="159">
      <c r="B84" s="19" t="inlineStr">
        <is>
          <t>2/ Strategic petroleum reserve stock additions plus unaccounted for crude oil and crude oil stock withdrawals.</t>
        </is>
      </c>
    </row>
    <row r="85" ht="15" customHeight="1" s="159">
      <c r="B85" s="19" t="inlineStr">
        <is>
          <t>3/ Includes other hydrocarbons and alcohols.</t>
        </is>
      </c>
    </row>
    <row r="86" ht="15" customHeight="1" s="159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59">
      <c r="B87" s="19" t="inlineStr">
        <is>
          <t>have a lower specific gravity than the crude oil processed.</t>
        </is>
      </c>
    </row>
    <row r="88" ht="15" customHeight="1" s="159">
      <c r="B88" s="19" t="inlineStr">
        <is>
          <t>5/ Includes pyrolysis oils, biomass-derived Fischer-Tropsch liquids, biobutanol, and renewable feedstocks used for the</t>
        </is>
      </c>
    </row>
    <row r="89" ht="15" customHeight="1" s="159">
      <c r="B89" s="19" t="inlineStr">
        <is>
          <t>on-site production of diesel and gasoline.</t>
        </is>
      </c>
    </row>
    <row r="90" ht="15" customHeight="1" s="159">
      <c r="B90" s="19" t="inlineStr">
        <is>
          <t>6/ Includes domestic sources of other blending components, other hydrocarbons, and ethers.</t>
        </is>
      </c>
    </row>
    <row r="91" ht="15" customHeight="1" s="159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59">
      <c r="B93" s="19" t="inlineStr">
        <is>
          <t>8/ Includes ethane, natural gasoline, and refinery olefins.</t>
        </is>
      </c>
    </row>
    <row r="94" ht="15" customHeight="1" s="159">
      <c r="B94" s="19" t="inlineStr">
        <is>
          <t>9/ Includes ethanol and ethers blended into gasoline.</t>
        </is>
      </c>
    </row>
    <row r="95" ht="15" customHeight="1" s="159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59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59">
      <c r="B97" s="19" t="inlineStr">
        <is>
          <t>11/ Includes only kerosene type.</t>
        </is>
      </c>
    </row>
    <row r="98" ht="15" customHeight="1" s="159">
      <c r="B98" s="19" t="inlineStr">
        <is>
          <t>12/ Includes distillate fuel oil from petroleum and biomass feedstocks and kerosene use in the residential sector.</t>
        </is>
      </c>
    </row>
    <row r="99" ht="15" customHeight="1" s="159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59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59">
      <c r="B103" s="19" t="inlineStr">
        <is>
          <t>16/ Represents consumption unattributed to the sectors above.</t>
        </is>
      </c>
    </row>
    <row r="104" ht="15" customHeight="1" s="159">
      <c r="B104" s="19" t="inlineStr">
        <is>
          <t>17/ Balancing item. Includes unaccounted for supply, losses, and gains.</t>
        </is>
      </c>
    </row>
    <row r="105" ht="15" customHeight="1" s="159">
      <c r="B105" s="19" t="inlineStr">
        <is>
          <t>18/ End-of-year operable capacity.</t>
        </is>
      </c>
    </row>
    <row r="106" ht="15" customHeight="1" s="159">
      <c r="B106" s="19" t="inlineStr">
        <is>
          <t>19/ Rate is calculated by dividing the gross annual input to atmospheric crude oil distillation units by their</t>
        </is>
      </c>
    </row>
    <row r="107" ht="15" customHeight="1" s="159">
      <c r="B107" s="19" t="inlineStr">
        <is>
          <t>operable refining capacity in barrels per calendar day.</t>
        </is>
      </c>
    </row>
    <row r="108" ht="15" customHeight="1" s="159">
      <c r="B108" s="19" t="inlineStr">
        <is>
          <t>- - = Not applicable.</t>
        </is>
      </c>
    </row>
    <row r="109" ht="15" customHeight="1" s="159">
      <c r="B109" s="19" t="inlineStr">
        <is>
          <t>Note:  Totals may not equal sum of components due to independent rounding.</t>
        </is>
      </c>
    </row>
    <row r="110" ht="15" customHeight="1" s="159">
      <c r="B110" s="19" t="inlineStr">
        <is>
          <t>Sources:  2020:  U.S. Energy Information Administration (EIA), Short-Term Energy Outlook, October 2020 and EIA,</t>
        </is>
      </c>
    </row>
    <row r="111" ht="15" customHeight="1" s="159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59"/>
    <row r="308" ht="15" customHeight="1" s="159"/>
    <row r="511" ht="15" customHeight="1" s="159"/>
    <row r="712" ht="15" customHeight="1" s="159"/>
    <row r="887" ht="15" customHeight="1" s="159"/>
    <row r="1100" ht="15" customHeight="1" s="159"/>
    <row r="1227" ht="15" customHeight="1" s="159"/>
    <row r="1390" ht="15" customHeight="1" s="159"/>
    <row r="1502" ht="15" customHeight="1" s="159"/>
    <row r="1604" ht="15" customHeight="1" s="159"/>
    <row r="1698" ht="15" customHeight="1" s="159"/>
    <row r="1945" ht="15" customHeight="1" s="159"/>
    <row r="2031" ht="15" customHeight="1" s="159"/>
    <row r="2153" ht="15" customHeight="1" s="159"/>
    <row r="2317" ht="15" customHeight="1" s="159"/>
    <row r="2419" ht="15" customHeight="1" s="159"/>
    <row r="2509" ht="15" customHeight="1" s="159"/>
    <row r="2598" ht="15" customHeight="1" s="159"/>
    <row r="2719" ht="15" customHeight="1" s="159"/>
    <row r="2837" ht="15" customHeight="1" s="159"/>
  </sheetData>
  <mergeCells count="21">
    <mergeCell ref="B83:AG83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n"/>
      <c r="B10" s="24" t="n"/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59" thickTop="1"/>
    <row r="15" ht="15" customHeight="1" s="159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B16" s="25" t="inlineStr">
        <is>
          <t>Inputs to Distillation Units</t>
        </is>
      </c>
    </row>
    <row r="17" ht="15" customHeight="1" s="159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8" t="n"/>
    </row>
    <row r="19" ht="15" customHeight="1" s="159">
      <c r="B19" s="25" t="inlineStr">
        <is>
          <t>Total Energy Consumption (trillion Btu) 1/</t>
        </is>
      </c>
    </row>
    <row r="20" ht="15" customHeight="1" s="159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69" t="n"/>
    </row>
    <row r="24" ht="15" customHeight="1" s="159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69" t="n"/>
    </row>
    <row r="25" ht="15" customHeight="1" s="159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69" t="n"/>
    </row>
    <row r="26" ht="15" customHeight="1" s="159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69" t="n"/>
    </row>
    <row r="27" ht="15" customHeight="1" s="159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69" t="n"/>
    </row>
    <row r="28" ht="15" customHeight="1" s="159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69" t="n"/>
    </row>
    <row r="31" ht="15" customHeight="1" s="159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69" t="n"/>
    </row>
    <row r="32" ht="15" customHeight="1" s="159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69" t="n"/>
    </row>
    <row r="33" ht="15" customHeight="1" s="159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69" t="n"/>
    </row>
    <row r="34" ht="15" customHeight="1" s="159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8" t="n"/>
    </row>
    <row r="36" ht="15" customHeight="1" s="159">
      <c r="B36" s="25" t="inlineStr">
        <is>
          <t>Carbon Dioxide Emissions 4/</t>
        </is>
      </c>
    </row>
    <row r="37" ht="15" customHeight="1" s="159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8" t="n"/>
    </row>
    <row r="39" ht="15" customHeight="1" s="159">
      <c r="B39" s="25" t="inlineStr">
        <is>
          <t>Energy Related to Refining Activity Only</t>
        </is>
      </c>
    </row>
    <row r="40" ht="15" customHeight="1" s="159">
      <c r="B40" s="25" t="inlineStr">
        <is>
          <t xml:space="preserve">  Energy Consumption</t>
        </is>
      </c>
    </row>
    <row r="41" ht="15" customHeight="1" s="159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69" t="n"/>
    </row>
    <row r="42" ht="15" customHeight="1" s="159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69" t="n"/>
    </row>
    <row r="43" ht="15" customHeight="1" s="159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69" t="n"/>
    </row>
    <row r="44" ht="15" customHeight="1" s="159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69" t="n"/>
    </row>
    <row r="45" ht="15" customHeight="1" s="159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69" t="n"/>
    </row>
    <row r="46" ht="15" customHeight="1" s="159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69" t="n"/>
    </row>
    <row r="48" ht="15" customHeight="1" s="159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69" t="n"/>
    </row>
    <row r="49" ht="15" customHeight="1" s="159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Carbon Dioxide Emissions 4/</t>
        </is>
      </c>
    </row>
    <row r="54" ht="15" customHeight="1" s="159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8" t="n"/>
    </row>
    <row r="57" ht="15" customHeight="1" s="159">
      <c r="B57" s="25" t="inlineStr">
        <is>
          <t xml:space="preserve">  Energy Consumption per Unit of Refinery Input</t>
        </is>
      </c>
    </row>
    <row r="58" ht="15" customHeight="1" s="159">
      <c r="B58" s="25" t="inlineStr">
        <is>
          <t xml:space="preserve">  (thousand Btu per barrel)</t>
        </is>
      </c>
    </row>
    <row r="59" ht="15" customHeight="1" s="159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69" t="n"/>
    </row>
    <row r="60" ht="15" customHeight="1" s="159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69" t="n"/>
    </row>
    <row r="61" ht="15" customHeight="1" s="159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69" t="n"/>
    </row>
    <row r="63" ht="15" customHeight="1" s="159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69" t="n"/>
    </row>
    <row r="64" ht="15" customHeight="1" s="159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69" t="n"/>
    </row>
    <row r="65" ht="15" customHeight="1" s="159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69" t="n"/>
    </row>
    <row r="66" ht="15" customHeight="1" s="159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69" t="n"/>
    </row>
    <row r="67" ht="15" customHeight="1" s="159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69" t="n"/>
    </row>
    <row r="68" ht="15" customHeight="1" s="159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69" t="n"/>
    </row>
    <row r="69" ht="15" customHeight="1" s="159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8" t="n"/>
    </row>
    <row r="71" ht="15" customHeight="1" s="159">
      <c r="B71" s="25" t="inlineStr">
        <is>
          <t>Combined Heat and Power</t>
        </is>
      </c>
    </row>
    <row r="72" ht="15" customHeight="1" s="159">
      <c r="B72" s="25" t="inlineStr">
        <is>
          <t xml:space="preserve">  Generating Capacity (gigawatts)</t>
        </is>
      </c>
    </row>
    <row r="73" ht="15" customHeight="1" s="159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69" t="n"/>
    </row>
    <row r="75" ht="15" customHeight="1" s="159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69" t="n"/>
    </row>
    <row r="76" ht="15" customHeight="1" s="159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8" t="n"/>
    </row>
    <row r="78" ht="15" customHeight="1" s="159">
      <c r="B78" s="25" t="inlineStr">
        <is>
          <t xml:space="preserve">  Net Generation (billion kilowatthours)</t>
        </is>
      </c>
    </row>
    <row r="79" ht="15" customHeight="1" s="159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8" t="n"/>
    </row>
    <row r="84" ht="15" customHeight="1" s="159">
      <c r="B84" s="25" t="inlineStr">
        <is>
          <t xml:space="preserve">    Disposition</t>
        </is>
      </c>
    </row>
    <row r="85" ht="15" customHeight="1" s="159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8" ht="15" customHeight="1" s="159">
      <c r="B88" s="25" t="inlineStr">
        <is>
          <t>Energy Consumed at Ethanol Plants</t>
        </is>
      </c>
    </row>
    <row r="89" ht="15" customHeight="1" s="159">
      <c r="B89" s="25" t="inlineStr">
        <is>
          <t>(trillion Btu)</t>
        </is>
      </c>
    </row>
    <row r="90" ht="15" customHeight="1" s="159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69" t="n"/>
    </row>
    <row r="91" ht="15" customHeight="1" s="159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69" t="n"/>
    </row>
    <row r="92" ht="15" customHeight="1" s="159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69" t="n"/>
    </row>
    <row r="93" ht="15" customHeight="1" s="159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8" t="n"/>
    </row>
    <row r="94" ht="15" customHeight="1" s="159" thickBot="1"/>
    <row r="95" ht="15" customHeight="1" s="159">
      <c r="B95" s="162" t="inlineStr">
        <is>
          <t xml:space="preserve">   1/ Includes energy for combined heat and power plants that have a non-regulatory status, small on-site generating systems, and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>consumption at ethanol plants.</t>
        </is>
      </c>
    </row>
    <row r="97" ht="15" customHeight="1" s="159">
      <c r="B97" s="31" t="inlineStr">
        <is>
          <t xml:space="preserve">   2/ Includes ethane, natural gasoline, and refinery olefins.</t>
        </is>
      </c>
    </row>
    <row r="98" ht="15" customHeight="1" s="159">
      <c r="B98" s="31" t="inlineStr">
        <is>
          <t xml:space="preserve">   3/ Includes lubricants and miscellaneous petroleum products.</t>
        </is>
      </c>
    </row>
    <row r="99" ht="15" customHeight="1" s="159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59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59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59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59">
      <c r="B103" s="31" t="inlineStr">
        <is>
          <t xml:space="preserve">   5/ Includes emissions attributable to the fuels consumed to generate the purchased electricity.</t>
        </is>
      </c>
    </row>
    <row r="104" ht="15" customHeight="1" s="159">
      <c r="B104" s="31" t="inlineStr">
        <is>
          <t xml:space="preserve">   6/ Includes municipal waste, wood, and other biomass.</t>
        </is>
      </c>
    </row>
    <row r="105" ht="15" customHeight="1" s="159">
      <c r="B105" s="31" t="inlineStr">
        <is>
          <t xml:space="preserve">   Btu = British thermal unit.</t>
        </is>
      </c>
    </row>
    <row r="106" ht="15" customHeight="1" s="159">
      <c r="B106" s="31" t="inlineStr">
        <is>
          <t xml:space="preserve">   - - = Not applicable.</t>
        </is>
      </c>
    </row>
    <row r="107" ht="15" customHeight="1" s="159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59">
      <c r="B108" s="31" t="inlineStr">
        <is>
          <t>rounding.</t>
        </is>
      </c>
    </row>
    <row r="109" ht="15" customHeight="1" s="159">
      <c r="B109" s="31" t="inlineStr">
        <is>
          <t xml:space="preserve">   Sources:  2019 value of shipments:  IHS Markit, Macroeconomic model, May 2019.</t>
        </is>
      </c>
    </row>
    <row r="110" ht="15" customHeight="1" s="159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59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69" t="n"/>
    </row>
    <row r="19" ht="15" customHeight="1" s="159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69" t="n"/>
    </row>
    <row r="20" ht="15" customHeight="1" s="159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69" t="n"/>
    </row>
    <row r="21" ht="15" customHeight="1" s="159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69" t="n"/>
    </row>
    <row r="24" ht="15" customHeight="1" s="159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69" t="n"/>
    </row>
    <row r="25" ht="15" customHeight="1" s="159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69" t="n"/>
    </row>
    <row r="27" ht="15" customHeight="1" s="159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>Energy Consumption per Unit of Output</t>
        </is>
      </c>
    </row>
    <row r="30" ht="15" customHeight="1" s="159">
      <c r="B30" s="25" t="inlineStr">
        <is>
          <t>(thousand Btu per 2012 dollar shipments)</t>
        </is>
      </c>
    </row>
    <row r="31" ht="15" customHeight="1" s="159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8" t="n"/>
    </row>
    <row r="42" ht="15" customHeight="1" s="159">
      <c r="B42" s="25" t="inlineStr">
        <is>
          <t>Carbon Dioxide Emissions 3/</t>
        </is>
      </c>
    </row>
    <row r="43" ht="15" customHeight="1" s="159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5" ht="15" customHeight="1" s="159">
      <c r="B45" s="25" t="inlineStr">
        <is>
          <t>Combined Heat and Power 4/</t>
        </is>
      </c>
    </row>
    <row r="46" ht="15" customHeight="1" s="159">
      <c r="B46" s="25" t="inlineStr">
        <is>
          <t xml:space="preserve">  Generating Capacity (gigawatts)</t>
        </is>
      </c>
    </row>
    <row r="47" ht="15" customHeight="1" s="159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8" t="n"/>
    </row>
    <row r="52" ht="15" customHeight="1" s="159">
      <c r="B52" s="25" t="inlineStr">
        <is>
          <t xml:space="preserve">  Net Generation (billion kilowatthours)</t>
        </is>
      </c>
    </row>
    <row r="53" ht="15" customHeight="1" s="159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  Disposition</t>
        </is>
      </c>
    </row>
    <row r="59" ht="15" customHeight="1" s="159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 thickBot="1"/>
    <row r="62" ht="15" customHeight="1" s="159">
      <c r="B62" s="162" t="inlineStr">
        <is>
          <t xml:space="preserve">   1/ Includes energy for combined heat and power plants that have a non-regulatory status, small on-site generating systems.</t>
        </is>
      </c>
      <c r="C62" s="162" t="n"/>
      <c r="D62" s="162" t="n"/>
      <c r="E62" s="162" t="n"/>
      <c r="F62" s="162" t="n"/>
      <c r="G62" s="162" t="n"/>
      <c r="H62" s="162" t="n"/>
      <c r="I62" s="162" t="n"/>
      <c r="J62" s="162" t="n"/>
      <c r="K62" s="162" t="n"/>
      <c r="L62" s="162" t="n"/>
      <c r="M62" s="162" t="n"/>
      <c r="N62" s="162" t="n"/>
      <c r="O62" s="162" t="n"/>
      <c r="P62" s="162" t="n"/>
      <c r="Q62" s="162" t="n"/>
      <c r="R62" s="162" t="n"/>
      <c r="S62" s="162" t="n"/>
      <c r="T62" s="162" t="n"/>
      <c r="U62" s="162" t="n"/>
      <c r="V62" s="162" t="n"/>
      <c r="W62" s="162" t="n"/>
      <c r="X62" s="162" t="n"/>
      <c r="Y62" s="162" t="n"/>
      <c r="Z62" s="162" t="n"/>
      <c r="AA62" s="162" t="n"/>
      <c r="AB62" s="162" t="n"/>
      <c r="AC62" s="162" t="n"/>
      <c r="AD62" s="162" t="n"/>
      <c r="AE62" s="162" t="n"/>
      <c r="AF62" s="162" t="n"/>
      <c r="AG62" s="162" t="n"/>
      <c r="AH62" s="162" t="n"/>
      <c r="AI62" s="162" t="n"/>
    </row>
    <row r="63" ht="15" customHeight="1" s="159">
      <c r="B63" s="31" t="inlineStr">
        <is>
          <t xml:space="preserve">   2/ Includes petroleum coke, lubricants, and miscellaneous petroleum products.</t>
        </is>
      </c>
    </row>
    <row r="64" ht="15" customHeight="1" s="159">
      <c r="B64" s="31" t="inlineStr">
        <is>
          <t xml:space="preserve">   3/ Includes emissions attributable to the fuels consumed to generate the purchased electricity.</t>
        </is>
      </c>
    </row>
    <row r="65" ht="15" customHeight="1" s="159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59">
      <c r="B66" s="31" t="inlineStr">
        <is>
          <t xml:space="preserve">   5/ Includes wood and other biomass, waste heat, municipal waste, and renewable sources.</t>
        </is>
      </c>
    </row>
    <row r="67" ht="15" customHeight="1" s="159">
      <c r="B67" s="31" t="inlineStr">
        <is>
          <t xml:space="preserve">   Btu = British thermal unit.</t>
        </is>
      </c>
    </row>
    <row r="68" ht="15" customHeight="1" s="159">
      <c r="B68" s="31" t="inlineStr">
        <is>
          <t xml:space="preserve">   - - = Not applicable.</t>
        </is>
      </c>
    </row>
    <row r="69" ht="15" customHeight="1" s="159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59">
      <c r="B70" s="31" t="inlineStr">
        <is>
          <t>rounding.</t>
        </is>
      </c>
    </row>
    <row r="71" ht="15" customHeight="1" s="159">
      <c r="B71" s="31" t="inlineStr">
        <is>
          <t xml:space="preserve">   Sources:  2019 value of shipments:  IHS Markit, Macroeconomic model, May 2019.</t>
        </is>
      </c>
    </row>
    <row r="72" ht="15" customHeight="1" s="159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59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69" t="n"/>
    </row>
    <row r="19" ht="15" customHeight="1" s="159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69" t="n"/>
    </row>
    <row r="20" ht="15" customHeight="1" s="159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69" t="n"/>
    </row>
    <row r="21" ht="15" customHeight="1" s="159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69" t="n"/>
    </row>
    <row r="25" ht="15" customHeight="1" s="159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69" t="n"/>
    </row>
    <row r="26" ht="15" customHeight="1" s="159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69" t="n"/>
    </row>
    <row r="28" ht="15" customHeight="1" s="159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7" ht="15" customHeight="1" s="159">
      <c r="B47" s="25" t="inlineStr">
        <is>
          <t>Combined Heat and Power 4/</t>
        </is>
      </c>
    </row>
    <row r="48" ht="15" customHeight="1" s="159">
      <c r="B48" s="25" t="inlineStr">
        <is>
          <t xml:space="preserve">  Generating Capacity (gigawatts)</t>
        </is>
      </c>
    </row>
    <row r="49" ht="15" customHeight="1" s="159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Net Generation (billion kilowatthours)</t>
        </is>
      </c>
    </row>
    <row r="55" ht="15" customHeight="1" s="159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8" t="n"/>
    </row>
    <row r="60" ht="15" customHeight="1" s="159">
      <c r="B60" s="25" t="inlineStr">
        <is>
          <t xml:space="preserve">    Disposition</t>
        </is>
      </c>
    </row>
    <row r="61" ht="15" customHeight="1" s="159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B63" s="162" t="inlineStr">
        <is>
          <t xml:space="preserve">   1/ Includes energy for combined heat and power plants that have a non-regulatory status, small on-site generating systems.</t>
        </is>
      </c>
      <c r="C63" s="162" t="n"/>
      <c r="D63" s="162" t="n"/>
      <c r="E63" s="162" t="n"/>
      <c r="F63" s="162" t="n"/>
      <c r="G63" s="162" t="n"/>
      <c r="H63" s="162" t="n"/>
      <c r="I63" s="162" t="n"/>
      <c r="J63" s="162" t="n"/>
      <c r="K63" s="162" t="n"/>
      <c r="L63" s="162" t="n"/>
      <c r="M63" s="162" t="n"/>
      <c r="N63" s="162" t="n"/>
      <c r="O63" s="162" t="n"/>
      <c r="P63" s="162" t="n"/>
      <c r="Q63" s="162" t="n"/>
      <c r="R63" s="162" t="n"/>
      <c r="S63" s="162" t="n"/>
      <c r="T63" s="162" t="n"/>
      <c r="U63" s="162" t="n"/>
      <c r="V63" s="162" t="n"/>
      <c r="W63" s="162" t="n"/>
      <c r="X63" s="162" t="n"/>
      <c r="Y63" s="162" t="n"/>
      <c r="Z63" s="162" t="n"/>
      <c r="AA63" s="162" t="n"/>
      <c r="AB63" s="162" t="n"/>
      <c r="AC63" s="162" t="n"/>
      <c r="AD63" s="162" t="n"/>
      <c r="AE63" s="162" t="n"/>
      <c r="AF63" s="162" t="n"/>
      <c r="AG63" s="162" t="n"/>
      <c r="AH63" s="162" t="n"/>
      <c r="AI63" s="162" t="n"/>
    </row>
    <row r="64" ht="15" customHeight="1" s="159">
      <c r="B64" s="31" t="inlineStr">
        <is>
          <t xml:space="preserve">   2/ Includes lubricants, and miscellaneous petroleum products.</t>
        </is>
      </c>
    </row>
    <row r="65" ht="15" customHeight="1" s="159">
      <c r="B65" s="31" t="inlineStr">
        <is>
          <t xml:space="preserve">   3/ Includes emissions attributable to the fuels consumed to generate the purchased electricity.</t>
        </is>
      </c>
    </row>
    <row r="66" ht="15" customHeight="1" s="159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59">
      <c r="B67" s="31" t="inlineStr">
        <is>
          <t xml:space="preserve">   5/ Includes wood and other biomass, waste heat, municipal waste, and renewable sources.</t>
        </is>
      </c>
    </row>
    <row r="68" ht="15" customHeight="1" s="159">
      <c r="B68" s="31" t="inlineStr">
        <is>
          <t xml:space="preserve">   Btu = British thermal unit.</t>
        </is>
      </c>
    </row>
    <row r="69" ht="15" customHeight="1" s="159">
      <c r="B69" s="31" t="inlineStr">
        <is>
          <t xml:space="preserve">   - - = Not applicable.</t>
        </is>
      </c>
    </row>
    <row r="70" ht="15" customHeight="1" s="159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59">
      <c r="B71" s="31" t="inlineStr">
        <is>
          <t>rounding.</t>
        </is>
      </c>
    </row>
    <row r="72" ht="15" customHeight="1" s="159">
      <c r="B72" s="31" t="inlineStr">
        <is>
          <t xml:space="preserve">   Sources:  2019 value of shipments:  IHS Markit, Macroeconomic model, May 2019.</t>
        </is>
      </c>
    </row>
    <row r="73" ht="15" customHeight="1" s="159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59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B18" s="25" t="inlineStr">
        <is>
          <t xml:space="preserve">  Heat and Power</t>
        </is>
      </c>
    </row>
    <row r="19" ht="15" customHeight="1" s="159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69" t="n"/>
    </row>
    <row r="20" ht="15" customHeight="1" s="159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69" t="n"/>
    </row>
    <row r="21" ht="15" customHeight="1" s="159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69" t="n"/>
    </row>
    <row r="22" ht="15" customHeight="1" s="159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69" t="n"/>
    </row>
    <row r="23" ht="15" customHeight="1" s="159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69" t="n"/>
    </row>
    <row r="24" ht="15" customHeight="1" s="159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69" t="n"/>
    </row>
    <row r="26" ht="15" customHeight="1" s="159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69" t="n"/>
    </row>
    <row r="27" ht="15" customHeight="1" s="159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69" t="n"/>
    </row>
    <row r="28" ht="15" customHeight="1" s="159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69" t="n"/>
    </row>
    <row r="29" ht="15" customHeight="1" s="159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B30" s="25" t="inlineStr">
        <is>
          <t xml:space="preserve">  Feedstock</t>
        </is>
      </c>
    </row>
    <row r="31" ht="15" customHeight="1" s="159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69" t="n"/>
    </row>
    <row r="32" ht="15" customHeight="1" s="159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69" t="n"/>
    </row>
    <row r="34" ht="15" customHeight="1" s="159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69" t="n"/>
    </row>
    <row r="35" ht="15" customHeight="1" s="159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8" t="n"/>
    </row>
    <row r="38" ht="15" customHeight="1" s="159">
      <c r="B38" s="25" t="inlineStr">
        <is>
          <t>Energy Consumption per Unit of Output</t>
        </is>
      </c>
    </row>
    <row r="39" ht="15" customHeight="1" s="159">
      <c r="B39" s="25" t="inlineStr">
        <is>
          <t>(thousand Btu per 2012 dollar shipments)</t>
        </is>
      </c>
    </row>
    <row r="40" ht="15" customHeight="1" s="159">
      <c r="B40" s="25" t="inlineStr">
        <is>
          <t xml:space="preserve">  Heat and Power</t>
        </is>
      </c>
    </row>
    <row r="41" ht="15" customHeight="1" s="159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B52" s="25" t="inlineStr">
        <is>
          <t xml:space="preserve">  Feedstock</t>
        </is>
      </c>
    </row>
    <row r="53" ht="15" customHeight="1" s="159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9" ht="15" customHeight="1" s="159">
      <c r="B59" s="25" t="inlineStr">
        <is>
          <t>Carbon Dioxide Emissions 4/</t>
        </is>
      </c>
    </row>
    <row r="60" ht="15" customHeight="1" s="159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8" t="n"/>
    </row>
    <row r="62" ht="15" customHeight="1" s="159">
      <c r="B62" s="25" t="inlineStr">
        <is>
          <t>Combined Heat and Power 5/</t>
        </is>
      </c>
    </row>
    <row r="63" ht="15" customHeight="1" s="159">
      <c r="B63" s="25" t="inlineStr">
        <is>
          <t xml:space="preserve">  Generating Capacity (gigawatts)</t>
        </is>
      </c>
    </row>
    <row r="64" ht="15" customHeight="1" s="159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69" t="n"/>
    </row>
    <row r="68" ht="15" customHeight="1" s="159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8" t="n"/>
    </row>
    <row r="69" ht="15" customHeight="1" s="159">
      <c r="B69" s="25" t="inlineStr">
        <is>
          <t xml:space="preserve">  Net Generation (billion kilowatthours)</t>
        </is>
      </c>
    </row>
    <row r="70" ht="15" customHeight="1" s="159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69" t="n"/>
    </row>
    <row r="71" ht="15" customHeight="1" s="159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69" t="n"/>
    </row>
    <row r="72" ht="15" customHeight="1" s="159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69" t="n"/>
    </row>
    <row r="73" ht="15" customHeight="1" s="159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8" t="n"/>
    </row>
    <row r="75" ht="15" customHeight="1" s="159">
      <c r="B75" s="25" t="inlineStr">
        <is>
          <t xml:space="preserve">    Disposition</t>
        </is>
      </c>
    </row>
    <row r="76" ht="15" customHeight="1" s="159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 thickBot="1"/>
    <row r="79" ht="15" customHeight="1" s="159">
      <c r="B79" s="162" t="inlineStr">
        <is>
          <t xml:space="preserve">   1/ Includes energy for combined heat and power plants that have a non-regulatory status, small on-site generating systems.</t>
        </is>
      </c>
      <c r="C79" s="162" t="n"/>
      <c r="D79" s="162" t="n"/>
      <c r="E79" s="162" t="n"/>
      <c r="F79" s="162" t="n"/>
      <c r="G79" s="162" t="n"/>
      <c r="H79" s="162" t="n"/>
      <c r="I79" s="162" t="n"/>
      <c r="J79" s="162" t="n"/>
      <c r="K79" s="162" t="n"/>
      <c r="L79" s="162" t="n"/>
      <c r="M79" s="162" t="n"/>
      <c r="N79" s="162" t="n"/>
      <c r="O79" s="162" t="n"/>
      <c r="P79" s="162" t="n"/>
      <c r="Q79" s="162" t="n"/>
      <c r="R79" s="162" t="n"/>
      <c r="S79" s="162" t="n"/>
      <c r="T79" s="162" t="n"/>
      <c r="U79" s="162" t="n"/>
      <c r="V79" s="162" t="n"/>
      <c r="W79" s="162" t="n"/>
      <c r="X79" s="162" t="n"/>
      <c r="Y79" s="162" t="n"/>
      <c r="Z79" s="162" t="n"/>
      <c r="AA79" s="162" t="n"/>
      <c r="AB79" s="162" t="n"/>
      <c r="AC79" s="162" t="n"/>
      <c r="AD79" s="162" t="n"/>
      <c r="AE79" s="162" t="n"/>
      <c r="AF79" s="162" t="n"/>
      <c r="AG79" s="162" t="n"/>
      <c r="AH79" s="162" t="n"/>
      <c r="AI79" s="162" t="n"/>
    </row>
    <row r="80" ht="15" customHeight="1" s="159">
      <c r="B80" s="31" t="inlineStr">
        <is>
          <t xml:space="preserve">   2/ Includes lubricants, and miscellaneous petroleum products.</t>
        </is>
      </c>
    </row>
    <row r="81" ht="15" customHeight="1" s="159">
      <c r="B81" s="31" t="inlineStr">
        <is>
          <t xml:space="preserve">   3/ Includes ethane, natural gasoline, and refinery olefins.</t>
        </is>
      </c>
    </row>
    <row r="82" ht="15" customHeight="1" s="159">
      <c r="B82" s="31" t="inlineStr">
        <is>
          <t xml:space="preserve">   4/ Includes emissions attributable to the fuels consumed to generate the purchased electricity.</t>
        </is>
      </c>
    </row>
    <row r="83" ht="15" customHeight="1" s="159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59">
      <c r="B84" s="31" t="inlineStr">
        <is>
          <t xml:space="preserve">   6/ Includes wood and other biomass, waste heat, municipal waste, and renewable sources.</t>
        </is>
      </c>
    </row>
    <row r="85" ht="15" customHeight="1" s="159">
      <c r="B85" s="31" t="inlineStr">
        <is>
          <t xml:space="preserve">   Btu = British thermal unit.</t>
        </is>
      </c>
    </row>
    <row r="86" ht="15" customHeight="1" s="159">
      <c r="B86" s="31" t="inlineStr">
        <is>
          <t xml:space="preserve">   - - = Not applicable.</t>
        </is>
      </c>
    </row>
    <row r="87" ht="15" customHeight="1" s="159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59">
      <c r="B88" s="31" t="inlineStr">
        <is>
          <t>rounding.</t>
        </is>
      </c>
    </row>
    <row r="89" ht="15" customHeight="1" s="159">
      <c r="B89" s="31" t="inlineStr">
        <is>
          <t xml:space="preserve">   Sources:  2019 value of shipments:  IHS Markit, Macroeconomic model, May 2019.</t>
        </is>
      </c>
    </row>
    <row r="90" ht="15" customHeight="1" s="159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59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0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0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0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0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0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0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0" t="n"/>
    </row>
    <row r="25" ht="15" customHeight="1" s="159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8" t="n"/>
    </row>
    <row r="27" ht="15" customHeight="1" s="159">
      <c r="B27" s="25" t="inlineStr">
        <is>
          <t>Energy Consumption per Unit of Output</t>
        </is>
      </c>
    </row>
    <row r="28" ht="15" customHeight="1" s="159">
      <c r="B28" s="25" t="inlineStr">
        <is>
          <t>(thousand Btu per 2012 dollar shipments)</t>
        </is>
      </c>
    </row>
    <row r="29" ht="15" customHeight="1" s="159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69" t="n"/>
    </row>
    <row r="30" ht="15" customHeight="1" s="159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69" t="n"/>
    </row>
    <row r="31" ht="15" customHeight="1" s="159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8" t="n"/>
    </row>
    <row r="38" ht="15" customHeight="1" s="159">
      <c r="B38" s="25" t="inlineStr">
        <is>
          <t>Carbon Dioxide Emissions 2/</t>
        </is>
      </c>
    </row>
    <row r="39" ht="15" customHeight="1" s="159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8" t="n"/>
    </row>
    <row r="41" ht="15" customHeight="1" s="159">
      <c r="B41" s="25" t="inlineStr">
        <is>
          <t>Combined Heat and Power 3/</t>
        </is>
      </c>
    </row>
    <row r="42" ht="15" customHeight="1" s="159">
      <c r="B42" s="25" t="inlineStr">
        <is>
          <t xml:space="preserve">  Generating Capacity (gigawatts)</t>
        </is>
      </c>
    </row>
    <row r="43" ht="15" customHeight="1" s="159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8" t="n"/>
    </row>
    <row r="48" ht="15" customHeight="1" s="159">
      <c r="B48" s="25" t="inlineStr">
        <is>
          <t xml:space="preserve">  Net Generation (billion kilowatthours)</t>
        </is>
      </c>
    </row>
    <row r="49" ht="15" customHeight="1" s="159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  Disposition</t>
        </is>
      </c>
    </row>
    <row r="55" ht="15" customHeight="1" s="159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B57" s="162" t="inlineStr">
        <is>
          <t xml:space="preserve">   1/ Includes energy for combined heat and power plants that have a non-regulatory status, small on-site generating systems.</t>
        </is>
      </c>
      <c r="C57" s="162" t="n"/>
      <c r="D57" s="162" t="n"/>
      <c r="E57" s="162" t="n"/>
      <c r="F57" s="162" t="n"/>
      <c r="G57" s="162" t="n"/>
      <c r="H57" s="162" t="n"/>
      <c r="I57" s="162" t="n"/>
      <c r="J57" s="162" t="n"/>
      <c r="K57" s="162" t="n"/>
      <c r="L57" s="162" t="n"/>
      <c r="M57" s="162" t="n"/>
      <c r="N57" s="162" t="n"/>
      <c r="O57" s="162" t="n"/>
      <c r="P57" s="162" t="n"/>
      <c r="Q57" s="162" t="n"/>
      <c r="R57" s="162" t="n"/>
      <c r="S57" s="162" t="n"/>
      <c r="T57" s="162" t="n"/>
      <c r="U57" s="162" t="n"/>
      <c r="V57" s="162" t="n"/>
      <c r="W57" s="162" t="n"/>
      <c r="X57" s="162" t="n"/>
      <c r="Y57" s="162" t="n"/>
      <c r="Z57" s="162" t="n"/>
      <c r="AA57" s="162" t="n"/>
      <c r="AB57" s="162" t="n"/>
      <c r="AC57" s="162" t="n"/>
      <c r="AD57" s="162" t="n"/>
      <c r="AE57" s="162" t="n"/>
      <c r="AF57" s="162" t="n"/>
      <c r="AG57" s="162" t="n"/>
      <c r="AH57" s="162" t="n"/>
      <c r="AI57" s="162" t="n"/>
    </row>
    <row r="58" ht="15" customHeight="1" s="159">
      <c r="B58" s="31" t="inlineStr">
        <is>
          <t xml:space="preserve">   2/ Includes emissions attributable to the fuels consumed to generate the purchased electricity.</t>
        </is>
      </c>
    </row>
    <row r="59" ht="15" customHeight="1" s="159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59">
      <c r="B60" s="31" t="inlineStr">
        <is>
          <t xml:space="preserve">   4/ Includes wood and other biomass, waste heat, municipal waste, and renewable sources.</t>
        </is>
      </c>
    </row>
    <row r="61" ht="15" customHeight="1" s="159">
      <c r="B61" s="31" t="inlineStr">
        <is>
          <t xml:space="preserve">   Btu = British thermal unit.</t>
        </is>
      </c>
    </row>
    <row r="62" ht="15" customHeight="1" s="159">
      <c r="B62" s="31" t="inlineStr">
        <is>
          <t xml:space="preserve">   - - = Not applicable.</t>
        </is>
      </c>
    </row>
    <row r="63" ht="15" customHeight="1" s="159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59">
      <c r="B64" s="31" t="inlineStr">
        <is>
          <t>rounding.</t>
        </is>
      </c>
    </row>
    <row r="65" ht="15" customHeight="1" s="159">
      <c r="B65" s="31" t="inlineStr">
        <is>
          <t xml:space="preserve">   Sources:  2019 value of shipments:  IHS Markit, Macroeconomic model, May 2019.</t>
        </is>
      </c>
    </row>
    <row r="66" ht="15" customHeight="1" s="159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59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0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0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0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0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0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0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0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0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0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0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0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0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1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3" t="n"/>
      <c r="D67" s="163" t="n"/>
      <c r="E67" s="163" t="n"/>
      <c r="F67" s="163" t="n"/>
      <c r="G67" s="163" t="n"/>
      <c r="H67" s="163" t="n"/>
      <c r="I67" s="163" t="n"/>
      <c r="J67" s="163" t="n"/>
      <c r="K67" s="163" t="n"/>
      <c r="L67" s="163" t="n"/>
      <c r="M67" s="163" t="n"/>
      <c r="N67" s="163" t="n"/>
      <c r="O67" s="163" t="n"/>
      <c r="P67" s="163" t="n"/>
      <c r="Q67" s="163" t="n"/>
      <c r="R67" s="163" t="n"/>
      <c r="S67" s="163" t="n"/>
      <c r="T67" s="163" t="n"/>
      <c r="U67" s="163" t="n"/>
      <c r="V67" s="163" t="n"/>
      <c r="W67" s="163" t="n"/>
      <c r="X67" s="163" t="n"/>
      <c r="Y67" s="163" t="n"/>
      <c r="Z67" s="163" t="n"/>
      <c r="AA67" s="163" t="n"/>
      <c r="AB67" s="163" t="n"/>
      <c r="AC67" s="163" t="n"/>
      <c r="AD67" s="163" t="n"/>
      <c r="AE67" s="163" t="n"/>
      <c r="AF67" s="163" t="n"/>
      <c r="AG67" s="163" t="n"/>
      <c r="AH67" s="163" t="n"/>
      <c r="AI67" s="163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</t>
        </is>
      </c>
    </row>
    <row r="78" ht="15" customHeight="1" s="159">
      <c r="B78" s="31" t="inlineStr">
        <is>
          <t>and EIA, AEO2020 National Energy Modeling System run ref2020.d112119a.</t>
        </is>
      </c>
    </row>
    <row r="79" ht="15" customHeight="1" s="159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69" t="n"/>
    </row>
    <row r="19" ht="15" customHeight="1" s="159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69" t="n"/>
    </row>
    <row r="21" ht="15" customHeight="1" s="159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69" t="n"/>
    </row>
    <row r="24" ht="15" customHeight="1" s="159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69" t="n"/>
    </row>
    <row r="25" ht="15" customHeight="1" s="159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69" t="n"/>
    </row>
    <row r="26" ht="15" customHeight="1" s="159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69" t="n"/>
    </row>
    <row r="27" ht="15" customHeight="1" s="159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69" t="n"/>
    </row>
    <row r="28" ht="15" customHeight="1" s="159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69" t="n"/>
    </row>
    <row r="30" ht="15" customHeight="1" s="159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8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2" t="n"/>
      <c r="D67" s="162" t="n"/>
      <c r="E67" s="162" t="n"/>
      <c r="F67" s="162" t="n"/>
      <c r="G67" s="162" t="n"/>
      <c r="H67" s="162" t="n"/>
      <c r="I67" s="162" t="n"/>
      <c r="J67" s="162" t="n"/>
      <c r="K67" s="162" t="n"/>
      <c r="L67" s="162" t="n"/>
      <c r="M67" s="162" t="n"/>
      <c r="N67" s="162" t="n"/>
      <c r="O67" s="162" t="n"/>
      <c r="P67" s="162" t="n"/>
      <c r="Q67" s="162" t="n"/>
      <c r="R67" s="162" t="n"/>
      <c r="S67" s="162" t="n"/>
      <c r="T67" s="162" t="n"/>
      <c r="U67" s="162" t="n"/>
      <c r="V67" s="162" t="n"/>
      <c r="W67" s="162" t="n"/>
      <c r="X67" s="162" t="n"/>
      <c r="Y67" s="162" t="n"/>
      <c r="Z67" s="162" t="n"/>
      <c r="AA67" s="162" t="n"/>
      <c r="AB67" s="162" t="n"/>
      <c r="AC67" s="162" t="n"/>
      <c r="AD67" s="162" t="n"/>
      <c r="AE67" s="162" t="n"/>
      <c r="AF67" s="162" t="n"/>
      <c r="AG67" s="162" t="n"/>
      <c r="AH67" s="162" t="n"/>
      <c r="AI67" s="162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59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69" t="n"/>
    </row>
    <row r="19" ht="15" customHeight="1" s="159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69" t="n"/>
    </row>
    <row r="20" ht="15" customHeight="1" s="159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69" t="n"/>
    </row>
    <row r="21" ht="15" customHeight="1" s="159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69" t="n"/>
    </row>
    <row r="22" ht="15" customHeight="1" s="159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69" t="n"/>
    </row>
    <row r="25" ht="15" customHeight="1" s="159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69" t="n"/>
    </row>
    <row r="26" ht="15" customHeight="1" s="159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69" t="n"/>
    </row>
    <row r="28" ht="15" customHeight="1" s="159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8" ht="15" customHeight="1" s="159">
      <c r="B48" s="25" t="inlineStr">
        <is>
          <t>Combined Heat and Power 4/</t>
        </is>
      </c>
    </row>
    <row r="49" ht="15" customHeight="1" s="159">
      <c r="B49" s="25" t="inlineStr">
        <is>
          <t xml:space="preserve">  Generating Capacity (gigawatts)</t>
        </is>
      </c>
    </row>
    <row r="50" ht="15" customHeight="1" s="159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8" t="n"/>
    </row>
    <row r="55" ht="15" customHeight="1" s="159">
      <c r="B55" s="25" t="inlineStr">
        <is>
          <t xml:space="preserve">  Net Generation (billion kilowatthours)</t>
        </is>
      </c>
    </row>
    <row r="56" ht="15" customHeight="1" s="159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8" t="n"/>
    </row>
    <row r="61" ht="15" customHeight="1" s="159">
      <c r="B61" s="25" t="inlineStr">
        <is>
          <t xml:space="preserve">    Disposition</t>
        </is>
      </c>
    </row>
    <row r="62" ht="15" customHeight="1" s="159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B64" s="162" t="inlineStr">
        <is>
          <t xml:space="preserve">   1/ Includes energy for combined heat and power plants that have a non-regulatory status, small on-site generating systems.</t>
        </is>
      </c>
      <c r="C64" s="162" t="n"/>
      <c r="D64" s="162" t="n"/>
      <c r="E64" s="162" t="n"/>
      <c r="F64" s="162" t="n"/>
      <c r="G64" s="162" t="n"/>
      <c r="H64" s="162" t="n"/>
      <c r="I64" s="162" t="n"/>
      <c r="J64" s="162" t="n"/>
      <c r="K64" s="162" t="n"/>
      <c r="L64" s="162" t="n"/>
      <c r="M64" s="162" t="n"/>
      <c r="N64" s="162" t="n"/>
      <c r="O64" s="162" t="n"/>
      <c r="P64" s="162" t="n"/>
      <c r="Q64" s="162" t="n"/>
      <c r="R64" s="162" t="n"/>
      <c r="S64" s="162" t="n"/>
      <c r="T64" s="162" t="n"/>
      <c r="U64" s="162" t="n"/>
      <c r="V64" s="162" t="n"/>
      <c r="W64" s="162" t="n"/>
      <c r="X64" s="162" t="n"/>
      <c r="Y64" s="162" t="n"/>
      <c r="Z64" s="162" t="n"/>
      <c r="AA64" s="162" t="n"/>
      <c r="AB64" s="162" t="n"/>
      <c r="AC64" s="162" t="n"/>
      <c r="AD64" s="162" t="n"/>
      <c r="AE64" s="162" t="n"/>
      <c r="AF64" s="162" t="n"/>
      <c r="AG64" s="162" t="n"/>
      <c r="AH64" s="162" t="n"/>
      <c r="AI64" s="162" t="n"/>
    </row>
    <row r="65" ht="15" customHeight="1" s="159">
      <c r="B65" s="31" t="inlineStr">
        <is>
          <t xml:space="preserve">   2/ Includes lubricants, and miscellaneous petroleum products.</t>
        </is>
      </c>
    </row>
    <row r="66" ht="15" customHeight="1" s="159">
      <c r="B66" s="31" t="inlineStr">
        <is>
          <t xml:space="preserve">   3/ Includes emissions attributable to the fuels consumed to generate the purchased electricity.</t>
        </is>
      </c>
    </row>
    <row r="67" ht="15" customHeight="1" s="159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59">
      <c r="B68" s="31" t="inlineStr">
        <is>
          <t xml:space="preserve">   5/ Includes wood and other biomass, waste heat, municipal waste, and renewable sources.</t>
        </is>
      </c>
    </row>
    <row r="69" ht="15" customHeight="1" s="159">
      <c r="B69" s="31" t="inlineStr">
        <is>
          <t xml:space="preserve">   Btu = British thermal unit.</t>
        </is>
      </c>
    </row>
    <row r="70" ht="15" customHeight="1" s="159">
      <c r="B70" s="31" t="inlineStr">
        <is>
          <t xml:space="preserve">   - - = Not applicable.</t>
        </is>
      </c>
    </row>
    <row r="71" ht="15" customHeight="1" s="159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59">
      <c r="B72" s="31" t="inlineStr">
        <is>
          <t>rounding.</t>
        </is>
      </c>
    </row>
    <row r="73" ht="15" customHeight="1" s="159">
      <c r="B73" s="31" t="inlineStr">
        <is>
          <t xml:space="preserve">   Sources:  2019 value of shipments:  IHS Markit, Macroeconomic model, May 2019.</t>
        </is>
      </c>
    </row>
    <row r="74" ht="15" customHeight="1" s="159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59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Fabricated Metal Products Consumption 1/</t>
        </is>
      </c>
    </row>
    <row r="17" ht="15" customHeight="1" s="159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69" t="n"/>
    </row>
    <row r="18" ht="15" customHeight="1" s="159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69" t="n"/>
    </row>
    <row r="19" ht="15" customHeight="1" s="159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69" t="n"/>
    </row>
    <row r="22" ht="15" customHeight="1" s="159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69" t="n"/>
    </row>
    <row r="23" ht="15" customHeight="1" s="159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69" t="n"/>
    </row>
    <row r="27" ht="15" customHeight="1" s="159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Machinery Consumption 1/</t>
        </is>
      </c>
    </row>
    <row r="30" ht="15" customHeight="1" s="159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69" t="n"/>
    </row>
    <row r="31" ht="15" customHeight="1" s="159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69" t="n"/>
    </row>
    <row r="32" ht="15" customHeight="1" s="159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69" t="n"/>
    </row>
    <row r="33" ht="15" customHeight="1" s="159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69" t="n"/>
    </row>
    <row r="34" ht="15" customHeight="1" s="159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69" t="n"/>
    </row>
    <row r="35" ht="15" customHeight="1" s="159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69" t="n"/>
    </row>
    <row r="36" ht="15" customHeight="1" s="159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69" t="n"/>
    </row>
    <row r="37" ht="15" customHeight="1" s="159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69" t="n"/>
    </row>
    <row r="38" ht="15" customHeight="1" s="159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69" t="n"/>
    </row>
    <row r="39" ht="15" customHeight="1" s="159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8" t="n"/>
    </row>
    <row r="41" ht="15" customHeight="1" s="159">
      <c r="B41" s="25" t="inlineStr">
        <is>
          <t xml:space="preserve">   Computers Consumption 1/</t>
        </is>
      </c>
    </row>
    <row r="42" ht="15" customHeight="1" s="159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69" t="n"/>
    </row>
    <row r="43" ht="15" customHeight="1" s="159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69" t="n"/>
    </row>
    <row r="44" ht="15" customHeight="1" s="159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69" t="n"/>
    </row>
    <row r="45" ht="15" customHeight="1" s="159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69" t="n"/>
    </row>
    <row r="46" ht="15" customHeight="1" s="159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69" t="n"/>
    </row>
    <row r="48" ht="15" customHeight="1" s="159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69" t="n"/>
    </row>
    <row r="49" ht="15" customHeight="1" s="159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69" t="n"/>
    </row>
    <row r="51" ht="15" customHeight="1" s="159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 Transportation Equipment Consumption 1/</t>
        </is>
      </c>
    </row>
    <row r="54" ht="15" customHeight="1" s="159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69" t="n"/>
    </row>
    <row r="55" ht="15" customHeight="1" s="159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69" t="n"/>
    </row>
    <row r="56" ht="15" customHeight="1" s="159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69" t="n"/>
    </row>
    <row r="57" ht="15" customHeight="1" s="159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69" t="n"/>
    </row>
    <row r="58" ht="15" customHeight="1" s="159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69" t="n"/>
    </row>
    <row r="59" ht="15" customHeight="1" s="159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69" t="n"/>
    </row>
    <row r="60" ht="15" customHeight="1" s="159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69" t="n"/>
    </row>
    <row r="61" ht="15" customHeight="1" s="159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69" t="n"/>
    </row>
    <row r="63" ht="15" customHeight="1" s="159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8" t="n"/>
    </row>
    <row r="66" ht="15" customHeight="1" s="159">
      <c r="B66" s="25" t="inlineStr">
        <is>
          <t xml:space="preserve">   Electrical Equipment Consumption 1/</t>
        </is>
      </c>
    </row>
    <row r="67" ht="15" customHeight="1" s="159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69" t="n"/>
    </row>
    <row r="68" ht="15" customHeight="1" s="159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69" t="n"/>
    </row>
    <row r="69" ht="15" customHeight="1" s="159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69" t="n"/>
    </row>
    <row r="70" ht="15" customHeight="1" s="159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69" t="n"/>
    </row>
    <row r="71" ht="15" customHeight="1" s="159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69" t="n"/>
    </row>
    <row r="72" ht="15" customHeight="1" s="159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69" t="n"/>
    </row>
    <row r="73" ht="15" customHeight="1" s="159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69" t="n"/>
    </row>
    <row r="74" ht="15" customHeight="1" s="159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69" t="n"/>
    </row>
    <row r="75" ht="15" customHeight="1" s="159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69" t="n"/>
    </row>
    <row r="76" ht="15" customHeight="1" s="159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8" t="n"/>
    </row>
    <row r="78" ht="15" customHeight="1" s="159">
      <c r="B78" s="25" t="inlineStr">
        <is>
          <t>Value of Shipments (billion 2012 dollars)</t>
        </is>
      </c>
    </row>
    <row r="79" ht="15" customHeight="1" s="159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5" ht="15" customHeight="1" s="159">
      <c r="B85" s="25" t="inlineStr">
        <is>
          <t>Energy Consumption per Unit of Output</t>
        </is>
      </c>
    </row>
    <row r="86" ht="15" customHeight="1" s="159">
      <c r="B86" s="25" t="inlineStr">
        <is>
          <t>(thousand Btu per 2012 dollar shipments)</t>
        </is>
      </c>
    </row>
    <row r="87" ht="15" customHeight="1" s="159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69" t="n"/>
    </row>
    <row r="93" ht="15" customHeight="1" s="159">
      <c r="B93" s="25" t="inlineStr">
        <is>
          <t>Carbon Dioxide Emissions 2/ (million metric</t>
        </is>
      </c>
    </row>
    <row r="94" ht="15" customHeight="1" s="159">
      <c r="B94" s="25" t="inlineStr">
        <is>
          <t xml:space="preserve"> tons carbon dioxide equivalent)</t>
        </is>
      </c>
    </row>
    <row r="95" ht="15" customHeight="1" s="159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69" t="n"/>
    </row>
    <row r="96" ht="15" customHeight="1" s="159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2" ht="15" customHeight="1" s="159">
      <c r="B102" s="25" t="inlineStr">
        <is>
          <t>Fabricated Metal Products, Machinery,</t>
        </is>
      </c>
    </row>
    <row r="103" ht="15" customHeight="1" s="159">
      <c r="B103" s="25" t="inlineStr">
        <is>
          <t>Computers, Transportation Equipment,</t>
        </is>
      </c>
    </row>
    <row r="104" ht="15" customHeight="1" s="159">
      <c r="B104" s="25" t="inlineStr">
        <is>
          <t>and Electrical Equipment:</t>
        </is>
      </c>
    </row>
    <row r="106" ht="15" customHeight="1" s="159">
      <c r="B106" s="25" t="inlineStr">
        <is>
          <t xml:space="preserve"> Combined Heat and Power 3/</t>
        </is>
      </c>
    </row>
    <row r="107" ht="15" customHeight="1" s="159">
      <c r="B107" s="25" t="inlineStr">
        <is>
          <t xml:space="preserve">  Generating Capacity (gigawatts)</t>
        </is>
      </c>
    </row>
    <row r="108" ht="15" customHeight="1" s="159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69" t="n"/>
    </row>
    <row r="109" ht="15" customHeight="1" s="159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69" t="n"/>
    </row>
    <row r="110" ht="15" customHeight="1" s="159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69" t="n"/>
    </row>
    <row r="111" ht="15" customHeight="1" s="159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69" t="n"/>
    </row>
    <row r="112" ht="15" customHeight="1" s="159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8" t="n"/>
    </row>
    <row r="113" ht="15" customHeight="1" s="159">
      <c r="B113" s="25" t="inlineStr">
        <is>
          <t xml:space="preserve">  Net Generation (billion kilowatthours)</t>
        </is>
      </c>
    </row>
    <row r="114" ht="15" customHeight="1" s="159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69" t="n"/>
    </row>
    <row r="115" ht="15" customHeight="1" s="159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69" t="n"/>
    </row>
    <row r="116" ht="15" customHeight="1" s="159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69" t="n"/>
    </row>
    <row r="117" ht="15" customHeight="1" s="159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69" t="n"/>
    </row>
    <row r="118" ht="15" customHeight="1" s="159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8" t="n"/>
    </row>
    <row r="119" ht="15" customHeight="1" s="159">
      <c r="B119" s="25" t="inlineStr">
        <is>
          <t xml:space="preserve">    Disposition</t>
        </is>
      </c>
    </row>
    <row r="120" ht="15" customHeight="1" s="159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69" t="n"/>
    </row>
    <row r="121" ht="15" customHeight="1" s="159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69" t="n"/>
    </row>
    <row r="122" ht="15" customHeight="1" s="159" thickBot="1"/>
    <row r="123" ht="15" customHeight="1" s="159">
      <c r="B123" s="162" t="inlineStr">
        <is>
          <t xml:space="preserve">   1/ Includes energy for combined heat and power plants that have a non-regulatory status, small on-site generating systems.</t>
        </is>
      </c>
      <c r="C123" s="162" t="n"/>
      <c r="D123" s="162" t="n"/>
      <c r="E123" s="162" t="n"/>
      <c r="F123" s="162" t="n"/>
      <c r="G123" s="162" t="n"/>
      <c r="H123" s="162" t="n"/>
      <c r="I123" s="162" t="n"/>
      <c r="J123" s="162" t="n"/>
      <c r="K123" s="162" t="n"/>
      <c r="L123" s="162" t="n"/>
      <c r="M123" s="162" t="n"/>
      <c r="N123" s="162" t="n"/>
      <c r="O123" s="162" t="n"/>
      <c r="P123" s="162" t="n"/>
      <c r="Q123" s="162" t="n"/>
      <c r="R123" s="162" t="n"/>
      <c r="S123" s="162" t="n"/>
      <c r="T123" s="162" t="n"/>
      <c r="U123" s="162" t="n"/>
      <c r="V123" s="162" t="n"/>
      <c r="W123" s="162" t="n"/>
      <c r="X123" s="162" t="n"/>
      <c r="Y123" s="162" t="n"/>
      <c r="Z123" s="162" t="n"/>
      <c r="AA123" s="162" t="n"/>
      <c r="AB123" s="162" t="n"/>
      <c r="AC123" s="162" t="n"/>
      <c r="AD123" s="162" t="n"/>
      <c r="AE123" s="162" t="n"/>
      <c r="AF123" s="162" t="n"/>
      <c r="AG123" s="162" t="n"/>
      <c r="AH123" s="162" t="n"/>
      <c r="AI123" s="162" t="n"/>
    </row>
    <row r="124" ht="15" customHeight="1" s="159">
      <c r="B124" s="31" t="inlineStr">
        <is>
          <t xml:space="preserve">   2/ Includes emissions attributable to the fuels consumed to generate the purchased electricity.</t>
        </is>
      </c>
    </row>
    <row r="125" ht="15" customHeight="1" s="159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59">
      <c r="B126" s="31" t="inlineStr">
        <is>
          <t xml:space="preserve">   4/ Includes wood and other biomass, waste heat, municipal waste, and renewable sources.</t>
        </is>
      </c>
    </row>
    <row r="127" ht="15" customHeight="1" s="159">
      <c r="B127" s="31" t="inlineStr">
        <is>
          <t xml:space="preserve">   Btu = British thermal unit.</t>
        </is>
      </c>
    </row>
    <row r="128" ht="15" customHeight="1" s="159">
      <c r="B128" s="31" t="inlineStr">
        <is>
          <t xml:space="preserve">   - - = Not applicable.</t>
        </is>
      </c>
    </row>
    <row r="129" ht="15" customHeight="1" s="159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59">
      <c r="B130" s="31" t="inlineStr">
        <is>
          <t>rounding.</t>
        </is>
      </c>
    </row>
    <row r="131" ht="15" customHeight="1" s="159">
      <c r="B131" s="31" t="inlineStr">
        <is>
          <t xml:space="preserve">   Sources:  2019 value of shipments:  IHS Markit, Macroeconomic model, May 2019.</t>
        </is>
      </c>
    </row>
    <row r="132" ht="15" customHeight="1" s="159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59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Wood Products Consumption 1/</t>
        </is>
      </c>
    </row>
    <row r="17" ht="15" customHeight="1" s="159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69" t="n"/>
    </row>
    <row r="18" ht="15" customHeight="1" s="159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69" t="n"/>
    </row>
    <row r="19" ht="15" customHeight="1" s="159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69" t="n"/>
    </row>
    <row r="20" ht="15" customHeight="1" s="159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69" t="n"/>
    </row>
    <row r="21" ht="15" customHeight="1" s="159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69" t="n"/>
    </row>
    <row r="22" ht="15" customHeight="1" s="159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69" t="n"/>
    </row>
    <row r="23" ht="15" customHeight="1" s="159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69" t="n"/>
    </row>
    <row r="26" ht="15" customHeight="1" s="159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8" t="n"/>
    </row>
    <row r="28" ht="15" customHeight="1" s="159">
      <c r="B28" s="25" t="inlineStr">
        <is>
          <t xml:space="preserve">   Plastics Consumption 1/</t>
        </is>
      </c>
    </row>
    <row r="29" ht="15" customHeight="1" s="159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69" t="n"/>
    </row>
    <row r="30" ht="15" customHeight="1" s="159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69" t="n"/>
    </row>
    <row r="31" ht="15" customHeight="1" s="159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69" t="n"/>
    </row>
    <row r="32" ht="15" customHeight="1" s="159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69" t="n"/>
    </row>
    <row r="34" ht="15" customHeight="1" s="159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69" t="n"/>
    </row>
    <row r="35" ht="15" customHeight="1" s="159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69" t="n"/>
    </row>
    <row r="37" ht="15" customHeight="1" s="159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69" t="n"/>
    </row>
    <row r="38" ht="15" customHeight="1" s="159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Balance of Manufacturing Consumption 1/</t>
        </is>
      </c>
    </row>
    <row r="41" ht="15" customHeight="1" s="159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69" t="n"/>
    </row>
    <row r="42" ht="15" customHeight="1" s="159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69" t="n"/>
    </row>
    <row r="43" ht="15" customHeight="1" s="159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69" t="n"/>
    </row>
    <row r="44" ht="15" customHeight="1" s="159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69" t="n"/>
    </row>
    <row r="45" ht="15" customHeight="1" s="159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69" t="n"/>
    </row>
    <row r="46" ht="15" customHeight="1" s="159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69" t="n"/>
    </row>
    <row r="48" ht="15" customHeight="1" s="159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69" t="n"/>
    </row>
    <row r="49" ht="15" customHeight="1" s="159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69" t="n"/>
    </row>
    <row r="52" ht="15" customHeight="1" s="159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8" t="n"/>
    </row>
    <row r="55" ht="15" customHeight="1" s="159">
      <c r="B55" s="25" t="inlineStr">
        <is>
          <t>Value of Shipments (billion 2012 dollars)</t>
        </is>
      </c>
    </row>
    <row r="56" ht="15" customHeight="1" s="159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60" ht="15" customHeight="1" s="159">
      <c r="B60" s="25" t="inlineStr">
        <is>
          <t>Energy Consumption per Unit of Output</t>
        </is>
      </c>
    </row>
    <row r="61" ht="15" customHeight="1" s="159">
      <c r="B61" s="25" t="inlineStr">
        <is>
          <t>(thousand Btu per 2012 dollar shipments)</t>
        </is>
      </c>
    </row>
    <row r="62" ht="15" customHeight="1" s="159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6" ht="15" customHeight="1" s="159">
      <c r="B66" s="25" t="inlineStr">
        <is>
          <t>Carbon Dioxide Emissions 3/ (million metric</t>
        </is>
      </c>
    </row>
    <row r="67" ht="15" customHeight="1" s="159">
      <c r="B67" s="25" t="inlineStr">
        <is>
          <t xml:space="preserve"> tons carbon dioxide equivalent)</t>
        </is>
      </c>
    </row>
    <row r="68" ht="15" customHeight="1" s="159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69" ht="15" customHeight="1" s="159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69" t="n"/>
    </row>
    <row r="70" ht="15" customHeight="1" s="159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3" ht="15" customHeight="1" s="159">
      <c r="B73" s="25" t="inlineStr">
        <is>
          <t>Wood, Plastics, and Balance of Manufacturing:</t>
        </is>
      </c>
    </row>
    <row r="75" ht="15" customHeight="1" s="159">
      <c r="B75" s="25" t="inlineStr">
        <is>
          <t xml:space="preserve"> Combined Heat and Power 4/</t>
        </is>
      </c>
    </row>
    <row r="76" ht="15" customHeight="1" s="159">
      <c r="B76" s="25" t="inlineStr">
        <is>
          <t xml:space="preserve">  Generating Capacity (gigawatts)</t>
        </is>
      </c>
    </row>
    <row r="77" ht="15" customHeight="1" s="159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69" t="n"/>
    </row>
    <row r="79" ht="15" customHeight="1" s="159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8" t="n"/>
    </row>
    <row r="82" ht="15" customHeight="1" s="159">
      <c r="B82" s="25" t="inlineStr">
        <is>
          <t xml:space="preserve">  Net Generation (billion kilowatthours)</t>
        </is>
      </c>
    </row>
    <row r="83" ht="15" customHeight="1" s="159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69" t="n"/>
    </row>
    <row r="85" ht="15" customHeight="1" s="159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8" t="n"/>
    </row>
    <row r="88" ht="15" customHeight="1" s="159">
      <c r="B88" s="25" t="inlineStr">
        <is>
          <t xml:space="preserve">    Disposition</t>
        </is>
      </c>
    </row>
    <row r="89" ht="15" customHeight="1" s="159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B91" s="162" t="inlineStr">
        <is>
          <t xml:space="preserve">   1/ Includes energy for combined heat and power plants that have a non-regulatory status, small on-site generating systems.</t>
        </is>
      </c>
      <c r="C91" s="162" t="n"/>
      <c r="D91" s="162" t="n"/>
      <c r="E91" s="162" t="n"/>
      <c r="F91" s="162" t="n"/>
      <c r="G91" s="162" t="n"/>
      <c r="H91" s="162" t="n"/>
      <c r="I91" s="162" t="n"/>
      <c r="J91" s="162" t="n"/>
      <c r="K91" s="162" t="n"/>
      <c r="L91" s="162" t="n"/>
      <c r="M91" s="162" t="n"/>
      <c r="N91" s="162" t="n"/>
      <c r="O91" s="162" t="n"/>
      <c r="P91" s="162" t="n"/>
      <c r="Q91" s="162" t="n"/>
      <c r="R91" s="162" t="n"/>
      <c r="S91" s="162" t="n"/>
      <c r="T91" s="162" t="n"/>
      <c r="U91" s="162" t="n"/>
      <c r="V91" s="162" t="n"/>
      <c r="W91" s="162" t="n"/>
      <c r="X91" s="162" t="n"/>
      <c r="Y91" s="162" t="n"/>
      <c r="Z91" s="162" t="n"/>
      <c r="AA91" s="162" t="n"/>
      <c r="AB91" s="162" t="n"/>
      <c r="AC91" s="162" t="n"/>
      <c r="AD91" s="162" t="n"/>
      <c r="AE91" s="162" t="n"/>
      <c r="AF91" s="162" t="n"/>
      <c r="AG91" s="162" t="n"/>
      <c r="AH91" s="162" t="n"/>
      <c r="AI91" s="162" t="n"/>
    </row>
    <row r="92" ht="15" customHeight="1" s="159">
      <c r="B92" s="31" t="inlineStr">
        <is>
          <t xml:space="preserve">   2/ Includes lubricants, and miscellaneous petroleum products.</t>
        </is>
      </c>
    </row>
    <row r="93" ht="15" customHeight="1" s="159">
      <c r="B93" s="31" t="inlineStr">
        <is>
          <t xml:space="preserve">   3/ Includes emissions attributable to the fuels consumed to generate the purchased electricity.</t>
        </is>
      </c>
    </row>
    <row r="94" ht="15" customHeight="1" s="159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59">
      <c r="B95" s="31" t="inlineStr">
        <is>
          <t xml:space="preserve">   5/ Includes wood and other biomass, waste heat, municipal waste, and renewable sources.</t>
        </is>
      </c>
    </row>
    <row r="96" ht="15" customHeight="1" s="159">
      <c r="B96" s="31" t="inlineStr">
        <is>
          <t xml:space="preserve">   Btu = British thermal unit.</t>
        </is>
      </c>
    </row>
    <row r="97" ht="15" customHeight="1" s="159">
      <c r="B97" s="31" t="inlineStr">
        <is>
          <t xml:space="preserve">   - - - Not applicable.</t>
        </is>
      </c>
    </row>
    <row r="98" ht="15" customHeight="1" s="159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59">
      <c r="B99" s="31" t="inlineStr">
        <is>
          <t>rounding.</t>
        </is>
      </c>
    </row>
    <row r="100" ht="15" customHeight="1" s="159">
      <c r="B100" s="31" t="inlineStr">
        <is>
          <t xml:space="preserve">   Sources:  2019 value of shipments:  IHS Markit, Macroeconomic model, May 2019.</t>
        </is>
      </c>
    </row>
    <row r="101" ht="15" customHeight="1" s="159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59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Agriculture</t>
        </is>
      </c>
    </row>
    <row r="17" ht="15" customHeight="1" s="159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69" t="n"/>
    </row>
    <row r="18" ht="15" customHeight="1" s="159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69" t="n"/>
    </row>
    <row r="19" ht="15" customHeight="1" s="159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69" t="n"/>
    </row>
    <row r="20" ht="15" customHeight="1" s="159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69" t="n"/>
    </row>
    <row r="21" ht="15" customHeight="1" s="159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69" t="n"/>
    </row>
    <row r="22" ht="15" customHeight="1" s="159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69" t="n"/>
    </row>
    <row r="24" ht="15" customHeight="1" s="159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69" t="n"/>
    </row>
    <row r="27" ht="15" customHeight="1" s="159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Construction</t>
        </is>
      </c>
    </row>
    <row r="30" ht="15" customHeight="1" s="159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69" t="n"/>
    </row>
    <row r="31" ht="15" customHeight="1" s="159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69" t="n"/>
    </row>
    <row r="32" ht="15" customHeight="1" s="159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69" t="n"/>
    </row>
    <row r="33" ht="15" customHeight="1" s="159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69" t="n"/>
    </row>
    <row r="34" ht="15" customHeight="1" s="159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69" t="n"/>
    </row>
    <row r="35" ht="15" customHeight="1" s="159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69" t="n"/>
    </row>
    <row r="37" ht="15" customHeight="1" s="159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69" t="n"/>
    </row>
    <row r="38" ht="15" customHeight="1" s="159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Mining</t>
        </is>
      </c>
    </row>
    <row r="41" ht="15" customHeight="1" s="159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69" t="n"/>
    </row>
    <row r="42" ht="15" customHeight="1" s="159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69" t="n"/>
    </row>
    <row r="43" ht="15" customHeight="1" s="159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69" t="n"/>
    </row>
    <row r="44" ht="15" customHeight="1" s="159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69" t="n"/>
    </row>
    <row r="45" ht="15" customHeight="1" s="159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69" t="n"/>
    </row>
    <row r="46" ht="15" customHeight="1" s="159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69" t="n"/>
    </row>
    <row r="47" ht="15" customHeight="1" s="159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69" t="n"/>
    </row>
    <row r="48" ht="15" customHeight="1" s="159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69" t="n"/>
    </row>
    <row r="49" ht="15" customHeight="1" s="159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69" t="n"/>
    </row>
    <row r="51" ht="15" customHeight="1" s="159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69" t="n"/>
    </row>
    <row r="52" ht="15" customHeight="1" s="159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8" t="n"/>
    </row>
    <row r="54" ht="15" customHeight="1" s="159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69" t="n"/>
    </row>
    <row r="57" ht="15" customHeight="1" s="159">
      <c r="B57" s="25" t="inlineStr">
        <is>
          <t>Value of Shipments (billion 2012 dollars)</t>
        </is>
      </c>
    </row>
    <row r="58" ht="15" customHeight="1" s="159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0" ht="15" customHeight="1" s="159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69" t="n"/>
    </row>
    <row r="62" ht="15" customHeight="1" s="159">
      <c r="B62" s="25" t="inlineStr">
        <is>
          <t>Energy Consumption per Unit of Output</t>
        </is>
      </c>
    </row>
    <row r="63" ht="15" customHeight="1" s="159">
      <c r="B63" s="25" t="inlineStr">
        <is>
          <t>(thousand Btu per 2012 dollar shipments)</t>
        </is>
      </c>
    </row>
    <row r="64" ht="15" customHeight="1" s="159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8" ht="15" customHeight="1" s="159">
      <c r="B68" s="25" t="inlineStr">
        <is>
          <t>Carbon Dioxide Emissions 4/</t>
        </is>
      </c>
    </row>
    <row r="69" ht="15" customHeight="1" s="159">
      <c r="B69" s="25" t="inlineStr">
        <is>
          <t>(million metric tons carbon dioxide)</t>
        </is>
      </c>
    </row>
    <row r="70" ht="15" customHeight="1" s="159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1" ht="15" customHeight="1" s="159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6" ht="15" customHeight="1" s="159">
      <c r="B76" s="25" t="inlineStr">
        <is>
          <t>Agriculture, Construction, and Mining:</t>
        </is>
      </c>
    </row>
    <row r="78" ht="15" customHeight="1" s="159">
      <c r="B78" s="25" t="inlineStr">
        <is>
          <t xml:space="preserve"> Combined Heat and Power 5/</t>
        </is>
      </c>
    </row>
    <row r="79" ht="15" customHeight="1" s="159">
      <c r="B79" s="25" t="inlineStr">
        <is>
          <t xml:space="preserve">  Generating Capacity (gigawatts)</t>
        </is>
      </c>
    </row>
    <row r="80" ht="15" customHeight="1" s="159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8" t="n"/>
    </row>
    <row r="85" ht="15" customHeight="1" s="159">
      <c r="B85" s="25" t="inlineStr">
        <is>
          <t xml:space="preserve">  Net Generation (billion kilowatthours)</t>
        </is>
      </c>
    </row>
    <row r="86" ht="15" customHeight="1" s="159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8" t="n"/>
    </row>
    <row r="91" ht="15" customHeight="1" s="159">
      <c r="B91" s="25" t="inlineStr">
        <is>
          <t xml:space="preserve">    Disposition</t>
        </is>
      </c>
    </row>
    <row r="92" ht="15" customHeight="1" s="159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69" t="n"/>
    </row>
    <row r="93" ht="15" customHeight="1" s="159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69" t="n"/>
    </row>
    <row r="94" ht="15" customHeight="1" s="159" thickBot="1"/>
    <row r="95" ht="15" customHeight="1" s="159">
      <c r="B95" s="162" t="inlineStr">
        <is>
          <t xml:space="preserve">   1/ Includes lubricants, and miscellaneous petroleum products.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59">
      <c r="B97" s="31" t="inlineStr">
        <is>
          <t xml:space="preserve">   3/ Fuel used in facilities that liquefy natural gas for export.</t>
        </is>
      </c>
    </row>
    <row r="98" ht="15" customHeight="1" s="159">
      <c r="B98" s="31" t="inlineStr">
        <is>
          <t xml:space="preserve">   4/ Includes emissions attributable to the fuels consumed to generate the purchased electricity.</t>
        </is>
      </c>
    </row>
    <row r="99" ht="15" customHeight="1" s="159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59">
      <c r="B100" s="31" t="inlineStr">
        <is>
          <t xml:space="preserve">   6/ Includes wood and other biomass, waste heat, municipal waste, and renewable sources.</t>
        </is>
      </c>
    </row>
    <row r="101" ht="15" customHeight="1" s="159">
      <c r="B101" s="31" t="inlineStr">
        <is>
          <t xml:space="preserve">   Btu = British thermal unit.</t>
        </is>
      </c>
    </row>
    <row r="102" ht="15" customHeight="1" s="159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59">
      <c r="B103" s="31" t="inlineStr">
        <is>
          <t>rounding.</t>
        </is>
      </c>
    </row>
    <row r="104" ht="15" customHeight="1" s="159">
      <c r="B104" s="31" t="inlineStr">
        <is>
          <t xml:space="preserve">   Sources:  2019 value of shipments:  IHS Markit, Macroeconomic model, May 2019.</t>
        </is>
      </c>
    </row>
    <row r="105" ht="15" customHeight="1" s="159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59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59">
      <c r="B11" s="22" t="inlineStr">
        <is>
          <t>(trillion Btu)</t>
        </is>
      </c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69" t="n"/>
    </row>
    <row r="17" ht="15" customHeight="1" s="159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69" t="n"/>
    </row>
    <row r="18" ht="15" customHeight="1" s="159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69" t="n"/>
    </row>
    <row r="19" ht="15" customHeight="1" s="159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69" t="n"/>
    </row>
    <row r="20" ht="15" customHeight="1" s="159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69" t="n"/>
    </row>
    <row r="21" ht="15" customHeight="1" s="159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69" t="n"/>
    </row>
    <row r="22" ht="15" customHeight="1" s="159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69" t="n"/>
    </row>
    <row r="24" ht="15" customHeight="1" s="159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8" t="n"/>
    </row>
    <row r="25" ht="15" customHeight="1" s="159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69" t="n"/>
    </row>
    <row r="26" ht="15" customHeight="1" s="159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69" t="n"/>
    </row>
    <row r="27" ht="15" customHeight="1" s="159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69" t="n"/>
    </row>
    <row r="28" ht="15" customHeight="1" s="159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69" t="n"/>
    </row>
    <row r="29" ht="15" customHeight="1" s="159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69" t="n"/>
    </row>
    <row r="30" ht="15" customHeight="1" s="159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69" t="n"/>
    </row>
    <row r="31" ht="15" customHeight="1" s="159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69" t="n"/>
    </row>
    <row r="33" ht="15" customHeight="1" s="159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8" t="n"/>
    </row>
    <row r="34" ht="15" customHeight="1" s="159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69" t="n"/>
    </row>
    <row r="35" ht="15" customHeight="1" s="159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69" t="n"/>
    </row>
    <row r="36" ht="15" customHeight="1" s="159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69" t="n"/>
    </row>
    <row r="37" ht="15" customHeight="1" s="159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69" t="n"/>
    </row>
    <row r="38" ht="15" customHeight="1" s="159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69" t="n"/>
    </row>
    <row r="39" ht="15" customHeight="1" s="159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69" t="n"/>
    </row>
    <row r="40" ht="15" customHeight="1" s="159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69" t="n"/>
    </row>
    <row r="43" ht="15" customHeight="1" s="159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4" ht="15" customHeight="1" s="159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69" t="n"/>
    </row>
    <row r="45" ht="15" customHeight="1" s="159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69" t="n"/>
    </row>
    <row r="46" ht="15" customHeight="1" s="159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69" t="n"/>
    </row>
    <row r="47" ht="15" customHeight="1" s="159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69" t="n"/>
    </row>
    <row r="49" ht="15" customHeight="1" s="159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0" ht="15" customHeight="1" s="159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69" t="n"/>
    </row>
    <row r="51" ht="15" customHeight="1" s="159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69" t="n"/>
    </row>
    <row r="52" ht="15" customHeight="1" s="159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69" t="n"/>
    </row>
    <row r="53" ht="15" customHeight="1" s="159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69" t="n"/>
    </row>
    <row r="55" ht="15" customHeight="1" s="159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8" t="n"/>
    </row>
    <row r="56" ht="15" customHeight="1" s="159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1" ht="15" customHeight="1" s="159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8" t="n"/>
    </row>
    <row r="62" ht="15" customHeight="1" s="159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69" t="n"/>
    </row>
    <row r="63" ht="15" customHeight="1" s="159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69" t="n"/>
    </row>
    <row r="65" ht="15" customHeight="1" s="159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8" t="n"/>
    </row>
    <row r="66" ht="15" customHeight="1" s="159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69" t="n"/>
    </row>
    <row r="67" ht="15" customHeight="1" s="159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69" t="n"/>
    </row>
    <row r="68" ht="15" customHeight="1" s="159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70" ht="15" customHeight="1" s="159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8" t="n"/>
    </row>
    <row r="71" ht="15" customHeight="1" s="159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4" ht="15" customHeight="1" s="159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69" t="n"/>
    </row>
    <row r="75" ht="15" customHeight="1" s="159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69" t="n"/>
    </row>
    <row r="76" ht="15" customHeight="1" s="159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69" t="n"/>
    </row>
    <row r="77" ht="15" customHeight="1" s="159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69" t="n"/>
    </row>
    <row r="78" ht="15" customHeight="1" s="159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69" t="n"/>
    </row>
    <row r="79" ht="15" customHeight="1" s="159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4" ht="15" customHeight="1" s="159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69" t="n"/>
    </row>
    <row r="85" ht="15" customHeight="1" s="159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69" t="n"/>
    </row>
    <row r="86" ht="15" customHeight="1" s="159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69" t="n"/>
    </row>
    <row r="87" ht="15" customHeight="1" s="159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69" t="n"/>
    </row>
    <row r="88" ht="15" customHeight="1" s="159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69" t="n"/>
    </row>
    <row r="89" ht="15" customHeight="1" s="159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69" t="n"/>
    </row>
    <row r="90" ht="15" customHeight="1" s="159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69" t="n"/>
    </row>
    <row r="91" ht="15" customHeight="1" s="159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69" t="n"/>
    </row>
    <row r="92" ht="15" customHeight="1" s="159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69" t="n"/>
    </row>
    <row r="93" ht="15" customHeight="1" s="159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69" t="n"/>
    </row>
    <row r="94" ht="15" customHeight="1" s="159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69" t="n"/>
    </row>
    <row r="95" ht="15" customHeight="1" s="159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8" t="n"/>
    </row>
    <row r="96" ht="15" customHeight="1" s="159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0" ht="15" customHeight="1" s="159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69" t="n"/>
    </row>
    <row r="101" ht="15" customHeight="1" s="159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69" t="n"/>
    </row>
    <row r="102" ht="15" customHeight="1" s="159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69" t="n"/>
    </row>
    <row r="103" ht="15" customHeight="1" s="159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69" t="n"/>
    </row>
    <row r="104" ht="15" customHeight="1" s="159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69" t="n"/>
    </row>
    <row r="105" ht="15" customHeight="1" s="159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69" t="n"/>
    </row>
    <row r="106" ht="15" customHeight="1" s="159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69" t="n"/>
    </row>
    <row r="107" ht="15" customHeight="1" s="159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69" t="n"/>
    </row>
    <row r="109" ht="15" customHeight="1" s="159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8" t="n"/>
    </row>
    <row r="110" ht="15" customHeight="1" s="159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69" t="n"/>
    </row>
    <row r="111" ht="15" customHeight="1" s="159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69" t="n"/>
    </row>
    <row r="113" ht="15" customHeight="1" s="159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69" t="n"/>
    </row>
    <row r="114" ht="15" customHeight="1" s="159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69" t="n"/>
    </row>
    <row r="116" ht="15" customHeight="1" s="159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8" t="n"/>
    </row>
    <row r="117" ht="15" customHeight="1" s="159" thickBot="1"/>
    <row r="118" ht="15" customHeight="1" s="159">
      <c r="B118" s="162" t="inlineStr">
        <is>
          <t xml:space="preserve">   1/ E85 refers to a blend of 85 percent ethanol (renewable) and 15 percent motor gasoline (nonrenewable).  To address cold starting issues,</t>
        </is>
      </c>
      <c r="C118" s="162" t="n"/>
      <c r="D118" s="162" t="n"/>
      <c r="E118" s="162" t="n"/>
      <c r="F118" s="162" t="n"/>
      <c r="G118" s="162" t="n"/>
      <c r="H118" s="162" t="n"/>
      <c r="I118" s="162" t="n"/>
      <c r="J118" s="162" t="n"/>
      <c r="K118" s="162" t="n"/>
      <c r="L118" s="162" t="n"/>
      <c r="M118" s="162" t="n"/>
      <c r="N118" s="162" t="n"/>
      <c r="O118" s="162" t="n"/>
      <c r="P118" s="162" t="n"/>
      <c r="Q118" s="162" t="n"/>
      <c r="R118" s="162" t="n"/>
      <c r="S118" s="162" t="n"/>
      <c r="T118" s="162" t="n"/>
      <c r="U118" s="162" t="n"/>
      <c r="V118" s="162" t="n"/>
      <c r="W118" s="162" t="n"/>
      <c r="X118" s="162" t="n"/>
      <c r="Y118" s="162" t="n"/>
      <c r="Z118" s="162" t="n"/>
      <c r="AA118" s="162" t="n"/>
      <c r="AB118" s="162" t="n"/>
      <c r="AC118" s="162" t="n"/>
      <c r="AD118" s="162" t="n"/>
      <c r="AE118" s="162" t="n"/>
      <c r="AF118" s="162" t="n"/>
      <c r="AG118" s="162" t="n"/>
      <c r="AH118" s="162" t="n"/>
      <c r="AI118" s="162" t="n"/>
    </row>
    <row r="119" ht="15" customHeight="1" s="159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59">
      <c r="B120" s="31" t="inlineStr">
        <is>
          <t xml:space="preserve">   2/ Commercial trucks from 8,501 to 10,000 pounds.</t>
        </is>
      </c>
    </row>
    <row r="121" ht="15" customHeight="1" s="159">
      <c r="B121" s="31" t="inlineStr">
        <is>
          <t xml:space="preserve">   3/ Does not include military distillate.  Does not include commercial buses.</t>
        </is>
      </c>
    </row>
    <row r="122" ht="15" customHeight="1" s="159">
      <c r="B122" s="31" t="inlineStr">
        <is>
          <t xml:space="preserve">   4/ Does not include passenger rail.</t>
        </is>
      </c>
    </row>
    <row r="123" ht="15" customHeight="1" s="159">
      <c r="B123" s="31" t="inlineStr">
        <is>
          <t xml:space="preserve">   Btu = British thermal unit.</t>
        </is>
      </c>
    </row>
    <row r="124" ht="15" customHeight="1" s="159">
      <c r="B124" s="31" t="inlineStr">
        <is>
          <t xml:space="preserve">   - - = Not applicable.</t>
        </is>
      </c>
    </row>
    <row r="125" ht="15" customHeight="1" s="159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59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59" min="1" max="1"/>
    <col width="42.6640625" customWidth="1" style="159" min="2" max="2"/>
    <col width="9" customWidth="1" style="159" min="3" max="3"/>
    <col width="9" customWidth="1" style="159" min="4" max="16384"/>
  </cols>
  <sheetData>
    <row r="1" ht="15" customHeight="1" s="159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59" thickTop="1"/>
    <row r="3" ht="15" customHeight="1" s="159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59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59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59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59">
      <c r="A10" s="21" t="inlineStr">
        <is>
          <t>CNV000</t>
        </is>
      </c>
      <c r="B10" s="24" t="inlineStr">
        <is>
          <t>72. Conversion Factors</t>
        </is>
      </c>
    </row>
    <row r="11" ht="15" customHeight="1" s="159">
      <c r="B11" s="22" t="inlineStr">
        <is>
          <t>(from physical units to million Btu)</t>
        </is>
      </c>
    </row>
    <row r="12" ht="15" customHeight="1" s="159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59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59" thickTop="1">
      <c r="B14" s="25" t="inlineStr">
        <is>
          <t>Petroleum and Other Liquids</t>
        </is>
      </c>
    </row>
    <row r="15" ht="15" customHeight="1" s="159">
      <c r="B15" s="25" t="inlineStr">
        <is>
          <t>(million Btu per barrel)</t>
        </is>
      </c>
    </row>
    <row r="16" ht="15" customHeight="1" s="159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2" t="n">
        <v>6.636</v>
      </c>
      <c r="D16" s="172" t="n">
        <v>6.636</v>
      </c>
      <c r="E16" s="172" t="n">
        <v>6.636</v>
      </c>
      <c r="F16" s="172" t="n">
        <v>6.636</v>
      </c>
      <c r="G16" s="172" t="n">
        <v>6.636</v>
      </c>
      <c r="H16" s="172" t="n">
        <v>6.636</v>
      </c>
      <c r="I16" s="172" t="n">
        <v>6.636</v>
      </c>
      <c r="J16" s="172" t="n">
        <v>6.636</v>
      </c>
      <c r="K16" s="172" t="n">
        <v>6.636</v>
      </c>
      <c r="L16" s="172" t="n">
        <v>6.636</v>
      </c>
      <c r="M16" s="172" t="n">
        <v>6.636</v>
      </c>
      <c r="N16" s="172" t="n">
        <v>6.636</v>
      </c>
      <c r="O16" s="172" t="n">
        <v>6.636</v>
      </c>
      <c r="P16" s="172" t="n">
        <v>6.636</v>
      </c>
      <c r="Q16" s="172" t="n">
        <v>6.636</v>
      </c>
      <c r="R16" s="172" t="n">
        <v>6.636</v>
      </c>
      <c r="S16" s="172" t="n">
        <v>6.636</v>
      </c>
      <c r="T16" s="172" t="n">
        <v>6.636</v>
      </c>
      <c r="U16" s="172" t="n">
        <v>6.636</v>
      </c>
      <c r="V16" s="172" t="n">
        <v>6.636</v>
      </c>
      <c r="W16" s="172" t="n">
        <v>6.636</v>
      </c>
      <c r="X16" s="172" t="n">
        <v>6.636</v>
      </c>
      <c r="Y16" s="172" t="n">
        <v>6.636</v>
      </c>
      <c r="Z16" s="172" t="n">
        <v>6.636</v>
      </c>
      <c r="AA16" s="172" t="n">
        <v>6.636</v>
      </c>
      <c r="AB16" s="172" t="n">
        <v>6.636</v>
      </c>
      <c r="AC16" s="172" t="n">
        <v>6.636</v>
      </c>
      <c r="AD16" s="172" t="n">
        <v>6.636</v>
      </c>
      <c r="AE16" s="172" t="n">
        <v>6.636</v>
      </c>
      <c r="AF16" s="172" t="n">
        <v>6.636</v>
      </c>
      <c r="AG16" s="172" t="n">
        <v>6.636</v>
      </c>
      <c r="AH16" s="172" t="n">
        <v>6.636</v>
      </c>
      <c r="AI16" s="169" t="n">
        <v>0</v>
      </c>
    </row>
    <row r="17" ht="15" customHeight="1" s="159">
      <c r="A17" s="21" t="inlineStr">
        <is>
          <t>CNV000:aa_AviationGasol</t>
        </is>
      </c>
      <c r="B17" s="26" t="inlineStr">
        <is>
          <t xml:space="preserve">  Aviation Gasoline</t>
        </is>
      </c>
      <c r="C17" s="172" t="n">
        <v>5.048</v>
      </c>
      <c r="D17" s="172" t="n">
        <v>5.048</v>
      </c>
      <c r="E17" s="172" t="n">
        <v>5.048</v>
      </c>
      <c r="F17" s="172" t="n">
        <v>5.048</v>
      </c>
      <c r="G17" s="172" t="n">
        <v>5.048</v>
      </c>
      <c r="H17" s="172" t="n">
        <v>5.048</v>
      </c>
      <c r="I17" s="172" t="n">
        <v>5.048</v>
      </c>
      <c r="J17" s="172" t="n">
        <v>5.048</v>
      </c>
      <c r="K17" s="172" t="n">
        <v>5.048</v>
      </c>
      <c r="L17" s="172" t="n">
        <v>5.048</v>
      </c>
      <c r="M17" s="172" t="n">
        <v>5.048</v>
      </c>
      <c r="N17" s="172" t="n">
        <v>5.048</v>
      </c>
      <c r="O17" s="172" t="n">
        <v>5.048</v>
      </c>
      <c r="P17" s="172" t="n">
        <v>5.048</v>
      </c>
      <c r="Q17" s="172" t="n">
        <v>5.048</v>
      </c>
      <c r="R17" s="172" t="n">
        <v>5.048</v>
      </c>
      <c r="S17" s="172" t="n">
        <v>5.048</v>
      </c>
      <c r="T17" s="172" t="n">
        <v>5.048</v>
      </c>
      <c r="U17" s="172" t="n">
        <v>5.048</v>
      </c>
      <c r="V17" s="172" t="n">
        <v>5.048</v>
      </c>
      <c r="W17" s="172" t="n">
        <v>5.048</v>
      </c>
      <c r="X17" s="172" t="n">
        <v>5.048</v>
      </c>
      <c r="Y17" s="172" t="n">
        <v>5.048</v>
      </c>
      <c r="Z17" s="172" t="n">
        <v>5.048</v>
      </c>
      <c r="AA17" s="172" t="n">
        <v>5.048</v>
      </c>
      <c r="AB17" s="172" t="n">
        <v>5.048</v>
      </c>
      <c r="AC17" s="172" t="n">
        <v>5.048</v>
      </c>
      <c r="AD17" s="172" t="n">
        <v>5.048</v>
      </c>
      <c r="AE17" s="172" t="n">
        <v>5.048</v>
      </c>
      <c r="AF17" s="172" t="n">
        <v>5.048</v>
      </c>
      <c r="AG17" s="172" t="n">
        <v>5.048</v>
      </c>
      <c r="AH17" s="172" t="n">
        <v>5.048</v>
      </c>
      <c r="AI17" s="169" t="n">
        <v>0</v>
      </c>
    </row>
    <row r="18" ht="15" customHeight="1" s="159">
      <c r="A18" s="21" t="inlineStr">
        <is>
          <t>CNV000:ea_Biodiesel</t>
        </is>
      </c>
      <c r="B18" s="26" t="inlineStr">
        <is>
          <t xml:space="preserve">  Biodiesel</t>
        </is>
      </c>
      <c r="C18" s="172" t="n">
        <v>5.359</v>
      </c>
      <c r="D18" s="172" t="n">
        <v>5.359</v>
      </c>
      <c r="E18" s="172" t="n">
        <v>5.359</v>
      </c>
      <c r="F18" s="172" t="n">
        <v>5.359</v>
      </c>
      <c r="G18" s="172" t="n">
        <v>5.359</v>
      </c>
      <c r="H18" s="172" t="n">
        <v>5.359</v>
      </c>
      <c r="I18" s="172" t="n">
        <v>5.359</v>
      </c>
      <c r="J18" s="172" t="n">
        <v>5.359</v>
      </c>
      <c r="K18" s="172" t="n">
        <v>5.359</v>
      </c>
      <c r="L18" s="172" t="n">
        <v>5.359</v>
      </c>
      <c r="M18" s="172" t="n">
        <v>5.359</v>
      </c>
      <c r="N18" s="172" t="n">
        <v>5.359</v>
      </c>
      <c r="O18" s="172" t="n">
        <v>5.359</v>
      </c>
      <c r="P18" s="172" t="n">
        <v>5.359</v>
      </c>
      <c r="Q18" s="172" t="n">
        <v>5.359</v>
      </c>
      <c r="R18" s="172" t="n">
        <v>5.359</v>
      </c>
      <c r="S18" s="172" t="n">
        <v>5.359</v>
      </c>
      <c r="T18" s="172" t="n">
        <v>5.359</v>
      </c>
      <c r="U18" s="172" t="n">
        <v>5.359</v>
      </c>
      <c r="V18" s="172" t="n">
        <v>5.359</v>
      </c>
      <c r="W18" s="172" t="n">
        <v>5.359</v>
      </c>
      <c r="X18" s="172" t="n">
        <v>5.359</v>
      </c>
      <c r="Y18" s="172" t="n">
        <v>5.359</v>
      </c>
      <c r="Z18" s="172" t="n">
        <v>5.359</v>
      </c>
      <c r="AA18" s="172" t="n">
        <v>5.359</v>
      </c>
      <c r="AB18" s="172" t="n">
        <v>5.359</v>
      </c>
      <c r="AC18" s="172" t="n">
        <v>5.359</v>
      </c>
      <c r="AD18" s="172" t="n">
        <v>5.359</v>
      </c>
      <c r="AE18" s="172" t="n">
        <v>5.359</v>
      </c>
      <c r="AF18" s="172" t="n">
        <v>5.359</v>
      </c>
      <c r="AG18" s="172" t="n">
        <v>5.359</v>
      </c>
      <c r="AH18" s="172" t="n">
        <v>5.359</v>
      </c>
      <c r="AI18" s="169" t="n">
        <v>0</v>
      </c>
    </row>
    <row r="19" ht="15" customHeight="1" s="159">
      <c r="A19" s="21" t="inlineStr">
        <is>
          <t>CNV000:aa_Distillate</t>
        </is>
      </c>
      <c r="B19" s="26" t="inlineStr">
        <is>
          <t xml:space="preserve">  Distillate Fuel Oil</t>
        </is>
      </c>
      <c r="C19" s="172" t="n">
        <v>5.825</v>
      </c>
      <c r="D19" s="172" t="n">
        <v>5.825</v>
      </c>
      <c r="E19" s="172" t="n">
        <v>5.825</v>
      </c>
      <c r="F19" s="172" t="n">
        <v>5.825</v>
      </c>
      <c r="G19" s="172" t="n">
        <v>5.825</v>
      </c>
      <c r="H19" s="172" t="n">
        <v>5.825</v>
      </c>
      <c r="I19" s="172" t="n">
        <v>5.825</v>
      </c>
      <c r="J19" s="172" t="n">
        <v>5.825</v>
      </c>
      <c r="K19" s="172" t="n">
        <v>5.825</v>
      </c>
      <c r="L19" s="172" t="n">
        <v>5.825</v>
      </c>
      <c r="M19" s="172" t="n">
        <v>5.825</v>
      </c>
      <c r="N19" s="172" t="n">
        <v>5.825</v>
      </c>
      <c r="O19" s="172" t="n">
        <v>5.825</v>
      </c>
      <c r="P19" s="172" t="n">
        <v>5.825</v>
      </c>
      <c r="Q19" s="172" t="n">
        <v>5.825</v>
      </c>
      <c r="R19" s="172" t="n">
        <v>5.825</v>
      </c>
      <c r="S19" s="172" t="n">
        <v>5.825</v>
      </c>
      <c r="T19" s="172" t="n">
        <v>5.825</v>
      </c>
      <c r="U19" s="172" t="n">
        <v>5.825</v>
      </c>
      <c r="V19" s="172" t="n">
        <v>5.825</v>
      </c>
      <c r="W19" s="172" t="n">
        <v>5.825</v>
      </c>
      <c r="X19" s="172" t="n">
        <v>5.825</v>
      </c>
      <c r="Y19" s="172" t="n">
        <v>5.825</v>
      </c>
      <c r="Z19" s="172" t="n">
        <v>5.825</v>
      </c>
      <c r="AA19" s="172" t="n">
        <v>5.825</v>
      </c>
      <c r="AB19" s="172" t="n">
        <v>5.825</v>
      </c>
      <c r="AC19" s="172" t="n">
        <v>5.825</v>
      </c>
      <c r="AD19" s="172" t="n">
        <v>5.825</v>
      </c>
      <c r="AE19" s="172" t="n">
        <v>5.825</v>
      </c>
      <c r="AF19" s="172" t="n">
        <v>5.825</v>
      </c>
      <c r="AG19" s="172" t="n">
        <v>5.825</v>
      </c>
      <c r="AH19" s="172" t="n">
        <v>5.825</v>
      </c>
      <c r="AI19" s="169" t="n">
        <v>0</v>
      </c>
    </row>
    <row r="20" ht="15" customHeight="1" s="159">
      <c r="A20" s="21" t="inlineStr">
        <is>
          <t>CNV000:aa_Residential</t>
        </is>
      </c>
      <c r="B20" s="26" t="inlineStr">
        <is>
          <t xml:space="preserve">    Residential</t>
        </is>
      </c>
      <c r="C20" s="172" t="n">
        <v>5.774495</v>
      </c>
      <c r="D20" s="172" t="n">
        <v>5.774243</v>
      </c>
      <c r="E20" s="172" t="n">
        <v>5.773247</v>
      </c>
      <c r="F20" s="172" t="n">
        <v>5.772089</v>
      </c>
      <c r="G20" s="172" t="n">
        <v>5.772036</v>
      </c>
      <c r="H20" s="172" t="n">
        <v>5.771943</v>
      </c>
      <c r="I20" s="172" t="n">
        <v>5.771772</v>
      </c>
      <c r="J20" s="172" t="n">
        <v>5.772083</v>
      </c>
      <c r="K20" s="172" t="n">
        <v>5.772353</v>
      </c>
      <c r="L20" s="172" t="n">
        <v>5.772017</v>
      </c>
      <c r="M20" s="172" t="n">
        <v>5.771494</v>
      </c>
      <c r="N20" s="172" t="n">
        <v>5.770727</v>
      </c>
      <c r="O20" s="172" t="n">
        <v>5.77121</v>
      </c>
      <c r="P20" s="172" t="n">
        <v>5.770951</v>
      </c>
      <c r="Q20" s="172" t="n">
        <v>5.771115</v>
      </c>
      <c r="R20" s="172" t="n">
        <v>5.77093</v>
      </c>
      <c r="S20" s="172" t="n">
        <v>5.771118</v>
      </c>
      <c r="T20" s="172" t="n">
        <v>5.770806</v>
      </c>
      <c r="U20" s="172" t="n">
        <v>5.772179</v>
      </c>
      <c r="V20" s="172" t="n">
        <v>5.770948</v>
      </c>
      <c r="W20" s="172" t="n">
        <v>5.771861</v>
      </c>
      <c r="X20" s="172" t="n">
        <v>5.77062</v>
      </c>
      <c r="Y20" s="172" t="n">
        <v>5.77089</v>
      </c>
      <c r="Z20" s="172" t="n">
        <v>5.77105</v>
      </c>
      <c r="AA20" s="172" t="n">
        <v>5.773028</v>
      </c>
      <c r="AB20" s="172" t="n">
        <v>5.771064</v>
      </c>
      <c r="AC20" s="172" t="n">
        <v>5.770857</v>
      </c>
      <c r="AD20" s="172" t="n">
        <v>5.770606</v>
      </c>
      <c r="AE20" s="172" t="n">
        <v>5.772445</v>
      </c>
      <c r="AF20" s="172" t="n">
        <v>5.773319</v>
      </c>
      <c r="AG20" s="172" t="n">
        <v>5.773435</v>
      </c>
      <c r="AH20" s="172" t="n">
        <v>5.772675</v>
      </c>
      <c r="AI20" s="169" t="n">
        <v>-1e-05</v>
      </c>
    </row>
    <row r="21" ht="15" customHeight="1" s="159">
      <c r="A21" s="21" t="inlineStr">
        <is>
          <t>CNV000:aa_Commercial</t>
        </is>
      </c>
      <c r="B21" s="26" t="inlineStr">
        <is>
          <t xml:space="preserve">    Commercial</t>
        </is>
      </c>
      <c r="C21" s="172" t="n">
        <v>5.774495</v>
      </c>
      <c r="D21" s="172" t="n">
        <v>5.774243</v>
      </c>
      <c r="E21" s="172" t="n">
        <v>5.773247</v>
      </c>
      <c r="F21" s="172" t="n">
        <v>5.772089</v>
      </c>
      <c r="G21" s="172" t="n">
        <v>5.772036</v>
      </c>
      <c r="H21" s="172" t="n">
        <v>5.771943</v>
      </c>
      <c r="I21" s="172" t="n">
        <v>5.771772</v>
      </c>
      <c r="J21" s="172" t="n">
        <v>5.772083</v>
      </c>
      <c r="K21" s="172" t="n">
        <v>5.772353</v>
      </c>
      <c r="L21" s="172" t="n">
        <v>5.772017</v>
      </c>
      <c r="M21" s="172" t="n">
        <v>5.771494</v>
      </c>
      <c r="N21" s="172" t="n">
        <v>5.770727</v>
      </c>
      <c r="O21" s="172" t="n">
        <v>5.77121</v>
      </c>
      <c r="P21" s="172" t="n">
        <v>5.770951</v>
      </c>
      <c r="Q21" s="172" t="n">
        <v>5.771115</v>
      </c>
      <c r="R21" s="172" t="n">
        <v>5.77093</v>
      </c>
      <c r="S21" s="172" t="n">
        <v>5.771118</v>
      </c>
      <c r="T21" s="172" t="n">
        <v>5.770806</v>
      </c>
      <c r="U21" s="172" t="n">
        <v>5.772179</v>
      </c>
      <c r="V21" s="172" t="n">
        <v>5.770948</v>
      </c>
      <c r="W21" s="172" t="n">
        <v>5.771861</v>
      </c>
      <c r="X21" s="172" t="n">
        <v>5.77062</v>
      </c>
      <c r="Y21" s="172" t="n">
        <v>5.77089</v>
      </c>
      <c r="Z21" s="172" t="n">
        <v>5.77105</v>
      </c>
      <c r="AA21" s="172" t="n">
        <v>5.773028</v>
      </c>
      <c r="AB21" s="172" t="n">
        <v>5.771064</v>
      </c>
      <c r="AC21" s="172" t="n">
        <v>5.770857</v>
      </c>
      <c r="AD21" s="172" t="n">
        <v>5.770606</v>
      </c>
      <c r="AE21" s="172" t="n">
        <v>5.772445</v>
      </c>
      <c r="AF21" s="172" t="n">
        <v>5.773319</v>
      </c>
      <c r="AG21" s="172" t="n">
        <v>5.773435</v>
      </c>
      <c r="AH21" s="172" t="n">
        <v>5.772675</v>
      </c>
      <c r="AI21" s="169" t="n">
        <v>-1e-05</v>
      </c>
    </row>
    <row r="22" ht="15" customHeight="1" s="159">
      <c r="A22" s="21" t="inlineStr">
        <is>
          <t>CNV000:aa_Transportatio</t>
        </is>
      </c>
      <c r="B22" s="26" t="inlineStr">
        <is>
          <t xml:space="preserve">    Transportation</t>
        </is>
      </c>
      <c r="C22" s="172" t="n">
        <v>5.774495</v>
      </c>
      <c r="D22" s="172" t="n">
        <v>5.774243</v>
      </c>
      <c r="E22" s="172" t="n">
        <v>5.773247</v>
      </c>
      <c r="F22" s="172" t="n">
        <v>5.772089</v>
      </c>
      <c r="G22" s="172" t="n">
        <v>5.772036</v>
      </c>
      <c r="H22" s="172" t="n">
        <v>5.771943</v>
      </c>
      <c r="I22" s="172" t="n">
        <v>5.771772</v>
      </c>
      <c r="J22" s="172" t="n">
        <v>5.772083</v>
      </c>
      <c r="K22" s="172" t="n">
        <v>5.772353</v>
      </c>
      <c r="L22" s="172" t="n">
        <v>5.772017</v>
      </c>
      <c r="M22" s="172" t="n">
        <v>5.771494</v>
      </c>
      <c r="N22" s="172" t="n">
        <v>5.770727</v>
      </c>
      <c r="O22" s="172" t="n">
        <v>5.77121</v>
      </c>
      <c r="P22" s="172" t="n">
        <v>5.770951</v>
      </c>
      <c r="Q22" s="172" t="n">
        <v>5.771115</v>
      </c>
      <c r="R22" s="172" t="n">
        <v>5.77093</v>
      </c>
      <c r="S22" s="172" t="n">
        <v>5.771118</v>
      </c>
      <c r="T22" s="172" t="n">
        <v>5.770806</v>
      </c>
      <c r="U22" s="172" t="n">
        <v>5.772179</v>
      </c>
      <c r="V22" s="172" t="n">
        <v>5.770948</v>
      </c>
      <c r="W22" s="172" t="n">
        <v>5.771861</v>
      </c>
      <c r="X22" s="172" t="n">
        <v>5.77062</v>
      </c>
      <c r="Y22" s="172" t="n">
        <v>5.77089</v>
      </c>
      <c r="Z22" s="172" t="n">
        <v>5.77105</v>
      </c>
      <c r="AA22" s="172" t="n">
        <v>5.773028</v>
      </c>
      <c r="AB22" s="172" t="n">
        <v>5.771064</v>
      </c>
      <c r="AC22" s="172" t="n">
        <v>5.770857</v>
      </c>
      <c r="AD22" s="172" t="n">
        <v>5.770606</v>
      </c>
      <c r="AE22" s="172" t="n">
        <v>5.772445</v>
      </c>
      <c r="AF22" s="172" t="n">
        <v>5.773319</v>
      </c>
      <c r="AG22" s="172" t="n">
        <v>5.773435</v>
      </c>
      <c r="AH22" s="172" t="n">
        <v>5.772675</v>
      </c>
      <c r="AI22" s="169" t="n">
        <v>-1e-05</v>
      </c>
    </row>
    <row r="23" ht="15" customHeight="1" s="159">
      <c r="A23" s="21" t="inlineStr">
        <is>
          <t>CNV000:aa_Industrial</t>
        </is>
      </c>
      <c r="B23" s="26" t="inlineStr">
        <is>
          <t xml:space="preserve">    Industrial</t>
        </is>
      </c>
      <c r="C23" s="172" t="n">
        <v>5.774495</v>
      </c>
      <c r="D23" s="172" t="n">
        <v>5.774243</v>
      </c>
      <c r="E23" s="172" t="n">
        <v>5.773247</v>
      </c>
      <c r="F23" s="172" t="n">
        <v>5.772089</v>
      </c>
      <c r="G23" s="172" t="n">
        <v>5.772036</v>
      </c>
      <c r="H23" s="172" t="n">
        <v>5.771943</v>
      </c>
      <c r="I23" s="172" t="n">
        <v>5.771772</v>
      </c>
      <c r="J23" s="172" t="n">
        <v>5.772083</v>
      </c>
      <c r="K23" s="172" t="n">
        <v>5.772353</v>
      </c>
      <c r="L23" s="172" t="n">
        <v>5.772017</v>
      </c>
      <c r="M23" s="172" t="n">
        <v>5.771494</v>
      </c>
      <c r="N23" s="172" t="n">
        <v>5.770727</v>
      </c>
      <c r="O23" s="172" t="n">
        <v>5.77121</v>
      </c>
      <c r="P23" s="172" t="n">
        <v>5.770951</v>
      </c>
      <c r="Q23" s="172" t="n">
        <v>5.771115</v>
      </c>
      <c r="R23" s="172" t="n">
        <v>5.77093</v>
      </c>
      <c r="S23" s="172" t="n">
        <v>5.771118</v>
      </c>
      <c r="T23" s="172" t="n">
        <v>5.770806</v>
      </c>
      <c r="U23" s="172" t="n">
        <v>5.772179</v>
      </c>
      <c r="V23" s="172" t="n">
        <v>5.770948</v>
      </c>
      <c r="W23" s="172" t="n">
        <v>5.771861</v>
      </c>
      <c r="X23" s="172" t="n">
        <v>5.77062</v>
      </c>
      <c r="Y23" s="172" t="n">
        <v>5.77089</v>
      </c>
      <c r="Z23" s="172" t="n">
        <v>5.77105</v>
      </c>
      <c r="AA23" s="172" t="n">
        <v>5.773028</v>
      </c>
      <c r="AB23" s="172" t="n">
        <v>5.771064</v>
      </c>
      <c r="AC23" s="172" t="n">
        <v>5.770857</v>
      </c>
      <c r="AD23" s="172" t="n">
        <v>5.770606</v>
      </c>
      <c r="AE23" s="172" t="n">
        <v>5.772445</v>
      </c>
      <c r="AF23" s="172" t="n">
        <v>5.773319</v>
      </c>
      <c r="AG23" s="172" t="n">
        <v>5.773435</v>
      </c>
      <c r="AH23" s="172" t="n">
        <v>5.772675</v>
      </c>
      <c r="AI23" s="169" t="n">
        <v>-1e-05</v>
      </c>
    </row>
    <row r="24" ht="15" customHeight="1" s="159">
      <c r="A24" s="21" t="inlineStr">
        <is>
          <t>CNV000:aa_ElectricPower</t>
        </is>
      </c>
      <c r="B24" s="26" t="inlineStr">
        <is>
          <t xml:space="preserve">    Electric Power</t>
        </is>
      </c>
      <c r="C24" s="172" t="n">
        <v>5.774495</v>
      </c>
      <c r="D24" s="172" t="n">
        <v>5.774243</v>
      </c>
      <c r="E24" s="172" t="n">
        <v>5.773247</v>
      </c>
      <c r="F24" s="172" t="n">
        <v>5.772089</v>
      </c>
      <c r="G24" s="172" t="n">
        <v>5.772036</v>
      </c>
      <c r="H24" s="172" t="n">
        <v>5.771943</v>
      </c>
      <c r="I24" s="172" t="n">
        <v>5.771772</v>
      </c>
      <c r="J24" s="172" t="n">
        <v>5.772083</v>
      </c>
      <c r="K24" s="172" t="n">
        <v>5.772353</v>
      </c>
      <c r="L24" s="172" t="n">
        <v>5.772017</v>
      </c>
      <c r="M24" s="172" t="n">
        <v>5.771494</v>
      </c>
      <c r="N24" s="172" t="n">
        <v>5.770727</v>
      </c>
      <c r="O24" s="172" t="n">
        <v>5.77121</v>
      </c>
      <c r="P24" s="172" t="n">
        <v>5.770951</v>
      </c>
      <c r="Q24" s="172" t="n">
        <v>5.771115</v>
      </c>
      <c r="R24" s="172" t="n">
        <v>5.77093</v>
      </c>
      <c r="S24" s="172" t="n">
        <v>5.771118</v>
      </c>
      <c r="T24" s="172" t="n">
        <v>5.770806</v>
      </c>
      <c r="U24" s="172" t="n">
        <v>5.772179</v>
      </c>
      <c r="V24" s="172" t="n">
        <v>5.770948</v>
      </c>
      <c r="W24" s="172" t="n">
        <v>5.771861</v>
      </c>
      <c r="X24" s="172" t="n">
        <v>5.77062</v>
      </c>
      <c r="Y24" s="172" t="n">
        <v>5.77089</v>
      </c>
      <c r="Z24" s="172" t="n">
        <v>5.77105</v>
      </c>
      <c r="AA24" s="172" t="n">
        <v>5.773028</v>
      </c>
      <c r="AB24" s="172" t="n">
        <v>5.771064</v>
      </c>
      <c r="AC24" s="172" t="n">
        <v>5.770857</v>
      </c>
      <c r="AD24" s="172" t="n">
        <v>5.770606</v>
      </c>
      <c r="AE24" s="172" t="n">
        <v>5.772445</v>
      </c>
      <c r="AF24" s="172" t="n">
        <v>5.773319</v>
      </c>
      <c r="AG24" s="172" t="n">
        <v>5.773435</v>
      </c>
      <c r="AH24" s="172" t="n">
        <v>5.772675</v>
      </c>
      <c r="AI24" s="169" t="n">
        <v>-1e-05</v>
      </c>
    </row>
    <row r="25" ht="15" customHeight="1" s="159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2" t="n">
        <v>5.774495</v>
      </c>
      <c r="D25" s="172" t="n">
        <v>5.774243</v>
      </c>
      <c r="E25" s="172" t="n">
        <v>5.773248</v>
      </c>
      <c r="F25" s="172" t="n">
        <v>5.772089</v>
      </c>
      <c r="G25" s="172" t="n">
        <v>5.772036</v>
      </c>
      <c r="H25" s="172" t="n">
        <v>5.771944</v>
      </c>
      <c r="I25" s="172" t="n">
        <v>5.771772</v>
      </c>
      <c r="J25" s="172" t="n">
        <v>5.772083</v>
      </c>
      <c r="K25" s="172" t="n">
        <v>5.772353</v>
      </c>
      <c r="L25" s="172" t="n">
        <v>5.772018</v>
      </c>
      <c r="M25" s="172" t="n">
        <v>5.771494</v>
      </c>
      <c r="N25" s="172" t="n">
        <v>5.770726</v>
      </c>
      <c r="O25" s="172" t="n">
        <v>5.77121</v>
      </c>
      <c r="P25" s="172" t="n">
        <v>5.770951</v>
      </c>
      <c r="Q25" s="172" t="n">
        <v>5.771115</v>
      </c>
      <c r="R25" s="172" t="n">
        <v>5.77093</v>
      </c>
      <c r="S25" s="172" t="n">
        <v>5.771118</v>
      </c>
      <c r="T25" s="172" t="n">
        <v>5.770806</v>
      </c>
      <c r="U25" s="172" t="n">
        <v>5.772179</v>
      </c>
      <c r="V25" s="172" t="n">
        <v>5.770948</v>
      </c>
      <c r="W25" s="172" t="n">
        <v>5.771861</v>
      </c>
      <c r="X25" s="172" t="n">
        <v>5.77062</v>
      </c>
      <c r="Y25" s="172" t="n">
        <v>5.77089</v>
      </c>
      <c r="Z25" s="172" t="n">
        <v>5.771051</v>
      </c>
      <c r="AA25" s="172" t="n">
        <v>5.773028</v>
      </c>
      <c r="AB25" s="172" t="n">
        <v>5.771063</v>
      </c>
      <c r="AC25" s="172" t="n">
        <v>5.770857</v>
      </c>
      <c r="AD25" s="172" t="n">
        <v>5.770607</v>
      </c>
      <c r="AE25" s="172" t="n">
        <v>5.772445</v>
      </c>
      <c r="AF25" s="172" t="n">
        <v>5.773318</v>
      </c>
      <c r="AG25" s="172" t="n">
        <v>5.773435</v>
      </c>
      <c r="AH25" s="172" t="n">
        <v>5.772674</v>
      </c>
      <c r="AI25" s="169" t="n">
        <v>-1e-05</v>
      </c>
    </row>
    <row r="26" ht="15" customHeight="1" s="159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2" t="n">
        <v>5.817</v>
      </c>
      <c r="D26" s="172" t="n">
        <v>5.817</v>
      </c>
      <c r="E26" s="172" t="n">
        <v>5.817</v>
      </c>
      <c r="F26" s="172" t="n">
        <v>5.817</v>
      </c>
      <c r="G26" s="172" t="n">
        <v>5.817</v>
      </c>
      <c r="H26" s="172" t="n">
        <v>5.817</v>
      </c>
      <c r="I26" s="172" t="n">
        <v>5.817</v>
      </c>
      <c r="J26" s="172" t="n">
        <v>5.817</v>
      </c>
      <c r="K26" s="172" t="n">
        <v>5.817</v>
      </c>
      <c r="L26" s="172" t="n">
        <v>5.817</v>
      </c>
      <c r="M26" s="172" t="n">
        <v>5.817</v>
      </c>
      <c r="N26" s="172" t="n">
        <v>5.817</v>
      </c>
      <c r="O26" s="172" t="n">
        <v>5.817</v>
      </c>
      <c r="P26" s="172" t="n">
        <v>5.817</v>
      </c>
      <c r="Q26" s="172" t="n">
        <v>5.817</v>
      </c>
      <c r="R26" s="172" t="n">
        <v>5.817</v>
      </c>
      <c r="S26" s="172" t="n">
        <v>5.817</v>
      </c>
      <c r="T26" s="172" t="n">
        <v>5.817</v>
      </c>
      <c r="U26" s="172" t="n">
        <v>5.817</v>
      </c>
      <c r="V26" s="172" t="n">
        <v>5.817</v>
      </c>
      <c r="W26" s="172" t="n">
        <v>5.817</v>
      </c>
      <c r="X26" s="172" t="n">
        <v>5.817</v>
      </c>
      <c r="Y26" s="172" t="n">
        <v>5.817</v>
      </c>
      <c r="Z26" s="172" t="n">
        <v>5.817</v>
      </c>
      <c r="AA26" s="172" t="n">
        <v>5.817</v>
      </c>
      <c r="AB26" s="172" t="n">
        <v>5.817</v>
      </c>
      <c r="AC26" s="172" t="n">
        <v>5.817</v>
      </c>
      <c r="AD26" s="172" t="n">
        <v>5.817</v>
      </c>
      <c r="AE26" s="172" t="n">
        <v>5.817</v>
      </c>
      <c r="AF26" s="172" t="n">
        <v>5.817</v>
      </c>
      <c r="AG26" s="172" t="n">
        <v>5.817</v>
      </c>
      <c r="AH26" s="172" t="n">
        <v>5.817</v>
      </c>
      <c r="AI26" s="169" t="n">
        <v>0</v>
      </c>
    </row>
    <row r="27" ht="15" customHeight="1" s="159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2" t="n">
        <v>5.77</v>
      </c>
      <c r="D27" s="172" t="n">
        <v>5.77</v>
      </c>
      <c r="E27" s="172" t="n">
        <v>5.77</v>
      </c>
      <c r="F27" s="172" t="n">
        <v>5.77</v>
      </c>
      <c r="G27" s="172" t="n">
        <v>5.77</v>
      </c>
      <c r="H27" s="172" t="n">
        <v>5.77</v>
      </c>
      <c r="I27" s="172" t="n">
        <v>5.77</v>
      </c>
      <c r="J27" s="172" t="n">
        <v>5.77</v>
      </c>
      <c r="K27" s="172" t="n">
        <v>5.77</v>
      </c>
      <c r="L27" s="172" t="n">
        <v>5.77</v>
      </c>
      <c r="M27" s="172" t="n">
        <v>5.77</v>
      </c>
      <c r="N27" s="172" t="n">
        <v>5.77</v>
      </c>
      <c r="O27" s="172" t="n">
        <v>5.77</v>
      </c>
      <c r="P27" s="172" t="n">
        <v>5.77</v>
      </c>
      <c r="Q27" s="172" t="n">
        <v>5.77</v>
      </c>
      <c r="R27" s="172" t="n">
        <v>5.77</v>
      </c>
      <c r="S27" s="172" t="n">
        <v>5.77</v>
      </c>
      <c r="T27" s="172" t="n">
        <v>5.77</v>
      </c>
      <c r="U27" s="172" t="n">
        <v>5.77</v>
      </c>
      <c r="V27" s="172" t="n">
        <v>5.77</v>
      </c>
      <c r="W27" s="172" t="n">
        <v>5.77</v>
      </c>
      <c r="X27" s="172" t="n">
        <v>5.77</v>
      </c>
      <c r="Y27" s="172" t="n">
        <v>5.77</v>
      </c>
      <c r="Z27" s="172" t="n">
        <v>5.77</v>
      </c>
      <c r="AA27" s="172" t="n">
        <v>5.77</v>
      </c>
      <c r="AB27" s="172" t="n">
        <v>5.77</v>
      </c>
      <c r="AC27" s="172" t="n">
        <v>5.77</v>
      </c>
      <c r="AD27" s="172" t="n">
        <v>5.77</v>
      </c>
      <c r="AE27" s="172" t="n">
        <v>5.77</v>
      </c>
      <c r="AF27" s="172" t="n">
        <v>5.77</v>
      </c>
      <c r="AG27" s="172" t="n">
        <v>5.77</v>
      </c>
      <c r="AH27" s="172" t="n">
        <v>5.77</v>
      </c>
      <c r="AI27" s="169" t="n">
        <v>0</v>
      </c>
    </row>
    <row r="28" ht="15" customHeight="1" s="159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2" t="n">
        <v>3.553</v>
      </c>
      <c r="D28" s="172" t="n">
        <v>3.553</v>
      </c>
      <c r="E28" s="172" t="n">
        <v>3.553</v>
      </c>
      <c r="F28" s="172" t="n">
        <v>3.553</v>
      </c>
      <c r="G28" s="172" t="n">
        <v>3.553</v>
      </c>
      <c r="H28" s="172" t="n">
        <v>3.553</v>
      </c>
      <c r="I28" s="172" t="n">
        <v>3.553</v>
      </c>
      <c r="J28" s="172" t="n">
        <v>3.553</v>
      </c>
      <c r="K28" s="172" t="n">
        <v>3.553</v>
      </c>
      <c r="L28" s="172" t="n">
        <v>3.553</v>
      </c>
      <c r="M28" s="172" t="n">
        <v>3.553</v>
      </c>
      <c r="N28" s="172" t="n">
        <v>3.553</v>
      </c>
      <c r="O28" s="172" t="n">
        <v>3.553</v>
      </c>
      <c r="P28" s="172" t="n">
        <v>3.553</v>
      </c>
      <c r="Q28" s="172" t="n">
        <v>3.553</v>
      </c>
      <c r="R28" s="172" t="n">
        <v>3.553</v>
      </c>
      <c r="S28" s="172" t="n">
        <v>3.553</v>
      </c>
      <c r="T28" s="172" t="n">
        <v>3.553</v>
      </c>
      <c r="U28" s="172" t="n">
        <v>3.553</v>
      </c>
      <c r="V28" s="172" t="n">
        <v>3.553</v>
      </c>
      <c r="W28" s="172" t="n">
        <v>3.553</v>
      </c>
      <c r="X28" s="172" t="n">
        <v>3.553</v>
      </c>
      <c r="Y28" s="172" t="n">
        <v>3.553</v>
      </c>
      <c r="Z28" s="172" t="n">
        <v>3.553</v>
      </c>
      <c r="AA28" s="172" t="n">
        <v>3.553</v>
      </c>
      <c r="AB28" s="172" t="n">
        <v>3.553</v>
      </c>
      <c r="AC28" s="172" t="n">
        <v>3.553</v>
      </c>
      <c r="AD28" s="172" t="n">
        <v>3.553</v>
      </c>
      <c r="AE28" s="172" t="n">
        <v>3.553</v>
      </c>
      <c r="AF28" s="172" t="n">
        <v>3.553</v>
      </c>
      <c r="AG28" s="172" t="n">
        <v>3.553</v>
      </c>
      <c r="AH28" s="172" t="n">
        <v>3.553</v>
      </c>
      <c r="AI28" s="169" t="n">
        <v>0</v>
      </c>
    </row>
    <row r="29" ht="15" customHeight="1" s="159">
      <c r="A29" s="21" t="inlineStr">
        <is>
          <t>CNV000:aa_E85</t>
        </is>
      </c>
      <c r="B29" s="26" t="inlineStr">
        <is>
          <t xml:space="preserve">  E85</t>
        </is>
      </c>
      <c r="C29" s="172" t="n">
        <v>3.987013</v>
      </c>
      <c r="D29" s="172" t="n">
        <v>3.987013</v>
      </c>
      <c r="E29" s="172" t="n">
        <v>3.987013</v>
      </c>
      <c r="F29" s="172" t="n">
        <v>3.987013</v>
      </c>
      <c r="G29" s="172" t="n">
        <v>3.987013</v>
      </c>
      <c r="H29" s="172" t="n">
        <v>3.987013</v>
      </c>
      <c r="I29" s="172" t="n">
        <v>3.987013</v>
      </c>
      <c r="J29" s="172" t="n">
        <v>3.987013</v>
      </c>
      <c r="K29" s="172" t="n">
        <v>3.987013</v>
      </c>
      <c r="L29" s="172" t="n">
        <v>3.987013</v>
      </c>
      <c r="M29" s="172" t="n">
        <v>3.987013</v>
      </c>
      <c r="N29" s="172" t="n">
        <v>3.987013</v>
      </c>
      <c r="O29" s="172" t="n">
        <v>3.987013</v>
      </c>
      <c r="P29" s="172" t="n">
        <v>3.987013</v>
      </c>
      <c r="Q29" s="172" t="n">
        <v>3.987013</v>
      </c>
      <c r="R29" s="172" t="n">
        <v>3.987013</v>
      </c>
      <c r="S29" s="172" t="n">
        <v>3.987013</v>
      </c>
      <c r="T29" s="172" t="n">
        <v>3.987013</v>
      </c>
      <c r="U29" s="172" t="n">
        <v>3.987013</v>
      </c>
      <c r="V29" s="172" t="n">
        <v>3.987013</v>
      </c>
      <c r="W29" s="172" t="n">
        <v>3.987013</v>
      </c>
      <c r="X29" s="172" t="n">
        <v>3.987013</v>
      </c>
      <c r="Y29" s="172" t="n">
        <v>3.987013</v>
      </c>
      <c r="Z29" s="172" t="n">
        <v>3.987013</v>
      </c>
      <c r="AA29" s="172" t="n">
        <v>3.987013</v>
      </c>
      <c r="AB29" s="172" t="n">
        <v>3.987013</v>
      </c>
      <c r="AC29" s="172" t="n">
        <v>3.987013</v>
      </c>
      <c r="AD29" s="172" t="n">
        <v>3.987013</v>
      </c>
      <c r="AE29" s="172" t="n">
        <v>3.987013</v>
      </c>
      <c r="AF29" s="172" t="n">
        <v>3.987013</v>
      </c>
      <c r="AG29" s="172" t="n">
        <v>3.987013</v>
      </c>
      <c r="AH29" s="172" t="n">
        <v>3.987013</v>
      </c>
      <c r="AI29" s="169" t="n">
        <v>0</v>
      </c>
    </row>
    <row r="30" ht="15" customHeight="1" s="159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2" t="n">
        <v>5.67</v>
      </c>
      <c r="D30" s="172" t="n">
        <v>5.67</v>
      </c>
      <c r="E30" s="172" t="n">
        <v>5.67</v>
      </c>
      <c r="F30" s="172" t="n">
        <v>5.67</v>
      </c>
      <c r="G30" s="172" t="n">
        <v>5.67</v>
      </c>
      <c r="H30" s="172" t="n">
        <v>5.67</v>
      </c>
      <c r="I30" s="172" t="n">
        <v>5.67</v>
      </c>
      <c r="J30" s="172" t="n">
        <v>5.67</v>
      </c>
      <c r="K30" s="172" t="n">
        <v>5.67</v>
      </c>
      <c r="L30" s="172" t="n">
        <v>5.67</v>
      </c>
      <c r="M30" s="172" t="n">
        <v>5.67</v>
      </c>
      <c r="N30" s="172" t="n">
        <v>5.67</v>
      </c>
      <c r="O30" s="172" t="n">
        <v>5.67</v>
      </c>
      <c r="P30" s="172" t="n">
        <v>5.67</v>
      </c>
      <c r="Q30" s="172" t="n">
        <v>5.67</v>
      </c>
      <c r="R30" s="172" t="n">
        <v>5.67</v>
      </c>
      <c r="S30" s="172" t="n">
        <v>5.67</v>
      </c>
      <c r="T30" s="172" t="n">
        <v>5.67</v>
      </c>
      <c r="U30" s="172" t="n">
        <v>5.67</v>
      </c>
      <c r="V30" s="172" t="n">
        <v>5.67</v>
      </c>
      <c r="W30" s="172" t="n">
        <v>5.67</v>
      </c>
      <c r="X30" s="172" t="n">
        <v>5.67</v>
      </c>
      <c r="Y30" s="172" t="n">
        <v>5.67</v>
      </c>
      <c r="Z30" s="172" t="n">
        <v>5.67</v>
      </c>
      <c r="AA30" s="172" t="n">
        <v>5.67</v>
      </c>
      <c r="AB30" s="172" t="n">
        <v>5.67</v>
      </c>
      <c r="AC30" s="172" t="n">
        <v>5.67</v>
      </c>
      <c r="AD30" s="172" t="n">
        <v>5.67</v>
      </c>
      <c r="AE30" s="172" t="n">
        <v>5.67</v>
      </c>
      <c r="AF30" s="172" t="n">
        <v>5.67</v>
      </c>
      <c r="AG30" s="172" t="n">
        <v>5.67</v>
      </c>
      <c r="AH30" s="172" t="n">
        <v>5.67</v>
      </c>
      <c r="AI30" s="169" t="n">
        <v>0</v>
      </c>
    </row>
    <row r="31" ht="15" customHeight="1" s="159">
      <c r="A31" s="21" t="inlineStr">
        <is>
          <t>CNV000:aa_Lubricants</t>
        </is>
      </c>
      <c r="B31" s="26" t="inlineStr">
        <is>
          <t xml:space="preserve">  Lubricants</t>
        </is>
      </c>
      <c r="C31" s="172" t="n">
        <v>6.065</v>
      </c>
      <c r="D31" s="172" t="n">
        <v>6.065</v>
      </c>
      <c r="E31" s="172" t="n">
        <v>6.065</v>
      </c>
      <c r="F31" s="172" t="n">
        <v>6.065</v>
      </c>
      <c r="G31" s="172" t="n">
        <v>6.065</v>
      </c>
      <c r="H31" s="172" t="n">
        <v>6.065</v>
      </c>
      <c r="I31" s="172" t="n">
        <v>6.065</v>
      </c>
      <c r="J31" s="172" t="n">
        <v>6.065</v>
      </c>
      <c r="K31" s="172" t="n">
        <v>6.065</v>
      </c>
      <c r="L31" s="172" t="n">
        <v>6.065</v>
      </c>
      <c r="M31" s="172" t="n">
        <v>6.065</v>
      </c>
      <c r="N31" s="172" t="n">
        <v>6.065</v>
      </c>
      <c r="O31" s="172" t="n">
        <v>6.065</v>
      </c>
      <c r="P31" s="172" t="n">
        <v>6.065</v>
      </c>
      <c r="Q31" s="172" t="n">
        <v>6.065</v>
      </c>
      <c r="R31" s="172" t="n">
        <v>6.065</v>
      </c>
      <c r="S31" s="172" t="n">
        <v>6.065</v>
      </c>
      <c r="T31" s="172" t="n">
        <v>6.065</v>
      </c>
      <c r="U31" s="172" t="n">
        <v>6.065</v>
      </c>
      <c r="V31" s="172" t="n">
        <v>6.065</v>
      </c>
      <c r="W31" s="172" t="n">
        <v>6.065</v>
      </c>
      <c r="X31" s="172" t="n">
        <v>6.065</v>
      </c>
      <c r="Y31" s="172" t="n">
        <v>6.065</v>
      </c>
      <c r="Z31" s="172" t="n">
        <v>6.065</v>
      </c>
      <c r="AA31" s="172" t="n">
        <v>6.065</v>
      </c>
      <c r="AB31" s="172" t="n">
        <v>6.065</v>
      </c>
      <c r="AC31" s="172" t="n">
        <v>6.065</v>
      </c>
      <c r="AD31" s="172" t="n">
        <v>6.065</v>
      </c>
      <c r="AE31" s="172" t="n">
        <v>6.065</v>
      </c>
      <c r="AF31" s="172" t="n">
        <v>6.065</v>
      </c>
      <c r="AG31" s="172" t="n">
        <v>6.065</v>
      </c>
      <c r="AH31" s="172" t="n">
        <v>6.065</v>
      </c>
      <c r="AI31" s="169" t="n">
        <v>0</v>
      </c>
    </row>
    <row r="32" ht="15" customHeight="1" s="159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2" t="n">
        <v>5.05386</v>
      </c>
      <c r="D32" s="172" t="n">
        <v>5.053543</v>
      </c>
      <c r="E32" s="172" t="n">
        <v>5.053223</v>
      </c>
      <c r="F32" s="172" t="n">
        <v>5.0529</v>
      </c>
      <c r="G32" s="172" t="n">
        <v>5.052573</v>
      </c>
      <c r="H32" s="172" t="n">
        <v>5.052236</v>
      </c>
      <c r="I32" s="172" t="n">
        <v>5.051097</v>
      </c>
      <c r="J32" s="172" t="n">
        <v>5.049826</v>
      </c>
      <c r="K32" s="172" t="n">
        <v>5.04855</v>
      </c>
      <c r="L32" s="172" t="n">
        <v>5.047413</v>
      </c>
      <c r="M32" s="172" t="n">
        <v>5.046274</v>
      </c>
      <c r="N32" s="172" t="n">
        <v>5.045039</v>
      </c>
      <c r="O32" s="172" t="n">
        <v>5.043882</v>
      </c>
      <c r="P32" s="172" t="n">
        <v>5.042722</v>
      </c>
      <c r="Q32" s="172" t="n">
        <v>5.041573</v>
      </c>
      <c r="R32" s="172" t="n">
        <v>5.040423</v>
      </c>
      <c r="S32" s="172" t="n">
        <v>5.03927</v>
      </c>
      <c r="T32" s="172" t="n">
        <v>5.038424</v>
      </c>
      <c r="U32" s="172" t="n">
        <v>5.037578</v>
      </c>
      <c r="V32" s="172" t="n">
        <v>5.036735</v>
      </c>
      <c r="W32" s="172" t="n">
        <v>5.035896</v>
      </c>
      <c r="X32" s="172" t="n">
        <v>5.035059</v>
      </c>
      <c r="Y32" s="172" t="n">
        <v>5.03436</v>
      </c>
      <c r="Z32" s="172" t="n">
        <v>5.033663</v>
      </c>
      <c r="AA32" s="172" t="n">
        <v>5.032969</v>
      </c>
      <c r="AB32" s="172" t="n">
        <v>5.032527</v>
      </c>
      <c r="AC32" s="172" t="n">
        <v>5.032016</v>
      </c>
      <c r="AD32" s="172" t="n">
        <v>5.031333</v>
      </c>
      <c r="AE32" s="172" t="n">
        <v>5.030649</v>
      </c>
      <c r="AF32" s="172" t="n">
        <v>5.029961</v>
      </c>
      <c r="AG32" s="172" t="n">
        <v>5.029273</v>
      </c>
      <c r="AH32" s="172" t="n">
        <v>5.028586</v>
      </c>
      <c r="AI32" s="169" t="n">
        <v>-0.000162</v>
      </c>
    </row>
    <row r="33" ht="15" customHeight="1" s="159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2" t="n">
        <v>5.053576</v>
      </c>
      <c r="D33" s="172" t="n">
        <v>5.053226</v>
      </c>
      <c r="E33" s="172" t="n">
        <v>5.052875</v>
      </c>
      <c r="F33" s="172" t="n">
        <v>5.052523</v>
      </c>
      <c r="G33" s="172" t="n">
        <v>5.052169</v>
      </c>
      <c r="H33" s="172" t="n">
        <v>5.051812</v>
      </c>
      <c r="I33" s="172" t="n">
        <v>5.050571</v>
      </c>
      <c r="J33" s="172" t="n">
        <v>5.049155</v>
      </c>
      <c r="K33" s="172" t="n">
        <v>5.047734</v>
      </c>
      <c r="L33" s="172" t="n">
        <v>5.046495</v>
      </c>
      <c r="M33" s="172" t="n">
        <v>5.045257</v>
      </c>
      <c r="N33" s="172" t="n">
        <v>5.043902</v>
      </c>
      <c r="O33" s="172" t="n">
        <v>5.042648</v>
      </c>
      <c r="P33" s="172" t="n">
        <v>5.041393</v>
      </c>
      <c r="Q33" s="172" t="n">
        <v>5.040156</v>
      </c>
      <c r="R33" s="172" t="n">
        <v>5.03892</v>
      </c>
      <c r="S33" s="172" t="n">
        <v>5.037684</v>
      </c>
      <c r="T33" s="172" t="n">
        <v>5.036742</v>
      </c>
      <c r="U33" s="172" t="n">
        <v>5.0358</v>
      </c>
      <c r="V33" s="172" t="n">
        <v>5.034862</v>
      </c>
      <c r="W33" s="172" t="n">
        <v>5.033928</v>
      </c>
      <c r="X33" s="172" t="n">
        <v>5.032997</v>
      </c>
      <c r="Y33" s="172" t="n">
        <v>5.032236</v>
      </c>
      <c r="Z33" s="172" t="n">
        <v>5.031476</v>
      </c>
      <c r="AA33" s="172" t="n">
        <v>5.030721</v>
      </c>
      <c r="AB33" s="172" t="n">
        <v>5.030283</v>
      </c>
      <c r="AC33" s="172" t="n">
        <v>5.029759</v>
      </c>
      <c r="AD33" s="172" t="n">
        <v>5.029016</v>
      </c>
      <c r="AE33" s="172" t="n">
        <v>5.028269</v>
      </c>
      <c r="AF33" s="172" t="n">
        <v>5.027519</v>
      </c>
      <c r="AG33" s="172" t="n">
        <v>5.026767</v>
      </c>
      <c r="AH33" s="172" t="n">
        <v>5.026019</v>
      </c>
      <c r="AI33" s="169" t="n">
        <v>-0.000176</v>
      </c>
    </row>
    <row r="34" ht="15" customHeight="1" s="159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2" t="n">
        <v>5.053392</v>
      </c>
      <c r="D34" s="172" t="n">
        <v>5.053022</v>
      </c>
      <c r="E34" s="172" t="n">
        <v>5.052651</v>
      </c>
      <c r="F34" s="172" t="n">
        <v>5.05228</v>
      </c>
      <c r="G34" s="172" t="n">
        <v>5.05191</v>
      </c>
      <c r="H34" s="172" t="n">
        <v>5.05154</v>
      </c>
      <c r="I34" s="172" t="n">
        <v>5.050274</v>
      </c>
      <c r="J34" s="172" t="n">
        <v>5.048923</v>
      </c>
      <c r="K34" s="172" t="n">
        <v>5.04757</v>
      </c>
      <c r="L34" s="172" t="n">
        <v>5.046304</v>
      </c>
      <c r="M34" s="172" t="n">
        <v>5.04504</v>
      </c>
      <c r="N34" s="172" t="n">
        <v>5.043721</v>
      </c>
      <c r="O34" s="172" t="n">
        <v>5.042451</v>
      </c>
      <c r="P34" s="172" t="n">
        <v>5.041181</v>
      </c>
      <c r="Q34" s="172" t="n">
        <v>5.039921</v>
      </c>
      <c r="R34" s="172" t="n">
        <v>5.038661</v>
      </c>
      <c r="S34" s="172" t="n">
        <v>5.037404</v>
      </c>
      <c r="T34" s="172" t="n">
        <v>5.03652</v>
      </c>
      <c r="U34" s="172" t="n">
        <v>5.035636</v>
      </c>
      <c r="V34" s="172" t="n">
        <v>5.034755</v>
      </c>
      <c r="W34" s="172" t="n">
        <v>5.033875</v>
      </c>
      <c r="X34" s="172" t="n">
        <v>5.032996</v>
      </c>
      <c r="Y34" s="172" t="n">
        <v>5.032218</v>
      </c>
      <c r="Z34" s="172" t="n">
        <v>5.03144</v>
      </c>
      <c r="AA34" s="172" t="n">
        <v>5.030665</v>
      </c>
      <c r="AB34" s="172" t="n">
        <v>5.030044</v>
      </c>
      <c r="AC34" s="172" t="n">
        <v>5.02938</v>
      </c>
      <c r="AD34" s="172" t="n">
        <v>5.028612</v>
      </c>
      <c r="AE34" s="172" t="n">
        <v>5.027842</v>
      </c>
      <c r="AF34" s="172" t="n">
        <v>5.027071</v>
      </c>
      <c r="AG34" s="172" t="n">
        <v>5.026297</v>
      </c>
      <c r="AH34" s="172" t="n">
        <v>5.025527</v>
      </c>
      <c r="AI34" s="169" t="n">
        <v>-0.000178</v>
      </c>
    </row>
    <row r="35" ht="15" customHeight="1" s="159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2" t="n">
        <v>5.22228</v>
      </c>
      <c r="D35" s="172" t="n">
        <v>5.22228</v>
      </c>
      <c r="E35" s="172" t="n">
        <v>5.22228</v>
      </c>
      <c r="F35" s="172" t="n">
        <v>5.22228</v>
      </c>
      <c r="G35" s="172" t="n">
        <v>5.22228</v>
      </c>
      <c r="H35" s="172" t="n">
        <v>5.22228</v>
      </c>
      <c r="I35" s="172" t="n">
        <v>5.22228</v>
      </c>
      <c r="J35" s="172" t="n">
        <v>5.22228</v>
      </c>
      <c r="K35" s="172" t="n">
        <v>5.22228</v>
      </c>
      <c r="L35" s="172" t="n">
        <v>5.22228</v>
      </c>
      <c r="M35" s="172" t="n">
        <v>5.22228</v>
      </c>
      <c r="N35" s="172" t="n">
        <v>5.22228</v>
      </c>
      <c r="O35" s="172" t="n">
        <v>5.22228</v>
      </c>
      <c r="P35" s="172" t="n">
        <v>5.22228</v>
      </c>
      <c r="Q35" s="172" t="n">
        <v>5.22228</v>
      </c>
      <c r="R35" s="172" t="n">
        <v>5.22228</v>
      </c>
      <c r="S35" s="172" t="n">
        <v>5.22228</v>
      </c>
      <c r="T35" s="172" t="n">
        <v>5.22228</v>
      </c>
      <c r="U35" s="172" t="n">
        <v>5.22228</v>
      </c>
      <c r="V35" s="172" t="n">
        <v>5.22228</v>
      </c>
      <c r="W35" s="172" t="n">
        <v>5.22228</v>
      </c>
      <c r="X35" s="172" t="n">
        <v>5.22228</v>
      </c>
      <c r="Y35" s="172" t="n">
        <v>5.22228</v>
      </c>
      <c r="Z35" s="172" t="n">
        <v>5.22228</v>
      </c>
      <c r="AA35" s="172" t="n">
        <v>5.22228</v>
      </c>
      <c r="AB35" s="172" t="n">
        <v>5.22228</v>
      </c>
      <c r="AC35" s="172" t="n">
        <v>5.22228</v>
      </c>
      <c r="AD35" s="172" t="n">
        <v>5.22228</v>
      </c>
      <c r="AE35" s="172" t="n">
        <v>5.22228</v>
      </c>
      <c r="AF35" s="172" t="n">
        <v>5.22228</v>
      </c>
      <c r="AG35" s="172" t="n">
        <v>5.22228</v>
      </c>
      <c r="AH35" s="172" t="n">
        <v>5.22228</v>
      </c>
      <c r="AI35" s="169" t="n">
        <v>0</v>
      </c>
    </row>
    <row r="36" ht="15" customHeight="1" s="159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2" t="n">
        <v>5.22228</v>
      </c>
      <c r="D36" s="172" t="n">
        <v>5.22228</v>
      </c>
      <c r="E36" s="172" t="n">
        <v>5.22228</v>
      </c>
      <c r="F36" s="172" t="n">
        <v>5.22228</v>
      </c>
      <c r="G36" s="172" t="n">
        <v>5.22228</v>
      </c>
      <c r="H36" s="172" t="n">
        <v>5.22228</v>
      </c>
      <c r="I36" s="172" t="n">
        <v>5.22228</v>
      </c>
      <c r="J36" s="172" t="n">
        <v>5.22228</v>
      </c>
      <c r="K36" s="172" t="n">
        <v>5.22228</v>
      </c>
      <c r="L36" s="172" t="n">
        <v>5.22228</v>
      </c>
      <c r="M36" s="172" t="n">
        <v>5.22228</v>
      </c>
      <c r="N36" s="172" t="n">
        <v>5.22228</v>
      </c>
      <c r="O36" s="172" t="n">
        <v>5.22228</v>
      </c>
      <c r="P36" s="172" t="n">
        <v>5.22228</v>
      </c>
      <c r="Q36" s="172" t="n">
        <v>5.22228</v>
      </c>
      <c r="R36" s="172" t="n">
        <v>5.22228</v>
      </c>
      <c r="S36" s="172" t="n">
        <v>5.22228</v>
      </c>
      <c r="T36" s="172" t="n">
        <v>5.22228</v>
      </c>
      <c r="U36" s="172" t="n">
        <v>5.22228</v>
      </c>
      <c r="V36" s="172" t="n">
        <v>5.22228</v>
      </c>
      <c r="W36" s="172" t="n">
        <v>5.22228</v>
      </c>
      <c r="X36" s="172" t="n">
        <v>5.22228</v>
      </c>
      <c r="Y36" s="172" t="n">
        <v>5.22228</v>
      </c>
      <c r="Z36" s="172" t="n">
        <v>5.22228</v>
      </c>
      <c r="AA36" s="172" t="n">
        <v>5.22228</v>
      </c>
      <c r="AB36" s="172" t="n">
        <v>5.22228</v>
      </c>
      <c r="AC36" s="172" t="n">
        <v>5.22228</v>
      </c>
      <c r="AD36" s="172" t="n">
        <v>5.22228</v>
      </c>
      <c r="AE36" s="172" t="n">
        <v>5.22228</v>
      </c>
      <c r="AF36" s="172" t="n">
        <v>5.22228</v>
      </c>
      <c r="AG36" s="172" t="n">
        <v>5.22228</v>
      </c>
      <c r="AH36" s="172" t="n">
        <v>5.22228</v>
      </c>
      <c r="AI36" s="169" t="n">
        <v>0</v>
      </c>
    </row>
    <row r="37" ht="15" customHeight="1" s="159">
      <c r="A37" s="21" t="inlineStr">
        <is>
          <t>CNV000:aa_PentanesPlus</t>
        </is>
      </c>
      <c r="B37" s="26" t="inlineStr">
        <is>
          <t xml:space="preserve">  Natural Gasoline</t>
        </is>
      </c>
      <c r="C37" s="172" t="n">
        <v>4.62</v>
      </c>
      <c r="D37" s="172" t="n">
        <v>4.62</v>
      </c>
      <c r="E37" s="172" t="n">
        <v>4.62</v>
      </c>
      <c r="F37" s="172" t="n">
        <v>4.62</v>
      </c>
      <c r="G37" s="172" t="n">
        <v>4.62</v>
      </c>
      <c r="H37" s="172" t="n">
        <v>4.62</v>
      </c>
      <c r="I37" s="172" t="n">
        <v>4.62</v>
      </c>
      <c r="J37" s="172" t="n">
        <v>4.62</v>
      </c>
      <c r="K37" s="172" t="n">
        <v>4.62</v>
      </c>
      <c r="L37" s="172" t="n">
        <v>4.62</v>
      </c>
      <c r="M37" s="172" t="n">
        <v>4.62</v>
      </c>
      <c r="N37" s="172" t="n">
        <v>4.62</v>
      </c>
      <c r="O37" s="172" t="n">
        <v>4.62</v>
      </c>
      <c r="P37" s="172" t="n">
        <v>4.62</v>
      </c>
      <c r="Q37" s="172" t="n">
        <v>4.62</v>
      </c>
      <c r="R37" s="172" t="n">
        <v>4.62</v>
      </c>
      <c r="S37" s="172" t="n">
        <v>4.62</v>
      </c>
      <c r="T37" s="172" t="n">
        <v>4.62</v>
      </c>
      <c r="U37" s="172" t="n">
        <v>4.62</v>
      </c>
      <c r="V37" s="172" t="n">
        <v>4.62</v>
      </c>
      <c r="W37" s="172" t="n">
        <v>4.62</v>
      </c>
      <c r="X37" s="172" t="n">
        <v>4.62</v>
      </c>
      <c r="Y37" s="172" t="n">
        <v>4.62</v>
      </c>
      <c r="Z37" s="172" t="n">
        <v>4.62</v>
      </c>
      <c r="AA37" s="172" t="n">
        <v>4.62</v>
      </c>
      <c r="AB37" s="172" t="n">
        <v>4.62</v>
      </c>
      <c r="AC37" s="172" t="n">
        <v>4.62</v>
      </c>
      <c r="AD37" s="172" t="n">
        <v>4.62</v>
      </c>
      <c r="AE37" s="172" t="n">
        <v>4.62</v>
      </c>
      <c r="AF37" s="172" t="n">
        <v>4.62</v>
      </c>
      <c r="AG37" s="172" t="n">
        <v>4.62</v>
      </c>
      <c r="AH37" s="172" t="n">
        <v>4.62</v>
      </c>
      <c r="AI37" s="169" t="n">
        <v>0</v>
      </c>
    </row>
    <row r="38" ht="15" customHeight="1" s="159">
      <c r="A38" s="21" t="inlineStr">
        <is>
          <t>CNV000:aa_OtherPetroleu</t>
        </is>
      </c>
      <c r="B38" s="26" t="inlineStr">
        <is>
          <t xml:space="preserve">  Other Petroleum</t>
        </is>
      </c>
      <c r="C38" s="172" t="n">
        <v>5.8</v>
      </c>
      <c r="D38" s="172" t="n">
        <v>5.8</v>
      </c>
      <c r="E38" s="172" t="n">
        <v>5.8</v>
      </c>
      <c r="F38" s="172" t="n">
        <v>5.8</v>
      </c>
      <c r="G38" s="172" t="n">
        <v>5.8</v>
      </c>
      <c r="H38" s="172" t="n">
        <v>5.8</v>
      </c>
      <c r="I38" s="172" t="n">
        <v>5.8</v>
      </c>
      <c r="J38" s="172" t="n">
        <v>5.8</v>
      </c>
      <c r="K38" s="172" t="n">
        <v>5.8</v>
      </c>
      <c r="L38" s="172" t="n">
        <v>5.8</v>
      </c>
      <c r="M38" s="172" t="n">
        <v>5.8</v>
      </c>
      <c r="N38" s="172" t="n">
        <v>5.8</v>
      </c>
      <c r="O38" s="172" t="n">
        <v>5.8</v>
      </c>
      <c r="P38" s="172" t="n">
        <v>5.8</v>
      </c>
      <c r="Q38" s="172" t="n">
        <v>5.8</v>
      </c>
      <c r="R38" s="172" t="n">
        <v>5.8</v>
      </c>
      <c r="S38" s="172" t="n">
        <v>5.8</v>
      </c>
      <c r="T38" s="172" t="n">
        <v>5.8</v>
      </c>
      <c r="U38" s="172" t="n">
        <v>5.8</v>
      </c>
      <c r="V38" s="172" t="n">
        <v>5.8</v>
      </c>
      <c r="W38" s="172" t="n">
        <v>5.8</v>
      </c>
      <c r="X38" s="172" t="n">
        <v>5.8</v>
      </c>
      <c r="Y38" s="172" t="n">
        <v>5.8</v>
      </c>
      <c r="Z38" s="172" t="n">
        <v>5.8</v>
      </c>
      <c r="AA38" s="172" t="n">
        <v>5.8</v>
      </c>
      <c r="AB38" s="172" t="n">
        <v>5.8</v>
      </c>
      <c r="AC38" s="172" t="n">
        <v>5.8</v>
      </c>
      <c r="AD38" s="172" t="n">
        <v>5.8</v>
      </c>
      <c r="AE38" s="172" t="n">
        <v>5.8</v>
      </c>
      <c r="AF38" s="172" t="n">
        <v>5.8</v>
      </c>
      <c r="AG38" s="172" t="n">
        <v>5.8</v>
      </c>
      <c r="AH38" s="172" t="n">
        <v>5.8</v>
      </c>
      <c r="AI38" s="169" t="n">
        <v>0</v>
      </c>
    </row>
    <row r="39" ht="15" customHeight="1" s="159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2" t="n">
        <v>5.435604</v>
      </c>
      <c r="D39" s="172" t="n">
        <v>5.435604</v>
      </c>
      <c r="E39" s="172" t="n">
        <v>5.435604</v>
      </c>
      <c r="F39" s="172" t="n">
        <v>5.435604</v>
      </c>
      <c r="G39" s="172" t="n">
        <v>5.435604</v>
      </c>
      <c r="H39" s="172" t="n">
        <v>5.435604</v>
      </c>
      <c r="I39" s="172" t="n">
        <v>5.435604</v>
      </c>
      <c r="J39" s="172" t="n">
        <v>5.435604</v>
      </c>
      <c r="K39" s="172" t="n">
        <v>5.435604</v>
      </c>
      <c r="L39" s="172" t="n">
        <v>5.435604</v>
      </c>
      <c r="M39" s="172" t="n">
        <v>5.435604</v>
      </c>
      <c r="N39" s="172" t="n">
        <v>5.435604</v>
      </c>
      <c r="O39" s="172" t="n">
        <v>5.435604</v>
      </c>
      <c r="P39" s="172" t="n">
        <v>5.435604</v>
      </c>
      <c r="Q39" s="172" t="n">
        <v>5.435604</v>
      </c>
      <c r="R39" s="172" t="n">
        <v>5.435604</v>
      </c>
      <c r="S39" s="172" t="n">
        <v>5.435604</v>
      </c>
      <c r="T39" s="172" t="n">
        <v>5.435604</v>
      </c>
      <c r="U39" s="172" t="n">
        <v>5.435604</v>
      </c>
      <c r="V39" s="172" t="n">
        <v>5.435604</v>
      </c>
      <c r="W39" s="172" t="n">
        <v>5.435604</v>
      </c>
      <c r="X39" s="172" t="n">
        <v>5.435604</v>
      </c>
      <c r="Y39" s="172" t="n">
        <v>5.435604</v>
      </c>
      <c r="Z39" s="172" t="n">
        <v>5.435604</v>
      </c>
      <c r="AA39" s="172" t="n">
        <v>5.435604</v>
      </c>
      <c r="AB39" s="172" t="n">
        <v>5.435604</v>
      </c>
      <c r="AC39" s="172" t="n">
        <v>5.435604</v>
      </c>
      <c r="AD39" s="172" t="n">
        <v>5.435604</v>
      </c>
      <c r="AE39" s="172" t="n">
        <v>5.435604</v>
      </c>
      <c r="AF39" s="172" t="n">
        <v>5.435604</v>
      </c>
      <c r="AG39" s="172" t="n">
        <v>5.435604</v>
      </c>
      <c r="AH39" s="172" t="n">
        <v>5.435604</v>
      </c>
      <c r="AI39" s="169" t="n">
        <v>0</v>
      </c>
    </row>
    <row r="40" ht="15" customHeight="1" s="159">
      <c r="A40" s="21" t="inlineStr">
        <is>
          <t>CNV000:aa_PetroleumCoke</t>
        </is>
      </c>
      <c r="B40" s="26" t="inlineStr">
        <is>
          <t xml:space="preserve">  Petroleum Coke</t>
        </is>
      </c>
      <c r="C40" s="172" t="n">
        <v>6.287</v>
      </c>
      <c r="D40" s="172" t="n">
        <v>6.287</v>
      </c>
      <c r="E40" s="172" t="n">
        <v>6.287</v>
      </c>
      <c r="F40" s="172" t="n">
        <v>6.287</v>
      </c>
      <c r="G40" s="172" t="n">
        <v>6.287</v>
      </c>
      <c r="H40" s="172" t="n">
        <v>6.287</v>
      </c>
      <c r="I40" s="172" t="n">
        <v>6.287</v>
      </c>
      <c r="J40" s="172" t="n">
        <v>6.287</v>
      </c>
      <c r="K40" s="172" t="n">
        <v>6.287</v>
      </c>
      <c r="L40" s="172" t="n">
        <v>6.287</v>
      </c>
      <c r="M40" s="172" t="n">
        <v>6.287</v>
      </c>
      <c r="N40" s="172" t="n">
        <v>6.287</v>
      </c>
      <c r="O40" s="172" t="n">
        <v>6.287</v>
      </c>
      <c r="P40" s="172" t="n">
        <v>6.287</v>
      </c>
      <c r="Q40" s="172" t="n">
        <v>6.287</v>
      </c>
      <c r="R40" s="172" t="n">
        <v>6.287</v>
      </c>
      <c r="S40" s="172" t="n">
        <v>6.287</v>
      </c>
      <c r="T40" s="172" t="n">
        <v>6.287</v>
      </c>
      <c r="U40" s="172" t="n">
        <v>6.287</v>
      </c>
      <c r="V40" s="172" t="n">
        <v>6.287</v>
      </c>
      <c r="W40" s="172" t="n">
        <v>6.287</v>
      </c>
      <c r="X40" s="172" t="n">
        <v>6.287</v>
      </c>
      <c r="Y40" s="172" t="n">
        <v>6.287</v>
      </c>
      <c r="Z40" s="172" t="n">
        <v>6.287</v>
      </c>
      <c r="AA40" s="172" t="n">
        <v>6.287</v>
      </c>
      <c r="AB40" s="172" t="n">
        <v>6.287</v>
      </c>
      <c r="AC40" s="172" t="n">
        <v>6.287</v>
      </c>
      <c r="AD40" s="172" t="n">
        <v>6.287</v>
      </c>
      <c r="AE40" s="172" t="n">
        <v>6.287</v>
      </c>
      <c r="AF40" s="172" t="n">
        <v>6.287</v>
      </c>
      <c r="AG40" s="172" t="n">
        <v>6.287</v>
      </c>
      <c r="AH40" s="172" t="n">
        <v>6.287</v>
      </c>
      <c r="AI40" s="169" t="n">
        <v>0</v>
      </c>
    </row>
    <row r="41" ht="15" customHeight="1" s="159">
      <c r="A41" s="21" t="inlineStr">
        <is>
          <t>CNV000:aa_ResidualFuel</t>
        </is>
      </c>
      <c r="B41" s="26" t="inlineStr">
        <is>
          <t xml:space="preserve">  Residual Fuel</t>
        </is>
      </c>
      <c r="C41" s="172" t="n">
        <v>6.287</v>
      </c>
      <c r="D41" s="172" t="n">
        <v>6.287</v>
      </c>
      <c r="E41" s="172" t="n">
        <v>6.287</v>
      </c>
      <c r="F41" s="172" t="n">
        <v>6.287</v>
      </c>
      <c r="G41" s="172" t="n">
        <v>6.287</v>
      </c>
      <c r="H41" s="172" t="n">
        <v>6.287</v>
      </c>
      <c r="I41" s="172" t="n">
        <v>6.287</v>
      </c>
      <c r="J41" s="172" t="n">
        <v>6.287</v>
      </c>
      <c r="K41" s="172" t="n">
        <v>6.287</v>
      </c>
      <c r="L41" s="172" t="n">
        <v>6.287</v>
      </c>
      <c r="M41" s="172" t="n">
        <v>6.287</v>
      </c>
      <c r="N41" s="172" t="n">
        <v>6.287</v>
      </c>
      <c r="O41" s="172" t="n">
        <v>6.287</v>
      </c>
      <c r="P41" s="172" t="n">
        <v>6.287</v>
      </c>
      <c r="Q41" s="172" t="n">
        <v>6.287</v>
      </c>
      <c r="R41" s="172" t="n">
        <v>6.287</v>
      </c>
      <c r="S41" s="172" t="n">
        <v>6.287</v>
      </c>
      <c r="T41" s="172" t="n">
        <v>6.287</v>
      </c>
      <c r="U41" s="172" t="n">
        <v>6.287</v>
      </c>
      <c r="V41" s="172" t="n">
        <v>6.287</v>
      </c>
      <c r="W41" s="172" t="n">
        <v>6.287</v>
      </c>
      <c r="X41" s="172" t="n">
        <v>6.287</v>
      </c>
      <c r="Y41" s="172" t="n">
        <v>6.287</v>
      </c>
      <c r="Z41" s="172" t="n">
        <v>6.287</v>
      </c>
      <c r="AA41" s="172" t="n">
        <v>6.287</v>
      </c>
      <c r="AB41" s="172" t="n">
        <v>6.287</v>
      </c>
      <c r="AC41" s="172" t="n">
        <v>6.287</v>
      </c>
      <c r="AD41" s="172" t="n">
        <v>6.287</v>
      </c>
      <c r="AE41" s="172" t="n">
        <v>6.287</v>
      </c>
      <c r="AF41" s="172" t="n">
        <v>6.287</v>
      </c>
      <c r="AG41" s="172" t="n">
        <v>6.287</v>
      </c>
      <c r="AH41" s="172" t="n">
        <v>6.287</v>
      </c>
      <c r="AI41" s="169" t="n">
        <v>0</v>
      </c>
    </row>
    <row r="42" ht="15" customHeight="1" s="159">
      <c r="A42" s="21" t="inlineStr">
        <is>
          <t>CNV000:aa_StillGas</t>
        </is>
      </c>
      <c r="B42" s="26" t="inlineStr">
        <is>
          <t xml:space="preserve">  Still Gas</t>
        </is>
      </c>
      <c r="C42" s="172" t="n">
        <v>6.287</v>
      </c>
      <c r="D42" s="172" t="n">
        <v>6.287</v>
      </c>
      <c r="E42" s="172" t="n">
        <v>6.287</v>
      </c>
      <c r="F42" s="172" t="n">
        <v>6.287</v>
      </c>
      <c r="G42" s="172" t="n">
        <v>6.287</v>
      </c>
      <c r="H42" s="172" t="n">
        <v>6.287</v>
      </c>
      <c r="I42" s="172" t="n">
        <v>6.287</v>
      </c>
      <c r="J42" s="172" t="n">
        <v>6.287</v>
      </c>
      <c r="K42" s="172" t="n">
        <v>6.287</v>
      </c>
      <c r="L42" s="172" t="n">
        <v>6.287</v>
      </c>
      <c r="M42" s="172" t="n">
        <v>6.287</v>
      </c>
      <c r="N42" s="172" t="n">
        <v>6.287</v>
      </c>
      <c r="O42" s="172" t="n">
        <v>6.287</v>
      </c>
      <c r="P42" s="172" t="n">
        <v>6.287</v>
      </c>
      <c r="Q42" s="172" t="n">
        <v>6.287</v>
      </c>
      <c r="R42" s="172" t="n">
        <v>6.287</v>
      </c>
      <c r="S42" s="172" t="n">
        <v>6.287</v>
      </c>
      <c r="T42" s="172" t="n">
        <v>6.287</v>
      </c>
      <c r="U42" s="172" t="n">
        <v>6.287</v>
      </c>
      <c r="V42" s="172" t="n">
        <v>6.287</v>
      </c>
      <c r="W42" s="172" t="n">
        <v>6.287</v>
      </c>
      <c r="X42" s="172" t="n">
        <v>6.287</v>
      </c>
      <c r="Y42" s="172" t="n">
        <v>6.287</v>
      </c>
      <c r="Z42" s="172" t="n">
        <v>6.287</v>
      </c>
      <c r="AA42" s="172" t="n">
        <v>6.287</v>
      </c>
      <c r="AB42" s="172" t="n">
        <v>6.287</v>
      </c>
      <c r="AC42" s="172" t="n">
        <v>6.287</v>
      </c>
      <c r="AD42" s="172" t="n">
        <v>6.287</v>
      </c>
      <c r="AE42" s="172" t="n">
        <v>6.287</v>
      </c>
      <c r="AF42" s="172" t="n">
        <v>6.287</v>
      </c>
      <c r="AG42" s="172" t="n">
        <v>6.287</v>
      </c>
      <c r="AH42" s="172" t="n">
        <v>6.287</v>
      </c>
      <c r="AI42" s="169" t="n">
        <v>0</v>
      </c>
    </row>
    <row r="43" ht="15" customHeight="1" s="159">
      <c r="A43" s="21" t="inlineStr">
        <is>
          <t>CNV000:aa_UnfinishOilIm</t>
        </is>
      </c>
      <c r="B43" s="26" t="inlineStr">
        <is>
          <t xml:space="preserve">  Unfinished Oils</t>
        </is>
      </c>
      <c r="C43" s="172" t="n">
        <v>6.153794</v>
      </c>
      <c r="D43" s="172" t="n">
        <v>6.194235</v>
      </c>
      <c r="E43" s="172" t="n">
        <v>6.189125</v>
      </c>
      <c r="F43" s="172" t="n">
        <v>6.185256</v>
      </c>
      <c r="G43" s="172" t="n">
        <v>6.178966</v>
      </c>
      <c r="H43" s="172" t="n">
        <v>6.172843</v>
      </c>
      <c r="I43" s="172" t="n">
        <v>6.165823</v>
      </c>
      <c r="J43" s="172" t="n">
        <v>6.157691</v>
      </c>
      <c r="K43" s="172" t="n">
        <v>6.15875</v>
      </c>
      <c r="L43" s="172" t="n">
        <v>6.159815</v>
      </c>
      <c r="M43" s="172" t="n">
        <v>6.160887</v>
      </c>
      <c r="N43" s="172" t="n">
        <v>6.162986</v>
      </c>
      <c r="O43" s="172" t="n">
        <v>6.163051</v>
      </c>
      <c r="P43" s="172" t="n">
        <v>6.164641</v>
      </c>
      <c r="Q43" s="172" t="n">
        <v>6.165243</v>
      </c>
      <c r="R43" s="172" t="n">
        <v>6.16635</v>
      </c>
      <c r="S43" s="172" t="n">
        <v>6.167464</v>
      </c>
      <c r="T43" s="172" t="n">
        <v>6.168586</v>
      </c>
      <c r="U43" s="172" t="n">
        <v>6.169715</v>
      </c>
      <c r="V43" s="172" t="n">
        <v>6.170851</v>
      </c>
      <c r="W43" s="172" t="n">
        <v>6.171995</v>
      </c>
      <c r="X43" s="172" t="n">
        <v>6.173145</v>
      </c>
      <c r="Y43" s="172" t="n">
        <v>6.174229</v>
      </c>
      <c r="Z43" s="172" t="n">
        <v>6.175396</v>
      </c>
      <c r="AA43" s="172" t="n">
        <v>6.176572</v>
      </c>
      <c r="AB43" s="172" t="n">
        <v>6.177754</v>
      </c>
      <c r="AC43" s="172" t="n">
        <v>6.178945</v>
      </c>
      <c r="AD43" s="172" t="n">
        <v>6.180144</v>
      </c>
      <c r="AE43" s="172" t="n">
        <v>6.181352</v>
      </c>
      <c r="AF43" s="172" t="n">
        <v>6.182567</v>
      </c>
      <c r="AG43" s="172" t="n">
        <v>6.183791</v>
      </c>
      <c r="AH43" s="172" t="n">
        <v>6.185023</v>
      </c>
      <c r="AI43" s="169" t="n">
        <v>0.000163</v>
      </c>
    </row>
    <row r="44" ht="15" customHeight="1" s="159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2" t="n">
        <v>5.122477</v>
      </c>
      <c r="D44" s="172" t="n">
        <v>5.07284</v>
      </c>
      <c r="E44" s="172" t="n">
        <v>5.112672</v>
      </c>
      <c r="F44" s="172" t="n">
        <v>5.107801</v>
      </c>
      <c r="G44" s="172" t="n">
        <v>5.106295</v>
      </c>
      <c r="H44" s="172" t="n">
        <v>5.102963</v>
      </c>
      <c r="I44" s="172" t="n">
        <v>5.10178</v>
      </c>
      <c r="J44" s="172" t="n">
        <v>5.100844</v>
      </c>
      <c r="K44" s="172" t="n">
        <v>5.097609</v>
      </c>
      <c r="L44" s="172" t="n">
        <v>5.097109</v>
      </c>
      <c r="M44" s="172" t="n">
        <v>5.095479</v>
      </c>
      <c r="N44" s="172" t="n">
        <v>5.094931</v>
      </c>
      <c r="O44" s="172" t="n">
        <v>5.093499</v>
      </c>
      <c r="P44" s="172" t="n">
        <v>5.092192</v>
      </c>
      <c r="Q44" s="172" t="n">
        <v>5.089801</v>
      </c>
      <c r="R44" s="172" t="n">
        <v>5.090094</v>
      </c>
      <c r="S44" s="172" t="n">
        <v>5.089013</v>
      </c>
      <c r="T44" s="172" t="n">
        <v>5.086925</v>
      </c>
      <c r="U44" s="172" t="n">
        <v>5.086362</v>
      </c>
      <c r="V44" s="172" t="n">
        <v>5.08569</v>
      </c>
      <c r="W44" s="172" t="n">
        <v>5.084962</v>
      </c>
      <c r="X44" s="172" t="n">
        <v>5.083045</v>
      </c>
      <c r="Y44" s="172" t="n">
        <v>5.083106</v>
      </c>
      <c r="Z44" s="172" t="n">
        <v>5.082249</v>
      </c>
      <c r="AA44" s="172" t="n">
        <v>5.082109</v>
      </c>
      <c r="AB44" s="172" t="n">
        <v>5.081768</v>
      </c>
      <c r="AC44" s="172" t="n">
        <v>5.082486</v>
      </c>
      <c r="AD44" s="172" t="n">
        <v>5.081576</v>
      </c>
      <c r="AE44" s="172" t="n">
        <v>5.081859</v>
      </c>
      <c r="AF44" s="172" t="n">
        <v>5.082116</v>
      </c>
      <c r="AG44" s="172" t="n">
        <v>5.081609</v>
      </c>
      <c r="AH44" s="172" t="n">
        <v>5.082578</v>
      </c>
      <c r="AI44" s="169" t="n">
        <v>-0.000252</v>
      </c>
    </row>
    <row r="45" ht="15" customHeight="1" s="159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2" t="n">
        <v>5.826358</v>
      </c>
      <c r="D45" s="172" t="n">
        <v>5.904189</v>
      </c>
      <c r="E45" s="172" t="n">
        <v>5.82424</v>
      </c>
      <c r="F45" s="172" t="n">
        <v>5.821894</v>
      </c>
      <c r="G45" s="172" t="n">
        <v>5.809876</v>
      </c>
      <c r="H45" s="172" t="n">
        <v>5.811993</v>
      </c>
      <c r="I45" s="172" t="n">
        <v>5.793793</v>
      </c>
      <c r="J45" s="172" t="n">
        <v>5.80597</v>
      </c>
      <c r="K45" s="172" t="n">
        <v>5.823914</v>
      </c>
      <c r="L45" s="172" t="n">
        <v>5.827754</v>
      </c>
      <c r="M45" s="172" t="n">
        <v>5.840784</v>
      </c>
      <c r="N45" s="172" t="n">
        <v>5.854877</v>
      </c>
      <c r="O45" s="172" t="n">
        <v>5.86724</v>
      </c>
      <c r="P45" s="172" t="n">
        <v>5.840265</v>
      </c>
      <c r="Q45" s="172" t="n">
        <v>5.778894</v>
      </c>
      <c r="R45" s="172" t="n">
        <v>5.729787</v>
      </c>
      <c r="S45" s="172" t="n">
        <v>5.704897</v>
      </c>
      <c r="T45" s="172" t="n">
        <v>5.651903</v>
      </c>
      <c r="U45" s="172" t="n">
        <v>5.600453</v>
      </c>
      <c r="V45" s="172" t="n">
        <v>5.545398</v>
      </c>
      <c r="W45" s="172" t="n">
        <v>5.511117</v>
      </c>
      <c r="X45" s="172" t="n">
        <v>5.486877</v>
      </c>
      <c r="Y45" s="172" t="n">
        <v>5.468671</v>
      </c>
      <c r="Z45" s="172" t="n">
        <v>5.439244</v>
      </c>
      <c r="AA45" s="172" t="n">
        <v>5.407942</v>
      </c>
      <c r="AB45" s="172" t="n">
        <v>5.361335</v>
      </c>
      <c r="AC45" s="172" t="n">
        <v>5.322887</v>
      </c>
      <c r="AD45" s="172" t="n">
        <v>5.269269</v>
      </c>
      <c r="AE45" s="172" t="n">
        <v>5.233726</v>
      </c>
      <c r="AF45" s="172" t="n">
        <v>5.201461</v>
      </c>
      <c r="AG45" s="172" t="n">
        <v>5.149251</v>
      </c>
      <c r="AH45" s="172" t="n">
        <v>5.068886</v>
      </c>
      <c r="AI45" s="169" t="n">
        <v>-0.004483</v>
      </c>
    </row>
    <row r="46" ht="15" customHeight="1" s="159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2" t="n">
        <v>5.100351</v>
      </c>
      <c r="D46" s="172" t="n">
        <v>5.19095</v>
      </c>
      <c r="E46" s="172" t="n">
        <v>5.138597</v>
      </c>
      <c r="F46" s="172" t="n">
        <v>5.089464</v>
      </c>
      <c r="G46" s="172" t="n">
        <v>5.104694</v>
      </c>
      <c r="H46" s="172" t="n">
        <v>5.134517</v>
      </c>
      <c r="I46" s="172" t="n">
        <v>5.106856</v>
      </c>
      <c r="J46" s="172" t="n">
        <v>5.100668</v>
      </c>
      <c r="K46" s="172" t="n">
        <v>5.076242</v>
      </c>
      <c r="L46" s="172" t="n">
        <v>5.06989</v>
      </c>
      <c r="M46" s="172" t="n">
        <v>5.063272</v>
      </c>
      <c r="N46" s="172" t="n">
        <v>5.057621</v>
      </c>
      <c r="O46" s="172" t="n">
        <v>5.072187</v>
      </c>
      <c r="P46" s="172" t="n">
        <v>5.077088</v>
      </c>
      <c r="Q46" s="172" t="n">
        <v>5.061696</v>
      </c>
      <c r="R46" s="172" t="n">
        <v>5.057065</v>
      </c>
      <c r="S46" s="172" t="n">
        <v>5.056965</v>
      </c>
      <c r="T46" s="172" t="n">
        <v>5.04183</v>
      </c>
      <c r="U46" s="172" t="n">
        <v>5.046306</v>
      </c>
      <c r="V46" s="172" t="n">
        <v>5.044818</v>
      </c>
      <c r="W46" s="172" t="n">
        <v>5.040044</v>
      </c>
      <c r="X46" s="172" t="n">
        <v>5.03599</v>
      </c>
      <c r="Y46" s="172" t="n">
        <v>5.040297</v>
      </c>
      <c r="Z46" s="172" t="n">
        <v>5.037262</v>
      </c>
      <c r="AA46" s="172" t="n">
        <v>5.031384</v>
      </c>
      <c r="AB46" s="172" t="n">
        <v>5.032802</v>
      </c>
      <c r="AC46" s="172" t="n">
        <v>5.03141</v>
      </c>
      <c r="AD46" s="172" t="n">
        <v>5.018684</v>
      </c>
      <c r="AE46" s="172" t="n">
        <v>5.01263</v>
      </c>
      <c r="AF46" s="172" t="n">
        <v>5.010322</v>
      </c>
      <c r="AG46" s="172" t="n">
        <v>5.002589</v>
      </c>
      <c r="AH46" s="172" t="n">
        <v>4.99248</v>
      </c>
      <c r="AI46" s="169" t="n">
        <v>-0.0006890000000000001</v>
      </c>
    </row>
    <row r="47" ht="15" customHeight="1" s="159">
      <c r="B47" s="25" t="inlineStr">
        <is>
          <t xml:space="preserve">  Crude Oil</t>
        </is>
      </c>
    </row>
    <row r="48" ht="15" customHeight="1" s="159">
      <c r="A48" s="21" t="inlineStr">
        <is>
          <t>CNV000:aa_CrudeOilProdu</t>
        </is>
      </c>
      <c r="B48" s="39" t="inlineStr">
        <is>
          <t xml:space="preserve">    Production</t>
        </is>
      </c>
      <c r="C48" s="172" t="n">
        <v>5.722563</v>
      </c>
      <c r="D48" s="172" t="n">
        <v>5.71352</v>
      </c>
      <c r="E48" s="172" t="n">
        <v>5.706669</v>
      </c>
      <c r="F48" s="172" t="n">
        <v>5.704025</v>
      </c>
      <c r="G48" s="172" t="n">
        <v>5.703377</v>
      </c>
      <c r="H48" s="172" t="n">
        <v>5.702897</v>
      </c>
      <c r="I48" s="172" t="n">
        <v>5.702689</v>
      </c>
      <c r="J48" s="172" t="n">
        <v>5.703732</v>
      </c>
      <c r="K48" s="172" t="n">
        <v>5.703641</v>
      </c>
      <c r="L48" s="172" t="n">
        <v>5.702661</v>
      </c>
      <c r="M48" s="172" t="n">
        <v>5.701635</v>
      </c>
      <c r="N48" s="172" t="n">
        <v>5.701475</v>
      </c>
      <c r="O48" s="172" t="n">
        <v>5.701417</v>
      </c>
      <c r="P48" s="172" t="n">
        <v>5.702262</v>
      </c>
      <c r="Q48" s="172" t="n">
        <v>5.701519</v>
      </c>
      <c r="R48" s="172" t="n">
        <v>5.700072</v>
      </c>
      <c r="S48" s="172" t="n">
        <v>5.698419</v>
      </c>
      <c r="T48" s="172" t="n">
        <v>5.694129</v>
      </c>
      <c r="U48" s="172" t="n">
        <v>5.690056</v>
      </c>
      <c r="V48" s="172" t="n">
        <v>5.687774</v>
      </c>
      <c r="W48" s="172" t="n">
        <v>5.685159</v>
      </c>
      <c r="X48" s="172" t="n">
        <v>5.686702</v>
      </c>
      <c r="Y48" s="172" t="n">
        <v>5.68638</v>
      </c>
      <c r="Z48" s="172" t="n">
        <v>5.684192</v>
      </c>
      <c r="AA48" s="172" t="n">
        <v>5.682661</v>
      </c>
      <c r="AB48" s="172" t="n">
        <v>5.681334</v>
      </c>
      <c r="AC48" s="172" t="n">
        <v>5.679041</v>
      </c>
      <c r="AD48" s="172" t="n">
        <v>5.680569</v>
      </c>
      <c r="AE48" s="172" t="n">
        <v>5.680705</v>
      </c>
      <c r="AF48" s="172" t="n">
        <v>5.679089</v>
      </c>
      <c r="AG48" s="172" t="n">
        <v>5.677174</v>
      </c>
      <c r="AH48" s="172" t="n">
        <v>5.679273</v>
      </c>
      <c r="AI48" s="169" t="n">
        <v>-0.000245</v>
      </c>
    </row>
    <row r="49" ht="15" customHeight="1" s="159">
      <c r="A49" s="21" t="inlineStr">
        <is>
          <t>CNV000:aa_CrudeOilImpor</t>
        </is>
      </c>
      <c r="B49" s="39" t="inlineStr">
        <is>
          <t xml:space="preserve">    Imports</t>
        </is>
      </c>
      <c r="C49" s="172" t="n">
        <v>6.130524</v>
      </c>
      <c r="D49" s="172" t="n">
        <v>6.084184</v>
      </c>
      <c r="E49" s="172" t="n">
        <v>6.111468</v>
      </c>
      <c r="F49" s="172" t="n">
        <v>6.113081</v>
      </c>
      <c r="G49" s="172" t="n">
        <v>6.118769</v>
      </c>
      <c r="H49" s="172" t="n">
        <v>6.122619</v>
      </c>
      <c r="I49" s="172" t="n">
        <v>6.115864</v>
      </c>
      <c r="J49" s="172" t="n">
        <v>6.119236</v>
      </c>
      <c r="K49" s="172" t="n">
        <v>6.096032</v>
      </c>
      <c r="L49" s="172" t="n">
        <v>6.129145</v>
      </c>
      <c r="M49" s="172" t="n">
        <v>6.131928</v>
      </c>
      <c r="N49" s="172" t="n">
        <v>6.116815</v>
      </c>
      <c r="O49" s="172" t="n">
        <v>6.120201</v>
      </c>
      <c r="P49" s="172" t="n">
        <v>6.13271</v>
      </c>
      <c r="Q49" s="172" t="n">
        <v>6.093342</v>
      </c>
      <c r="R49" s="172" t="n">
        <v>6.118341</v>
      </c>
      <c r="S49" s="172" t="n">
        <v>6.120753</v>
      </c>
      <c r="T49" s="172" t="n">
        <v>6.10043</v>
      </c>
      <c r="U49" s="172" t="n">
        <v>6.11171</v>
      </c>
      <c r="V49" s="172" t="n">
        <v>6.11305</v>
      </c>
      <c r="W49" s="172" t="n">
        <v>6.114948</v>
      </c>
      <c r="X49" s="172" t="n">
        <v>6.107969</v>
      </c>
      <c r="Y49" s="172" t="n">
        <v>6.109843</v>
      </c>
      <c r="Z49" s="172" t="n">
        <v>6.106906</v>
      </c>
      <c r="AA49" s="172" t="n">
        <v>6.11393</v>
      </c>
      <c r="AB49" s="172" t="n">
        <v>6.113346</v>
      </c>
      <c r="AC49" s="172" t="n">
        <v>6.122666</v>
      </c>
      <c r="AD49" s="172" t="n">
        <v>6.107781</v>
      </c>
      <c r="AE49" s="172" t="n">
        <v>6.121242</v>
      </c>
      <c r="AF49" s="172" t="n">
        <v>6.123178</v>
      </c>
      <c r="AG49" s="172" t="n">
        <v>6.124586</v>
      </c>
      <c r="AH49" s="172" t="n">
        <v>6.128642</v>
      </c>
      <c r="AI49" s="169" t="n">
        <v>-1e-05</v>
      </c>
    </row>
    <row r="50" ht="15" customHeight="1" s="159">
      <c r="A50" s="21" t="inlineStr">
        <is>
          <t>CNV000:aa_CrudeOilExpor</t>
        </is>
      </c>
      <c r="B50" s="26" t="inlineStr">
        <is>
          <t xml:space="preserve">    Exports</t>
        </is>
      </c>
      <c r="C50" s="172" t="n">
        <v>5.562288</v>
      </c>
      <c r="D50" s="172" t="n">
        <v>5.5691</v>
      </c>
      <c r="E50" s="172" t="n">
        <v>5.57022</v>
      </c>
      <c r="F50" s="172" t="n">
        <v>5.570899</v>
      </c>
      <c r="G50" s="172" t="n">
        <v>5.571483</v>
      </c>
      <c r="H50" s="172" t="n">
        <v>5.5738</v>
      </c>
      <c r="I50" s="172" t="n">
        <v>5.571373</v>
      </c>
      <c r="J50" s="172" t="n">
        <v>5.5732</v>
      </c>
      <c r="K50" s="172" t="n">
        <v>5.572146</v>
      </c>
      <c r="L50" s="172" t="n">
        <v>5.572308</v>
      </c>
      <c r="M50" s="172" t="n">
        <v>5.57198</v>
      </c>
      <c r="N50" s="172" t="n">
        <v>5.570947</v>
      </c>
      <c r="O50" s="172" t="n">
        <v>5.570102</v>
      </c>
      <c r="P50" s="172" t="n">
        <v>5.570592</v>
      </c>
      <c r="Q50" s="172" t="n">
        <v>5.570013</v>
      </c>
      <c r="R50" s="172" t="n">
        <v>5.571083</v>
      </c>
      <c r="S50" s="172" t="n">
        <v>5.570448</v>
      </c>
      <c r="T50" s="172" t="n">
        <v>5.569338</v>
      </c>
      <c r="U50" s="172" t="n">
        <v>5.570599</v>
      </c>
      <c r="V50" s="172" t="n">
        <v>5.568672</v>
      </c>
      <c r="W50" s="172" t="n">
        <v>5.567814</v>
      </c>
      <c r="X50" s="172" t="n">
        <v>5.576875</v>
      </c>
      <c r="Y50" s="172" t="n">
        <v>5.584314</v>
      </c>
      <c r="Z50" s="172" t="n">
        <v>5.579766</v>
      </c>
      <c r="AA50" s="172" t="n">
        <v>5.576231</v>
      </c>
      <c r="AB50" s="172" t="n">
        <v>5.572698</v>
      </c>
      <c r="AC50" s="172" t="n">
        <v>5.569394</v>
      </c>
      <c r="AD50" s="172" t="n">
        <v>5.564217</v>
      </c>
      <c r="AE50" s="172" t="n">
        <v>5.567464</v>
      </c>
      <c r="AF50" s="172" t="n">
        <v>5.567901</v>
      </c>
      <c r="AG50" s="172" t="n">
        <v>5.566223</v>
      </c>
      <c r="AH50" s="172" t="n">
        <v>5.551153</v>
      </c>
      <c r="AI50" s="169" t="n">
        <v>-6.499999999999999e-05</v>
      </c>
    </row>
    <row r="51" ht="15" customHeight="1" s="159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2" t="n">
        <v>3.682947</v>
      </c>
      <c r="D51" s="172" t="n">
        <v>3.663116</v>
      </c>
      <c r="E51" s="172" t="n">
        <v>3.653924</v>
      </c>
      <c r="F51" s="172" t="n">
        <v>3.661514</v>
      </c>
      <c r="G51" s="172" t="n">
        <v>3.659832</v>
      </c>
      <c r="H51" s="172" t="n">
        <v>3.655703</v>
      </c>
      <c r="I51" s="172" t="n">
        <v>3.65141</v>
      </c>
      <c r="J51" s="172" t="n">
        <v>3.647604</v>
      </c>
      <c r="K51" s="172" t="n">
        <v>3.643152</v>
      </c>
      <c r="L51" s="172" t="n">
        <v>3.640599</v>
      </c>
      <c r="M51" s="172" t="n">
        <v>3.638961</v>
      </c>
      <c r="N51" s="172" t="n">
        <v>3.63795</v>
      </c>
      <c r="O51" s="172" t="n">
        <v>3.636663</v>
      </c>
      <c r="P51" s="172" t="n">
        <v>3.637153</v>
      </c>
      <c r="Q51" s="172" t="n">
        <v>3.637112</v>
      </c>
      <c r="R51" s="172" t="n">
        <v>3.636421</v>
      </c>
      <c r="S51" s="172" t="n">
        <v>3.634947</v>
      </c>
      <c r="T51" s="172" t="n">
        <v>3.634929</v>
      </c>
      <c r="U51" s="172" t="n">
        <v>3.634116</v>
      </c>
      <c r="V51" s="172" t="n">
        <v>3.634389</v>
      </c>
      <c r="W51" s="172" t="n">
        <v>3.634512</v>
      </c>
      <c r="X51" s="172" t="n">
        <v>3.636323</v>
      </c>
      <c r="Y51" s="172" t="n">
        <v>3.636969</v>
      </c>
      <c r="Z51" s="172" t="n">
        <v>3.636831</v>
      </c>
      <c r="AA51" s="172" t="n">
        <v>3.637443</v>
      </c>
      <c r="AB51" s="172" t="n">
        <v>3.63772</v>
      </c>
      <c r="AC51" s="172" t="n">
        <v>3.638049</v>
      </c>
      <c r="AD51" s="172" t="n">
        <v>3.638009</v>
      </c>
      <c r="AE51" s="172" t="n">
        <v>3.637204</v>
      </c>
      <c r="AF51" s="172" t="n">
        <v>3.635921</v>
      </c>
      <c r="AG51" s="172" t="n">
        <v>3.635727</v>
      </c>
      <c r="AH51" s="172" t="n">
        <v>3.635125</v>
      </c>
      <c r="AI51" s="169" t="n">
        <v>-0.000422</v>
      </c>
    </row>
    <row r="53" ht="15" customHeight="1" s="159">
      <c r="B53" s="25" t="inlineStr">
        <is>
          <t>Natural Gas (thousand Btu per cubic foot)</t>
        </is>
      </c>
    </row>
    <row r="54" ht="15" customHeight="1" s="159">
      <c r="A54" s="21" t="inlineStr">
        <is>
          <t>CNV000:ba_Consumption</t>
        </is>
      </c>
      <c r="B54" s="26" t="inlineStr">
        <is>
          <t xml:space="preserve">  Consumption</t>
        </is>
      </c>
      <c r="C54" s="172" t="n">
        <v>1.036</v>
      </c>
      <c r="D54" s="172" t="n">
        <v>1.036</v>
      </c>
      <c r="E54" s="172" t="n">
        <v>1.036</v>
      </c>
      <c r="F54" s="172" t="n">
        <v>1.036</v>
      </c>
      <c r="G54" s="172" t="n">
        <v>1.036</v>
      </c>
      <c r="H54" s="172" t="n">
        <v>1.036</v>
      </c>
      <c r="I54" s="172" t="n">
        <v>1.036</v>
      </c>
      <c r="J54" s="172" t="n">
        <v>1.036</v>
      </c>
      <c r="K54" s="172" t="n">
        <v>1.036</v>
      </c>
      <c r="L54" s="172" t="n">
        <v>1.036</v>
      </c>
      <c r="M54" s="172" t="n">
        <v>1.036</v>
      </c>
      <c r="N54" s="172" t="n">
        <v>1.036</v>
      </c>
      <c r="O54" s="172" t="n">
        <v>1.036</v>
      </c>
      <c r="P54" s="172" t="n">
        <v>1.036</v>
      </c>
      <c r="Q54" s="172" t="n">
        <v>1.036</v>
      </c>
      <c r="R54" s="172" t="n">
        <v>1.036</v>
      </c>
      <c r="S54" s="172" t="n">
        <v>1.036</v>
      </c>
      <c r="T54" s="172" t="n">
        <v>1.036</v>
      </c>
      <c r="U54" s="172" t="n">
        <v>1.036</v>
      </c>
      <c r="V54" s="172" t="n">
        <v>1.036</v>
      </c>
      <c r="W54" s="172" t="n">
        <v>1.036</v>
      </c>
      <c r="X54" s="172" t="n">
        <v>1.036</v>
      </c>
      <c r="Y54" s="172" t="n">
        <v>1.036</v>
      </c>
      <c r="Z54" s="172" t="n">
        <v>1.036</v>
      </c>
      <c r="AA54" s="172" t="n">
        <v>1.036</v>
      </c>
      <c r="AB54" s="172" t="n">
        <v>1.036</v>
      </c>
      <c r="AC54" s="172" t="n">
        <v>1.036</v>
      </c>
      <c r="AD54" s="172" t="n">
        <v>1.036</v>
      </c>
      <c r="AE54" s="172" t="n">
        <v>1.036</v>
      </c>
      <c r="AF54" s="172" t="n">
        <v>1.036</v>
      </c>
      <c r="AG54" s="172" t="n">
        <v>1.036</v>
      </c>
      <c r="AH54" s="172" t="n">
        <v>1.036</v>
      </c>
      <c r="AI54" s="169" t="n">
        <v>0</v>
      </c>
    </row>
    <row r="55" ht="15" customHeight="1" s="159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2" t="n">
        <v>1.033</v>
      </c>
      <c r="D55" s="172" t="n">
        <v>1.033</v>
      </c>
      <c r="E55" s="172" t="n">
        <v>1.033</v>
      </c>
      <c r="F55" s="172" t="n">
        <v>1.033</v>
      </c>
      <c r="G55" s="172" t="n">
        <v>1.033</v>
      </c>
      <c r="H55" s="172" t="n">
        <v>1.033</v>
      </c>
      <c r="I55" s="172" t="n">
        <v>1.033</v>
      </c>
      <c r="J55" s="172" t="n">
        <v>1.033</v>
      </c>
      <c r="K55" s="172" t="n">
        <v>1.033</v>
      </c>
      <c r="L55" s="172" t="n">
        <v>1.033</v>
      </c>
      <c r="M55" s="172" t="n">
        <v>1.033</v>
      </c>
      <c r="N55" s="172" t="n">
        <v>1.033</v>
      </c>
      <c r="O55" s="172" t="n">
        <v>1.033</v>
      </c>
      <c r="P55" s="172" t="n">
        <v>1.033</v>
      </c>
      <c r="Q55" s="172" t="n">
        <v>1.033</v>
      </c>
      <c r="R55" s="172" t="n">
        <v>1.033</v>
      </c>
      <c r="S55" s="172" t="n">
        <v>1.033</v>
      </c>
      <c r="T55" s="172" t="n">
        <v>1.033</v>
      </c>
      <c r="U55" s="172" t="n">
        <v>1.033</v>
      </c>
      <c r="V55" s="172" t="n">
        <v>1.033</v>
      </c>
      <c r="W55" s="172" t="n">
        <v>1.033</v>
      </c>
      <c r="X55" s="172" t="n">
        <v>1.033</v>
      </c>
      <c r="Y55" s="172" t="n">
        <v>1.033</v>
      </c>
      <c r="Z55" s="172" t="n">
        <v>1.033</v>
      </c>
      <c r="AA55" s="172" t="n">
        <v>1.033</v>
      </c>
      <c r="AB55" s="172" t="n">
        <v>1.033</v>
      </c>
      <c r="AC55" s="172" t="n">
        <v>1.033</v>
      </c>
      <c r="AD55" s="172" t="n">
        <v>1.033</v>
      </c>
      <c r="AE55" s="172" t="n">
        <v>1.033</v>
      </c>
      <c r="AF55" s="172" t="n">
        <v>1.033</v>
      </c>
      <c r="AG55" s="172" t="n">
        <v>1.033</v>
      </c>
      <c r="AH55" s="172" t="n">
        <v>1.033</v>
      </c>
      <c r="AI55" s="169" t="n">
        <v>0</v>
      </c>
    </row>
    <row r="56" ht="15" customHeight="1" s="159">
      <c r="A56" s="21" t="inlineStr">
        <is>
          <t>CNV000:ba_Nonutility</t>
        </is>
      </c>
      <c r="B56" s="26" t="inlineStr">
        <is>
          <t xml:space="preserve">    End-use Sector</t>
        </is>
      </c>
      <c r="C56" s="172" t="n">
        <v>1.038</v>
      </c>
      <c r="D56" s="172" t="n">
        <v>1.038</v>
      </c>
      <c r="E56" s="172" t="n">
        <v>1.038</v>
      </c>
      <c r="F56" s="172" t="n">
        <v>1.038</v>
      </c>
      <c r="G56" s="172" t="n">
        <v>1.038</v>
      </c>
      <c r="H56" s="172" t="n">
        <v>1.038</v>
      </c>
      <c r="I56" s="172" t="n">
        <v>1.038</v>
      </c>
      <c r="J56" s="172" t="n">
        <v>1.038</v>
      </c>
      <c r="K56" s="172" t="n">
        <v>1.038</v>
      </c>
      <c r="L56" s="172" t="n">
        <v>1.038</v>
      </c>
      <c r="M56" s="172" t="n">
        <v>1.038</v>
      </c>
      <c r="N56" s="172" t="n">
        <v>1.038</v>
      </c>
      <c r="O56" s="172" t="n">
        <v>1.038</v>
      </c>
      <c r="P56" s="172" t="n">
        <v>1.038</v>
      </c>
      <c r="Q56" s="172" t="n">
        <v>1.038</v>
      </c>
      <c r="R56" s="172" t="n">
        <v>1.038</v>
      </c>
      <c r="S56" s="172" t="n">
        <v>1.038</v>
      </c>
      <c r="T56" s="172" t="n">
        <v>1.038</v>
      </c>
      <c r="U56" s="172" t="n">
        <v>1.038</v>
      </c>
      <c r="V56" s="172" t="n">
        <v>1.038</v>
      </c>
      <c r="W56" s="172" t="n">
        <v>1.038</v>
      </c>
      <c r="X56" s="172" t="n">
        <v>1.038</v>
      </c>
      <c r="Y56" s="172" t="n">
        <v>1.038</v>
      </c>
      <c r="Z56" s="172" t="n">
        <v>1.038</v>
      </c>
      <c r="AA56" s="172" t="n">
        <v>1.038</v>
      </c>
      <c r="AB56" s="172" t="n">
        <v>1.038</v>
      </c>
      <c r="AC56" s="172" t="n">
        <v>1.038</v>
      </c>
      <c r="AD56" s="172" t="n">
        <v>1.038</v>
      </c>
      <c r="AE56" s="172" t="n">
        <v>1.038</v>
      </c>
      <c r="AF56" s="172" t="n">
        <v>1.038</v>
      </c>
      <c r="AG56" s="172" t="n">
        <v>1.038</v>
      </c>
      <c r="AH56" s="172" t="n">
        <v>1.038</v>
      </c>
      <c r="AI56" s="169" t="n">
        <v>0</v>
      </c>
    </row>
    <row r="57" ht="15" customHeight="1" s="159">
      <c r="A57" s="21" t="inlineStr">
        <is>
          <t>CNV000:ba_Production</t>
        </is>
      </c>
      <c r="B57" s="26" t="inlineStr">
        <is>
          <t xml:space="preserve">  Production</t>
        </is>
      </c>
      <c r="C57" s="172" t="n">
        <v>1.036</v>
      </c>
      <c r="D57" s="172" t="n">
        <v>1.036</v>
      </c>
      <c r="E57" s="172" t="n">
        <v>1.036</v>
      </c>
      <c r="F57" s="172" t="n">
        <v>1.036</v>
      </c>
      <c r="G57" s="172" t="n">
        <v>1.036</v>
      </c>
      <c r="H57" s="172" t="n">
        <v>1.036</v>
      </c>
      <c r="I57" s="172" t="n">
        <v>1.036</v>
      </c>
      <c r="J57" s="172" t="n">
        <v>1.036</v>
      </c>
      <c r="K57" s="172" t="n">
        <v>1.036</v>
      </c>
      <c r="L57" s="172" t="n">
        <v>1.036</v>
      </c>
      <c r="M57" s="172" t="n">
        <v>1.036</v>
      </c>
      <c r="N57" s="172" t="n">
        <v>1.036</v>
      </c>
      <c r="O57" s="172" t="n">
        <v>1.036</v>
      </c>
      <c r="P57" s="172" t="n">
        <v>1.036</v>
      </c>
      <c r="Q57" s="172" t="n">
        <v>1.036</v>
      </c>
      <c r="R57" s="172" t="n">
        <v>1.036</v>
      </c>
      <c r="S57" s="172" t="n">
        <v>1.036</v>
      </c>
      <c r="T57" s="172" t="n">
        <v>1.036</v>
      </c>
      <c r="U57" s="172" t="n">
        <v>1.036</v>
      </c>
      <c r="V57" s="172" t="n">
        <v>1.036</v>
      </c>
      <c r="W57" s="172" t="n">
        <v>1.036</v>
      </c>
      <c r="X57" s="172" t="n">
        <v>1.036</v>
      </c>
      <c r="Y57" s="172" t="n">
        <v>1.036</v>
      </c>
      <c r="Z57" s="172" t="n">
        <v>1.036</v>
      </c>
      <c r="AA57" s="172" t="n">
        <v>1.036</v>
      </c>
      <c r="AB57" s="172" t="n">
        <v>1.036</v>
      </c>
      <c r="AC57" s="172" t="n">
        <v>1.036</v>
      </c>
      <c r="AD57" s="172" t="n">
        <v>1.036</v>
      </c>
      <c r="AE57" s="172" t="n">
        <v>1.036</v>
      </c>
      <c r="AF57" s="172" t="n">
        <v>1.036</v>
      </c>
      <c r="AG57" s="172" t="n">
        <v>1.036</v>
      </c>
      <c r="AH57" s="172" t="n">
        <v>1.036</v>
      </c>
      <c r="AI57" s="169" t="n">
        <v>0</v>
      </c>
    </row>
    <row r="58" ht="15" customHeight="1" s="159">
      <c r="A58" s="21" t="inlineStr">
        <is>
          <t>CNV000:ba_Imports</t>
        </is>
      </c>
      <c r="B58" s="26" t="inlineStr">
        <is>
          <t xml:space="preserve">  Imports</t>
        </is>
      </c>
      <c r="C58" s="172" t="n">
        <v>1.025</v>
      </c>
      <c r="D58" s="172" t="n">
        <v>1.025</v>
      </c>
      <c r="E58" s="172" t="n">
        <v>1.025</v>
      </c>
      <c r="F58" s="172" t="n">
        <v>1.025</v>
      </c>
      <c r="G58" s="172" t="n">
        <v>1.025</v>
      </c>
      <c r="H58" s="172" t="n">
        <v>1.025</v>
      </c>
      <c r="I58" s="172" t="n">
        <v>1.025</v>
      </c>
      <c r="J58" s="172" t="n">
        <v>1.025</v>
      </c>
      <c r="K58" s="172" t="n">
        <v>1.025</v>
      </c>
      <c r="L58" s="172" t="n">
        <v>1.025</v>
      </c>
      <c r="M58" s="172" t="n">
        <v>1.025</v>
      </c>
      <c r="N58" s="172" t="n">
        <v>1.025</v>
      </c>
      <c r="O58" s="172" t="n">
        <v>1.025</v>
      </c>
      <c r="P58" s="172" t="n">
        <v>1.025</v>
      </c>
      <c r="Q58" s="172" t="n">
        <v>1.025</v>
      </c>
      <c r="R58" s="172" t="n">
        <v>1.025</v>
      </c>
      <c r="S58" s="172" t="n">
        <v>1.025</v>
      </c>
      <c r="T58" s="172" t="n">
        <v>1.025</v>
      </c>
      <c r="U58" s="172" t="n">
        <v>1.025</v>
      </c>
      <c r="V58" s="172" t="n">
        <v>1.025</v>
      </c>
      <c r="W58" s="172" t="n">
        <v>1.025</v>
      </c>
      <c r="X58" s="172" t="n">
        <v>1.025</v>
      </c>
      <c r="Y58" s="172" t="n">
        <v>1.025</v>
      </c>
      <c r="Z58" s="172" t="n">
        <v>1.025</v>
      </c>
      <c r="AA58" s="172" t="n">
        <v>1.025</v>
      </c>
      <c r="AB58" s="172" t="n">
        <v>1.025</v>
      </c>
      <c r="AC58" s="172" t="n">
        <v>1.025</v>
      </c>
      <c r="AD58" s="172" t="n">
        <v>1.025</v>
      </c>
      <c r="AE58" s="172" t="n">
        <v>1.025</v>
      </c>
      <c r="AF58" s="172" t="n">
        <v>1.025</v>
      </c>
      <c r="AG58" s="172" t="n">
        <v>1.025</v>
      </c>
      <c r="AH58" s="172" t="n">
        <v>1.025</v>
      </c>
      <c r="AI58" s="169" t="n">
        <v>0</v>
      </c>
    </row>
    <row r="59" ht="15" customHeight="1" s="159">
      <c r="A59" s="21" t="inlineStr">
        <is>
          <t>CNV000:ba_Exports</t>
        </is>
      </c>
      <c r="B59" s="26" t="inlineStr">
        <is>
          <t xml:space="preserve">  Exports</t>
        </is>
      </c>
      <c r="C59" s="172" t="n">
        <v>1.009</v>
      </c>
      <c r="D59" s="172" t="n">
        <v>1.009</v>
      </c>
      <c r="E59" s="172" t="n">
        <v>1.009</v>
      </c>
      <c r="F59" s="172" t="n">
        <v>1.009</v>
      </c>
      <c r="G59" s="172" t="n">
        <v>1.009</v>
      </c>
      <c r="H59" s="172" t="n">
        <v>1.009</v>
      </c>
      <c r="I59" s="172" t="n">
        <v>1.009</v>
      </c>
      <c r="J59" s="172" t="n">
        <v>1.009</v>
      </c>
      <c r="K59" s="172" t="n">
        <v>1.009</v>
      </c>
      <c r="L59" s="172" t="n">
        <v>1.009</v>
      </c>
      <c r="M59" s="172" t="n">
        <v>1.009</v>
      </c>
      <c r="N59" s="172" t="n">
        <v>1.009</v>
      </c>
      <c r="O59" s="172" t="n">
        <v>1.009</v>
      </c>
      <c r="P59" s="172" t="n">
        <v>1.009</v>
      </c>
      <c r="Q59" s="172" t="n">
        <v>1.009</v>
      </c>
      <c r="R59" s="172" t="n">
        <v>1.009</v>
      </c>
      <c r="S59" s="172" t="n">
        <v>1.009</v>
      </c>
      <c r="T59" s="172" t="n">
        <v>1.009</v>
      </c>
      <c r="U59" s="172" t="n">
        <v>1.009</v>
      </c>
      <c r="V59" s="172" t="n">
        <v>1.009</v>
      </c>
      <c r="W59" s="172" t="n">
        <v>1.009</v>
      </c>
      <c r="X59" s="172" t="n">
        <v>1.009</v>
      </c>
      <c r="Y59" s="172" t="n">
        <v>1.009</v>
      </c>
      <c r="Z59" s="172" t="n">
        <v>1.009</v>
      </c>
      <c r="AA59" s="172" t="n">
        <v>1.009</v>
      </c>
      <c r="AB59" s="172" t="n">
        <v>1.009</v>
      </c>
      <c r="AC59" s="172" t="n">
        <v>1.009</v>
      </c>
      <c r="AD59" s="172" t="n">
        <v>1.009</v>
      </c>
      <c r="AE59" s="172" t="n">
        <v>1.009</v>
      </c>
      <c r="AF59" s="172" t="n">
        <v>1.009</v>
      </c>
      <c r="AG59" s="172" t="n">
        <v>1.009</v>
      </c>
      <c r="AH59" s="172" t="n">
        <v>1.009</v>
      </c>
      <c r="AI59" s="169" t="n">
        <v>0</v>
      </c>
    </row>
    <row r="60" ht="15" customHeight="1" s="159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2" t="n">
        <v>0.96</v>
      </c>
      <c r="D60" s="172" t="n">
        <v>0.96</v>
      </c>
      <c r="E60" s="172" t="n">
        <v>0.96</v>
      </c>
      <c r="F60" s="172" t="n">
        <v>0.96</v>
      </c>
      <c r="G60" s="172" t="n">
        <v>0.96</v>
      </c>
      <c r="H60" s="172" t="n">
        <v>0.96</v>
      </c>
      <c r="I60" s="172" t="n">
        <v>0.96</v>
      </c>
      <c r="J60" s="172" t="n">
        <v>0.96</v>
      </c>
      <c r="K60" s="172" t="n">
        <v>0.96</v>
      </c>
      <c r="L60" s="172" t="n">
        <v>0.96</v>
      </c>
      <c r="M60" s="172" t="n">
        <v>0.96</v>
      </c>
      <c r="N60" s="172" t="n">
        <v>0.96</v>
      </c>
      <c r="O60" s="172" t="n">
        <v>0.96</v>
      </c>
      <c r="P60" s="172" t="n">
        <v>0.96</v>
      </c>
      <c r="Q60" s="172" t="n">
        <v>0.96</v>
      </c>
      <c r="R60" s="172" t="n">
        <v>0.96</v>
      </c>
      <c r="S60" s="172" t="n">
        <v>0.96</v>
      </c>
      <c r="T60" s="172" t="n">
        <v>0.96</v>
      </c>
      <c r="U60" s="172" t="n">
        <v>0.96</v>
      </c>
      <c r="V60" s="172" t="n">
        <v>0.96</v>
      </c>
      <c r="W60" s="172" t="n">
        <v>0.96</v>
      </c>
      <c r="X60" s="172" t="n">
        <v>0.96</v>
      </c>
      <c r="Y60" s="172" t="n">
        <v>0.96</v>
      </c>
      <c r="Z60" s="172" t="n">
        <v>0.96</v>
      </c>
      <c r="AA60" s="172" t="n">
        <v>0.96</v>
      </c>
      <c r="AB60" s="172" t="n">
        <v>0.96</v>
      </c>
      <c r="AC60" s="172" t="n">
        <v>0.96</v>
      </c>
      <c r="AD60" s="172" t="n">
        <v>0.96</v>
      </c>
      <c r="AE60" s="172" t="n">
        <v>0.96</v>
      </c>
      <c r="AF60" s="172" t="n">
        <v>0.96</v>
      </c>
      <c r="AG60" s="172" t="n">
        <v>0.96</v>
      </c>
      <c r="AH60" s="172" t="n">
        <v>0.96</v>
      </c>
      <c r="AI60" s="169" t="n">
        <v>0</v>
      </c>
    </row>
    <row r="62" ht="15" customHeight="1" s="159">
      <c r="B62" s="25" t="inlineStr">
        <is>
          <t>Coal (million Btu per short ton)</t>
        </is>
      </c>
    </row>
    <row r="63" ht="15" customHeight="1" s="159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69" t="n">
        <v>0.001661</v>
      </c>
    </row>
    <row r="64" ht="15" customHeight="1" s="159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69" t="n">
        <v>-0.000505</v>
      </c>
    </row>
    <row r="65" ht="15" customHeight="1" s="159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69" t="n">
        <v>-0.000306</v>
      </c>
    </row>
    <row r="66" ht="15" customHeight="1" s="159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69" t="n">
        <v>0.001355</v>
      </c>
    </row>
    <row r="67" ht="15" customHeight="1" s="159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69" t="n">
        <v>-0.001231</v>
      </c>
    </row>
    <row r="68" ht="15" customHeight="1" s="159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69" t="n">
        <v>-0.000234</v>
      </c>
    </row>
    <row r="69" ht="15" customHeight="1" s="159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69" t="n">
        <v>-0.000168</v>
      </c>
    </row>
    <row r="70" ht="15" customHeight="1" s="159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69" t="n">
        <v>0.001503</v>
      </c>
    </row>
    <row r="71" ht="15" customHeight="1" s="159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69" t="n">
        <v>0.001061</v>
      </c>
    </row>
    <row r="72" ht="15" customHeight="1" s="159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69" t="n">
        <v>-0.000569</v>
      </c>
    </row>
    <row r="73" ht="15" customHeight="1" s="159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69" t="inlineStr">
        <is>
          <t>- -</t>
        </is>
      </c>
    </row>
    <row r="74" ht="15" customHeight="1" s="159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69" t="n">
        <v>0</v>
      </c>
    </row>
    <row r="76" ht="15" customHeight="1" s="159">
      <c r="B76" s="25" t="inlineStr">
        <is>
          <t>Approximate Heat Rates and Heat Content</t>
        </is>
      </c>
    </row>
    <row r="77" ht="15" customHeight="1" s="159">
      <c r="B77" s="25" t="inlineStr">
        <is>
          <t>(Btu per kilowatthour)</t>
        </is>
      </c>
    </row>
    <row r="78" ht="15" customHeight="1" s="159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69" t="n">
        <v>0</v>
      </c>
    </row>
    <row r="79" ht="15" customHeight="1" s="159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69" t="n">
        <v>-0.005053</v>
      </c>
    </row>
    <row r="80" ht="15" customHeight="1" s="159">
      <c r="B80" s="162" t="inlineStr">
        <is>
          <t xml:space="preserve">   1/ Includes ethane, natural gasoline, and refinery olefins.</t>
        </is>
      </c>
      <c r="C80" s="163" t="n"/>
      <c r="D80" s="163" t="n"/>
      <c r="E80" s="163" t="n"/>
      <c r="F80" s="163" t="n"/>
      <c r="G80" s="163" t="n"/>
      <c r="H80" s="163" t="n"/>
      <c r="I80" s="163" t="n"/>
      <c r="J80" s="163" t="n"/>
      <c r="K80" s="163" t="n"/>
      <c r="L80" s="163" t="n"/>
      <c r="M80" s="163" t="n"/>
      <c r="N80" s="163" t="n"/>
      <c r="O80" s="163" t="n"/>
      <c r="P80" s="163" t="n"/>
      <c r="Q80" s="163" t="n"/>
      <c r="R80" s="163" t="n"/>
      <c r="S80" s="163" t="n"/>
      <c r="T80" s="163" t="n"/>
      <c r="U80" s="163" t="n"/>
      <c r="V80" s="163" t="n"/>
      <c r="W80" s="163" t="n"/>
      <c r="X80" s="163" t="n"/>
      <c r="Y80" s="163" t="n"/>
      <c r="Z80" s="163" t="n"/>
      <c r="AA80" s="163" t="n"/>
      <c r="AB80" s="163" t="n"/>
      <c r="AC80" s="163" t="n"/>
      <c r="AD80" s="163" t="n"/>
      <c r="AE80" s="163" t="n"/>
      <c r="AF80" s="163" t="n"/>
      <c r="AG80" s="163" t="n"/>
      <c r="AH80" s="163" t="n"/>
      <c r="AI80" s="163" t="n"/>
    </row>
    <row r="81" ht="15" customHeight="1" s="159">
      <c r="B81" s="19" t="inlineStr">
        <is>
          <t xml:space="preserve">   2/ Includes all electricity-only and combined heat and power plants that have a regulatory status.</t>
        </is>
      </c>
    </row>
    <row r="82" ht="15" customHeight="1" s="159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59">
      <c r="B83" s="19" t="inlineStr">
        <is>
          <t xml:space="preserve">   - - = Not applicable.</t>
        </is>
      </c>
    </row>
    <row r="84" ht="15" customHeight="1" s="159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59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29"/>
    <col width="9.1640625" customWidth="1" style="60" min="30" max="16384"/>
  </cols>
  <sheetData>
    <row r="2" ht="16" customHeight="1" s="159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59"/>
    <row r="6" hidden="1" s="159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59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59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59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59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59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59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59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59"/>
    <row r="15" hidden="1" s="159"/>
    <row r="16" ht="14" customHeight="1" s="159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59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3" t="inlineStr">
        <is>
          <t>Coking Coal</t>
        </is>
      </c>
      <c r="B19" s="174" t="n">
        <v>0</v>
      </c>
      <c r="C19" s="174" t="n">
        <v>0</v>
      </c>
      <c r="D19" s="174" t="n">
        <v>0</v>
      </c>
      <c r="E19" s="174" t="n">
        <v>0.9900519152026845</v>
      </c>
      <c r="F19" s="174" t="n">
        <v>8.91730418497275</v>
      </c>
      <c r="G19" s="174" t="n">
        <v>37.76336139052773</v>
      </c>
      <c r="H19" s="174" t="n">
        <v>24.0773765245242</v>
      </c>
      <c r="I19" s="174" t="n">
        <v>0</v>
      </c>
      <c r="J19" s="174" t="n">
        <v>10.9113118775623</v>
      </c>
      <c r="K19" s="174" t="n">
        <v>40.07727003199125</v>
      </c>
      <c r="L19" s="174" t="n">
        <v>53.5437090664351</v>
      </c>
      <c r="M19" s="174" t="n">
        <v>24.76439499051094</v>
      </c>
      <c r="N19" s="174" t="n">
        <v>40.2979528593163</v>
      </c>
      <c r="O19" s="174" t="n">
        <v>51.8886576622416</v>
      </c>
      <c r="P19" s="174" t="n">
        <v>167.7675714419388</v>
      </c>
      <c r="Q19" s="174" t="n">
        <v>80.44112990510735</v>
      </c>
      <c r="R19" s="174" t="n">
        <v>62.87465486204508</v>
      </c>
      <c r="S19" s="174" t="n">
        <v>2.320314918286954</v>
      </c>
      <c r="T19" s="174" t="n">
        <v>29.16020741690249</v>
      </c>
      <c r="U19" s="174" t="n">
        <v>6.384914340017417</v>
      </c>
      <c r="V19" s="174" t="n">
        <v>64.75700410595033</v>
      </c>
      <c r="W19" s="174" t="n">
        <v>60.84118508593644</v>
      </c>
      <c r="X19" s="174" t="n">
        <v>132.4827913669318</v>
      </c>
      <c r="Y19" s="174" t="n">
        <v>119.3475608128145</v>
      </c>
      <c r="Z19" s="174" t="n">
        <v>48.77632174792018</v>
      </c>
      <c r="AA19" s="174" t="n">
        <v>121.817526454253</v>
      </c>
      <c r="AB19" s="174" t="n">
        <v>88.62264778274556</v>
      </c>
      <c r="AC19" s="174" t="n">
        <v>111.828615377909</v>
      </c>
      <c r="AD19" s="174" t="n">
        <v>124.727608675136</v>
      </c>
      <c r="AE19" s="174" t="n"/>
      <c r="AF19" s="175" t="n"/>
    </row>
    <row r="20">
      <c r="A20" s="173" t="inlineStr">
        <is>
          <t>Other Coal</t>
        </is>
      </c>
      <c r="B20" s="174" t="n">
        <v>1648.662876207083</v>
      </c>
      <c r="C20" s="174" t="n">
        <v>1611.182102739059</v>
      </c>
      <c r="D20" s="174" t="n">
        <v>1564.111447693696</v>
      </c>
      <c r="E20" s="174" t="n">
        <v>1594.948920973089</v>
      </c>
      <c r="F20" s="174" t="n">
        <v>1605.776275195158</v>
      </c>
      <c r="G20" s="174" t="n">
        <v>1538.237008089479</v>
      </c>
      <c r="H20" s="174" t="n">
        <v>1466.310357169848</v>
      </c>
      <c r="I20" s="174" t="n">
        <v>1468.794975502362</v>
      </c>
      <c r="J20" s="174" t="n">
        <v>1481.189009807098</v>
      </c>
      <c r="K20" s="174" t="n">
        <v>1383.855577687002</v>
      </c>
      <c r="L20" s="174" t="n">
        <v>1361.141973120053</v>
      </c>
      <c r="M20" s="174" t="n">
        <v>1369.744149618447</v>
      </c>
      <c r="N20" s="174" t="n">
        <v>1255.702850327064</v>
      </c>
      <c r="O20" s="174" t="n">
        <v>1260.68702591584</v>
      </c>
      <c r="P20" s="174" t="n">
        <v>1273.928168329413</v>
      </c>
      <c r="Q20" s="174" t="n">
        <v>1231.048506113816</v>
      </c>
      <c r="R20" s="174" t="n">
        <v>1200.66983827585</v>
      </c>
      <c r="S20" s="174" t="n">
        <v>1142.709432773478</v>
      </c>
      <c r="T20" s="174" t="n">
        <v>1093.366909470688</v>
      </c>
      <c r="U20" s="174" t="n">
        <v>889.174122029673</v>
      </c>
      <c r="V20" s="174" t="n">
        <v>961.9078304991132</v>
      </c>
      <c r="W20" s="174" t="n">
        <v>876.427230484892</v>
      </c>
      <c r="X20" s="174" t="n">
        <v>792.6378490485666</v>
      </c>
      <c r="Y20" s="174" t="n">
        <v>810.3061994687445</v>
      </c>
      <c r="Z20" s="174" t="n">
        <v>809.3512102362608</v>
      </c>
      <c r="AA20" s="174" t="n">
        <v>705.9710267771045</v>
      </c>
      <c r="AB20" s="174" t="n">
        <v>630.5580507975623</v>
      </c>
      <c r="AC20" s="174" t="n">
        <v>580.1232976582239</v>
      </c>
      <c r="AD20" s="174" t="n">
        <v>531.1227052091349</v>
      </c>
      <c r="AE20" s="174" t="n"/>
      <c r="AF20" s="175" t="n"/>
    </row>
    <row r="21" customFormat="1" s="90">
      <c r="A21" s="176" t="inlineStr">
        <is>
          <t>Coke Imports</t>
        </is>
      </c>
      <c r="B21" s="174" t="n"/>
      <c r="C21" s="174" t="n"/>
      <c r="D21" s="174" t="n"/>
      <c r="E21" s="174" t="n"/>
      <c r="F21" s="174" t="n"/>
      <c r="G21" s="174" t="n"/>
      <c r="H21" s="174" t="n"/>
      <c r="I21" s="174" t="n"/>
      <c r="J21" s="174" t="n"/>
      <c r="K21" s="174" t="n"/>
      <c r="L21" s="174" t="n"/>
      <c r="M21" s="174" t="n"/>
      <c r="N21" s="174" t="n"/>
      <c r="O21" s="174" t="n"/>
      <c r="P21" s="174" t="n"/>
      <c r="Q21" s="174" t="n"/>
      <c r="R21" s="174" t="n"/>
      <c r="S21" s="174" t="n"/>
      <c r="T21" s="174" t="n"/>
      <c r="U21" s="174" t="n"/>
      <c r="V21" s="174" t="n"/>
      <c r="W21" s="174" t="n"/>
      <c r="X21" s="174" t="n"/>
      <c r="Y21" s="174" t="n"/>
      <c r="Z21" s="174" t="n"/>
      <c r="AA21" s="174" t="n"/>
      <c r="AB21" s="177" t="n"/>
      <c r="AC21" s="177" t="n"/>
      <c r="AD21" s="177" t="n"/>
      <c r="AE21" s="177" t="n"/>
      <c r="AF21" s="178" t="n"/>
    </row>
    <row r="22">
      <c r="A22" s="173" t="inlineStr">
        <is>
          <t>Natural Gas</t>
        </is>
      </c>
      <c r="B22" s="174" t="n">
        <v>8013.706817411778</v>
      </c>
      <c r="C22" s="174" t="n">
        <v>8128.445618984475</v>
      </c>
      <c r="D22" s="174" t="n">
        <v>8443.76746154626</v>
      </c>
      <c r="E22" s="174" t="n">
        <v>8599.296642615702</v>
      </c>
      <c r="F22" s="174" t="n">
        <v>8643.964102949314</v>
      </c>
      <c r="G22" s="174" t="n">
        <v>9093.422489070917</v>
      </c>
      <c r="H22" s="174" t="n">
        <v>9408.944972087344</v>
      </c>
      <c r="I22" s="174" t="n">
        <v>9438.852023655563</v>
      </c>
      <c r="J22" s="174" t="n">
        <v>9252.095504274514</v>
      </c>
      <c r="K22" s="174" t="n">
        <v>8837.932171083246</v>
      </c>
      <c r="L22" s="174" t="n">
        <v>9057.67718143471</v>
      </c>
      <c r="M22" s="174" t="n">
        <v>8340.59107809373</v>
      </c>
      <c r="N22" s="174" t="n">
        <v>8467.068260787182</v>
      </c>
      <c r="O22" s="174" t="n">
        <v>8190.180979735813</v>
      </c>
      <c r="P22" s="174" t="n">
        <v>8220.014877328069</v>
      </c>
      <c r="Q22" s="174" t="n">
        <v>7599.889320576597</v>
      </c>
      <c r="R22" s="174" t="n">
        <v>7556.352391028016</v>
      </c>
      <c r="S22" s="174" t="n">
        <v>7754.758931183914</v>
      </c>
      <c r="T22" s="174" t="n">
        <v>7804.832135571481</v>
      </c>
      <c r="U22" s="174" t="n">
        <v>7358.64089245089</v>
      </c>
      <c r="V22" s="174" t="n">
        <v>7995.09685832349</v>
      </c>
      <c r="W22" s="174" t="n">
        <v>8185.306827915429</v>
      </c>
      <c r="X22" s="174" t="n">
        <v>8514.776442618546</v>
      </c>
      <c r="Y22" s="174" t="n">
        <v>8836.971456269603</v>
      </c>
      <c r="Z22" s="174" t="n">
        <v>9148.224948152685</v>
      </c>
      <c r="AA22" s="174" t="n">
        <v>9110.121494952216</v>
      </c>
      <c r="AB22" s="174" t="n">
        <v>9306.446039080183</v>
      </c>
      <c r="AC22" s="174" t="n">
        <v>9511.958417415168</v>
      </c>
      <c r="AD22" s="174" t="n">
        <v>10059.70265152512</v>
      </c>
      <c r="AE22" s="174" t="n"/>
      <c r="AF22" s="175" t="n"/>
    </row>
    <row r="23">
      <c r="A23" s="173" t="inlineStr">
        <is>
          <t>Asphalt and Road Oil</t>
        </is>
      </c>
      <c r="B23" s="174" t="n">
        <v>1170.193</v>
      </c>
      <c r="C23" s="174" t="n">
        <v>1076.535</v>
      </c>
      <c r="D23" s="174" t="n">
        <v>1102.22</v>
      </c>
      <c r="E23" s="174" t="n">
        <v>1149.02</v>
      </c>
      <c r="F23" s="174" t="n">
        <v>1172.917</v>
      </c>
      <c r="G23" s="174" t="n">
        <v>1178.175</v>
      </c>
      <c r="H23" s="174" t="n">
        <v>1175.932</v>
      </c>
      <c r="I23" s="174" t="n">
        <v>1223.566</v>
      </c>
      <c r="J23" s="174" t="n">
        <v>1262.552</v>
      </c>
      <c r="K23" s="174" t="n">
        <v>1324.413</v>
      </c>
      <c r="L23" s="174" t="n">
        <v>1275.678</v>
      </c>
      <c r="M23" s="174" t="n">
        <v>1256.865</v>
      </c>
      <c r="N23" s="174" t="n">
        <v>1239.957</v>
      </c>
      <c r="O23" s="174" t="n">
        <v>1219.538</v>
      </c>
      <c r="P23" s="174" t="n">
        <v>1303.848</v>
      </c>
      <c r="Q23" s="174" t="n">
        <v>1323.238</v>
      </c>
      <c r="R23" s="174" t="n">
        <v>1261.166</v>
      </c>
      <c r="S23" s="174" t="n">
        <v>1197.039</v>
      </c>
      <c r="T23" s="174" t="n">
        <v>1011.971</v>
      </c>
      <c r="U23" s="174" t="n">
        <v>873.083</v>
      </c>
      <c r="V23" s="174" t="n">
        <v>877.768</v>
      </c>
      <c r="W23" s="174" t="n">
        <v>859.489</v>
      </c>
      <c r="X23" s="174" t="n">
        <v>826.697</v>
      </c>
      <c r="Y23" s="174" t="n">
        <v>783.347</v>
      </c>
      <c r="Z23" s="174" t="n">
        <v>792.636</v>
      </c>
      <c r="AA23" s="174" t="n">
        <v>831.66</v>
      </c>
      <c r="AB23" s="174" t="n">
        <v>853.366</v>
      </c>
      <c r="AC23" s="174" t="n">
        <v>849.182</v>
      </c>
      <c r="AD23" s="174" t="n">
        <v>792.763</v>
      </c>
      <c r="AE23" s="174" t="n"/>
      <c r="AF23" s="175" t="n"/>
    </row>
    <row r="24" customFormat="1" s="94">
      <c r="A24" s="179" t="inlineStr">
        <is>
          <t>Aviation Gasoline</t>
        </is>
      </c>
      <c r="B24" s="174" t="n">
        <v>44.978</v>
      </c>
      <c r="C24" s="174" t="n">
        <v>41.722</v>
      </c>
      <c r="D24" s="174" t="n">
        <v>41.055</v>
      </c>
      <c r="E24" s="174" t="n">
        <v>38.395</v>
      </c>
      <c r="F24" s="174" t="n">
        <v>38.138</v>
      </c>
      <c r="G24" s="174" t="n">
        <v>39.581</v>
      </c>
      <c r="H24" s="174" t="n">
        <v>37.355</v>
      </c>
      <c r="I24" s="174" t="n">
        <v>39.697</v>
      </c>
      <c r="J24" s="174" t="n">
        <v>35.498</v>
      </c>
      <c r="K24" s="174" t="n">
        <v>39.172</v>
      </c>
      <c r="L24" s="174" t="n">
        <v>36.285</v>
      </c>
      <c r="M24" s="174" t="n">
        <v>34.937</v>
      </c>
      <c r="N24" s="174" t="n">
        <v>33.731</v>
      </c>
      <c r="O24" s="174" t="n">
        <v>30.222</v>
      </c>
      <c r="P24" s="174" t="n">
        <v>31.242</v>
      </c>
      <c r="Q24" s="174" t="n">
        <v>35.366</v>
      </c>
      <c r="R24" s="174" t="n">
        <v>33.448</v>
      </c>
      <c r="S24" s="174" t="n">
        <v>31.59</v>
      </c>
      <c r="T24" s="174" t="n">
        <v>28.284</v>
      </c>
      <c r="U24" s="174" t="n">
        <v>26.558</v>
      </c>
      <c r="V24" s="174" t="n">
        <v>27.047</v>
      </c>
      <c r="W24" s="174" t="n">
        <v>27.057</v>
      </c>
      <c r="X24" s="174" t="n">
        <v>25.114</v>
      </c>
      <c r="Y24" s="174" t="n">
        <v>22.358</v>
      </c>
      <c r="Z24" s="174" t="n">
        <v>21.696</v>
      </c>
      <c r="AA24" s="174" t="n">
        <v>21.14099999999999</v>
      </c>
      <c r="AB24" s="180" t="n">
        <v>20.465</v>
      </c>
      <c r="AC24" s="180" t="n">
        <v>20.949</v>
      </c>
      <c r="AD24" s="180" t="n">
        <v>22.393</v>
      </c>
      <c r="AE24" s="180" t="n"/>
      <c r="AF24" s="181" t="n"/>
    </row>
    <row r="25">
      <c r="A25" s="173" t="inlineStr">
        <is>
          <t>Distillate Fuel</t>
        </is>
      </c>
      <c r="B25" s="174" t="n">
        <v>3712.801049404762</v>
      </c>
      <c r="C25" s="174" t="n">
        <v>3598.967235119047</v>
      </c>
      <c r="D25" s="174" t="n">
        <v>3811.646583928571</v>
      </c>
      <c r="E25" s="174" t="n">
        <v>4036.036401785715</v>
      </c>
      <c r="F25" s="174" t="n">
        <v>4304.447195714286</v>
      </c>
      <c r="G25" s="174" t="n">
        <v>4505.128555714286</v>
      </c>
      <c r="H25" s="174" t="n">
        <v>4709.048468571429</v>
      </c>
      <c r="I25" s="174" t="n">
        <v>4923.432741428572</v>
      </c>
      <c r="J25" s="174" t="n">
        <v>5108.711385119048</v>
      </c>
      <c r="K25" s="174" t="n">
        <v>5359.362870452381</v>
      </c>
      <c r="L25" s="174" t="n">
        <v>5522.566978029531</v>
      </c>
      <c r="M25" s="174" t="n">
        <v>5483.696750714286</v>
      </c>
      <c r="N25" s="174" t="n">
        <v>5672.564864999998</v>
      </c>
      <c r="O25" s="174" t="n">
        <v>5808.780173428572</v>
      </c>
      <c r="P25" s="174" t="n">
        <v>6053.967829238094</v>
      </c>
      <c r="Q25" s="174" t="n">
        <v>6313.103765619047</v>
      </c>
      <c r="R25" s="174" t="n">
        <v>6453.469323333333</v>
      </c>
      <c r="S25" s="174" t="n">
        <v>6504.945853714285</v>
      </c>
      <c r="T25" s="174" t="n">
        <v>6180.980990206192</v>
      </c>
      <c r="U25" s="174" t="n">
        <v>5563.378478295786</v>
      </c>
      <c r="V25" s="174" t="n">
        <v>5810.055744601285</v>
      </c>
      <c r="W25" s="174" t="n">
        <v>5833.785443142477</v>
      </c>
      <c r="X25" s="174" t="n">
        <v>5801.624356695667</v>
      </c>
      <c r="Y25" s="174" t="n">
        <v>5828.098839163237</v>
      </c>
      <c r="Z25" s="174" t="n">
        <v>6030.622770094828</v>
      </c>
      <c r="AA25" s="174" t="n">
        <v>6227.853026052216</v>
      </c>
      <c r="AB25" s="174" t="n">
        <v>6190.935203012886</v>
      </c>
      <c r="AC25" s="174" t="n">
        <v>6384.827773802921</v>
      </c>
      <c r="AD25" s="174" t="n">
        <v>6550.793054597372</v>
      </c>
      <c r="AE25" s="174" t="n"/>
      <c r="AF25" s="175" t="n"/>
    </row>
    <row r="26">
      <c r="A26" s="179" t="inlineStr">
        <is>
          <t>Jet Fuel</t>
        </is>
      </c>
      <c r="B26" s="174" t="n">
        <v>3129.488</v>
      </c>
      <c r="C26" s="174" t="n">
        <v>3025.004</v>
      </c>
      <c r="D26" s="174" t="n">
        <v>3001.329</v>
      </c>
      <c r="E26" s="174" t="n">
        <v>3028.006</v>
      </c>
      <c r="F26" s="174" t="n">
        <v>3154.499</v>
      </c>
      <c r="G26" s="174" t="n">
        <v>3132.196</v>
      </c>
      <c r="H26" s="174" t="n">
        <v>3274.237</v>
      </c>
      <c r="I26" s="174" t="n">
        <v>3308.167</v>
      </c>
      <c r="J26" s="174" t="n">
        <v>3356.783</v>
      </c>
      <c r="K26" s="174" t="n">
        <v>3461.783</v>
      </c>
      <c r="L26" s="174" t="n">
        <v>3580.349999999999</v>
      </c>
      <c r="M26" s="174" t="n">
        <v>3425.986</v>
      </c>
      <c r="N26" s="174" t="n">
        <v>3340.318</v>
      </c>
      <c r="O26" s="174" t="n">
        <v>3265.457</v>
      </c>
      <c r="P26" s="174" t="n">
        <v>3382.53</v>
      </c>
      <c r="Q26" s="174" t="n">
        <v>3474.754</v>
      </c>
      <c r="R26" s="174" t="n">
        <v>3379.381</v>
      </c>
      <c r="S26" s="174" t="n">
        <v>3357.609</v>
      </c>
      <c r="T26" s="174" t="n">
        <v>3192.838999999999</v>
      </c>
      <c r="U26" s="174" t="n">
        <v>2883.277</v>
      </c>
      <c r="V26" s="174" t="n">
        <v>2962.869</v>
      </c>
      <c r="W26" s="174" t="n">
        <v>2949.818</v>
      </c>
      <c r="X26" s="174" t="n">
        <v>2901.434</v>
      </c>
      <c r="Y26" s="174" t="n">
        <v>2968.559</v>
      </c>
      <c r="Z26" s="174" t="n">
        <v>3042.089</v>
      </c>
      <c r="AA26" s="174" t="n">
        <v>3204.165</v>
      </c>
      <c r="AB26" s="174" t="n">
        <v>3349.876999999999</v>
      </c>
      <c r="AC26" s="174" t="n">
        <v>3481.346</v>
      </c>
      <c r="AD26" s="174" t="n">
        <v>3532.757</v>
      </c>
      <c r="AE26" s="174" t="n"/>
      <c r="AF26" s="175" t="n"/>
    </row>
    <row r="27">
      <c r="A27" s="173" t="inlineStr">
        <is>
          <t>Kerosene</t>
        </is>
      </c>
      <c r="B27" s="174" t="n">
        <v>12.274</v>
      </c>
      <c r="C27" s="174" t="n">
        <v>11.382</v>
      </c>
      <c r="D27" s="174" t="n">
        <v>9.789999999999997</v>
      </c>
      <c r="E27" s="174" t="n">
        <v>13.053</v>
      </c>
      <c r="F27" s="174" t="n">
        <v>16.912</v>
      </c>
      <c r="G27" s="174" t="n">
        <v>15.444</v>
      </c>
      <c r="H27" s="174" t="n">
        <v>18.301</v>
      </c>
      <c r="I27" s="174" t="n">
        <v>18.812</v>
      </c>
      <c r="J27" s="174" t="n">
        <v>22.071</v>
      </c>
      <c r="K27" s="174" t="n">
        <v>12.84</v>
      </c>
      <c r="L27" s="174" t="n">
        <v>15.64</v>
      </c>
      <c r="M27" s="174" t="n">
        <v>23.223</v>
      </c>
      <c r="N27" s="174" t="n">
        <v>13.808</v>
      </c>
      <c r="O27" s="174" t="n">
        <v>24.113</v>
      </c>
      <c r="P27" s="174" t="n">
        <v>28.219</v>
      </c>
      <c r="Q27" s="174" t="n">
        <v>39.076</v>
      </c>
      <c r="R27" s="174" t="n">
        <v>29.576</v>
      </c>
      <c r="S27" s="174" t="n">
        <v>13.422</v>
      </c>
      <c r="T27" s="174" t="n">
        <v>3.83</v>
      </c>
      <c r="U27" s="174" t="n">
        <v>4.399</v>
      </c>
      <c r="V27" s="174" t="n">
        <v>7.318</v>
      </c>
      <c r="W27" s="174" t="n">
        <v>3.615</v>
      </c>
      <c r="X27" s="174" t="n">
        <v>2.008</v>
      </c>
      <c r="Y27" s="174" t="n">
        <v>1.477</v>
      </c>
      <c r="Z27" s="174" t="n">
        <v>2.829</v>
      </c>
      <c r="AA27" s="174" t="n">
        <v>1.728</v>
      </c>
      <c r="AB27" s="174" t="n">
        <v>2.266</v>
      </c>
      <c r="AC27" s="174" t="n">
        <v>1.115</v>
      </c>
      <c r="AD27" s="174" t="n">
        <v>1.165</v>
      </c>
      <c r="AE27" s="174" t="n"/>
      <c r="AF27" s="175" t="n"/>
    </row>
    <row r="28">
      <c r="A28" s="173" t="inlineStr">
        <is>
          <t>LPG</t>
        </is>
      </c>
      <c r="B28" s="174" t="n">
        <v>1529.326302654</v>
      </c>
      <c r="C28" s="174" t="n">
        <v>1662.542914624</v>
      </c>
      <c r="D28" s="174" t="n">
        <v>1774.584744773</v>
      </c>
      <c r="E28" s="174" t="n">
        <v>1703.870114736</v>
      </c>
      <c r="F28" s="174" t="n">
        <v>1911.182812939</v>
      </c>
      <c r="G28" s="174" t="n">
        <v>1929.459552923</v>
      </c>
      <c r="H28" s="174" t="n">
        <v>1987.131927932</v>
      </c>
      <c r="I28" s="174" t="n">
        <v>2035.417639889</v>
      </c>
      <c r="J28" s="174" t="n">
        <v>1953.941975594</v>
      </c>
      <c r="K28" s="174" t="n">
        <v>2145.680834743</v>
      </c>
      <c r="L28" s="174" t="n">
        <v>2153.046369928</v>
      </c>
      <c r="M28" s="174" t="n">
        <v>1947.469666355</v>
      </c>
      <c r="N28" s="174" t="n">
        <v>2088.493158765</v>
      </c>
      <c r="O28" s="174" t="n">
        <v>1963.430224948</v>
      </c>
      <c r="P28" s="174" t="n">
        <v>2068.813421624</v>
      </c>
      <c r="Q28" s="174" t="n">
        <v>1941.334783683</v>
      </c>
      <c r="R28" s="174" t="n">
        <v>2030.245257243</v>
      </c>
      <c r="S28" s="174" t="n">
        <v>2026.896728841</v>
      </c>
      <c r="T28" s="174" t="n">
        <v>1750.339128134</v>
      </c>
      <c r="U28" s="174" t="n">
        <v>1863.969982933</v>
      </c>
      <c r="V28" s="174" t="n">
        <v>2051.440521111</v>
      </c>
      <c r="W28" s="174" t="n">
        <v>2101.701353696</v>
      </c>
      <c r="X28" s="174" t="n">
        <v>2269.883561042</v>
      </c>
      <c r="Y28" s="174" t="n">
        <v>2449.713053127</v>
      </c>
      <c r="Z28" s="174" t="n">
        <v>2320.173564055</v>
      </c>
      <c r="AA28" s="174" t="n">
        <v>2462.714545509</v>
      </c>
      <c r="AB28" s="174" t="n">
        <v>2478.099042262</v>
      </c>
      <c r="AC28" s="174" t="n">
        <v>2513.586681085</v>
      </c>
      <c r="AD28" s="174" t="n">
        <v>2813.765347457</v>
      </c>
      <c r="AE28" s="174" t="n"/>
      <c r="AF28" s="175" t="n"/>
    </row>
    <row r="29">
      <c r="A29" s="173" t="inlineStr">
        <is>
          <t>Lubricants</t>
        </is>
      </c>
      <c r="B29" s="174" t="n">
        <v>186.343</v>
      </c>
      <c r="C29" s="174" t="n">
        <v>166.703</v>
      </c>
      <c r="D29" s="174" t="n">
        <v>169.96</v>
      </c>
      <c r="E29" s="174" t="n">
        <v>173.064</v>
      </c>
      <c r="F29" s="174" t="n">
        <v>180.886</v>
      </c>
      <c r="G29" s="174" t="n">
        <v>177.78</v>
      </c>
      <c r="H29" s="174" t="n">
        <v>172.534</v>
      </c>
      <c r="I29" s="174" t="n">
        <v>182.262</v>
      </c>
      <c r="J29" s="174" t="n">
        <v>190.802</v>
      </c>
      <c r="K29" s="174" t="n">
        <v>192.799</v>
      </c>
      <c r="L29" s="174" t="n">
        <v>189.907</v>
      </c>
      <c r="M29" s="174" t="n">
        <v>173.997</v>
      </c>
      <c r="N29" s="174" t="n">
        <v>171.935</v>
      </c>
      <c r="O29" s="174" t="n">
        <v>158.957</v>
      </c>
      <c r="P29" s="174" t="n">
        <v>161.04</v>
      </c>
      <c r="Q29" s="174" t="n">
        <v>160.199</v>
      </c>
      <c r="R29" s="174" t="n">
        <v>156.078</v>
      </c>
      <c r="S29" s="174" t="n">
        <v>161.177</v>
      </c>
      <c r="T29" s="174" t="n">
        <v>149.635</v>
      </c>
      <c r="U29" s="174" t="n">
        <v>134.533</v>
      </c>
      <c r="V29" s="174" t="n">
        <v>135.879</v>
      </c>
      <c r="W29" s="174" t="n">
        <v>127.396</v>
      </c>
      <c r="X29" s="174" t="n">
        <v>118.313</v>
      </c>
      <c r="Y29" s="174" t="n">
        <v>125.091</v>
      </c>
      <c r="Z29" s="174" t="n">
        <v>130.663</v>
      </c>
      <c r="AA29" s="174" t="n">
        <v>142.136</v>
      </c>
      <c r="AB29" s="174" t="n">
        <v>135.14</v>
      </c>
      <c r="AC29" s="174" t="n">
        <v>124.894</v>
      </c>
      <c r="AD29" s="174" t="n">
        <v>121.194</v>
      </c>
      <c r="AE29" s="174" t="n"/>
      <c r="AF29" s="175" t="n"/>
    </row>
    <row r="30">
      <c r="A30" s="173" t="inlineStr">
        <is>
          <t>Motor Gasoline</t>
        </is>
      </c>
      <c r="B30" s="174" t="n">
        <v>254.7798147690334</v>
      </c>
      <c r="C30" s="174" t="n">
        <v>366.9061898815953</v>
      </c>
      <c r="D30" s="174" t="n">
        <v>247.2610767996885</v>
      </c>
      <c r="E30" s="174" t="n">
        <v>249.9282910209284</v>
      </c>
      <c r="F30" s="174" t="n">
        <v>247.5973839308425</v>
      </c>
      <c r="G30" s="174" t="n">
        <v>373.1931316973461</v>
      </c>
      <c r="H30" s="174" t="n">
        <v>319.9668526201099</v>
      </c>
      <c r="I30" s="174" t="n">
        <v>290.6313939408089</v>
      </c>
      <c r="J30" s="174" t="n">
        <v>300.0957020260495</v>
      </c>
      <c r="K30" s="174" t="n">
        <v>150.3408352911991</v>
      </c>
      <c r="L30" s="174" t="n">
        <v>252.6878818444713</v>
      </c>
      <c r="M30" s="174" t="n">
        <v>381.9878263929234</v>
      </c>
      <c r="N30" s="174" t="n">
        <v>455.5467899041735</v>
      </c>
      <c r="O30" s="174" t="n">
        <v>464.3384443356492</v>
      </c>
      <c r="P30" s="174" t="n">
        <v>574.3186694172982</v>
      </c>
      <c r="Q30" s="174" t="n">
        <v>697.146798611255</v>
      </c>
      <c r="R30" s="174" t="n">
        <v>930.2675629658311</v>
      </c>
      <c r="S30" s="174" t="n">
        <v>862.8156330633045</v>
      </c>
      <c r="T30" s="174" t="n">
        <v>755.8861924099872</v>
      </c>
      <c r="U30" s="174" t="n">
        <v>635.5006323355539</v>
      </c>
      <c r="V30" s="174" t="n">
        <v>559.7398511426885</v>
      </c>
      <c r="W30" s="174" t="n">
        <v>455.9184700602175</v>
      </c>
      <c r="X30" s="174" t="n">
        <v>432.1579428640853</v>
      </c>
      <c r="Y30" s="174" t="n">
        <v>606.1723876362857</v>
      </c>
      <c r="Z30" s="174" t="n">
        <v>205.6455489496283</v>
      </c>
      <c r="AA30" s="174" t="n">
        <v>321.3759828338324</v>
      </c>
      <c r="AB30" s="174" t="n">
        <v>287.2497802433473</v>
      </c>
      <c r="AC30" s="174" t="n">
        <v>295.7313989813695</v>
      </c>
      <c r="AD30" s="174" t="n">
        <v>205.1217512932567</v>
      </c>
      <c r="AE30" s="174" t="n"/>
      <c r="AF30" s="175" t="n"/>
    </row>
    <row r="31">
      <c r="A31" s="173" t="inlineStr">
        <is>
          <t>Residual Fuel</t>
        </is>
      </c>
      <c r="B31" s="174" t="n">
        <v>364.1479342881755</v>
      </c>
      <c r="C31" s="174" t="n">
        <v>270.890686</v>
      </c>
      <c r="D31" s="174" t="n">
        <v>323.907686</v>
      </c>
      <c r="E31" s="174" t="n">
        <v>382.900686</v>
      </c>
      <c r="F31" s="174" t="n">
        <v>368.358946</v>
      </c>
      <c r="G31" s="174" t="n">
        <v>286.168946</v>
      </c>
      <c r="H31" s="174" t="n">
        <v>284.672946</v>
      </c>
      <c r="I31" s="174" t="n">
        <v>240.078946</v>
      </c>
      <c r="J31" s="174" t="n">
        <v>173.258</v>
      </c>
      <c r="K31" s="174" t="n">
        <v>150.89</v>
      </c>
      <c r="L31" s="174" t="n">
        <v>184.055</v>
      </c>
      <c r="M31" s="174" t="n">
        <v>146.669</v>
      </c>
      <c r="N31" s="174" t="n">
        <v>146.098</v>
      </c>
      <c r="O31" s="174" t="n">
        <v>176.43</v>
      </c>
      <c r="P31" s="174" t="n">
        <v>204.698</v>
      </c>
      <c r="Q31" s="174" t="n">
        <v>237.378</v>
      </c>
      <c r="R31" s="174" t="n">
        <v>176.394</v>
      </c>
      <c r="S31" s="174" t="n">
        <v>130.369</v>
      </c>
      <c r="T31" s="174" t="n">
        <v>131.477</v>
      </c>
      <c r="U31" s="174" t="n">
        <v>67.26900000000001</v>
      </c>
      <c r="V31" s="174" t="n">
        <v>32.18299999999998</v>
      </c>
      <c r="W31" s="174" t="n">
        <v>46.90700000000001</v>
      </c>
      <c r="X31" s="174" t="n">
        <v>0</v>
      </c>
      <c r="Y31" s="174" t="n">
        <v>0</v>
      </c>
      <c r="Z31" s="174" t="n">
        <v>0</v>
      </c>
      <c r="AA31" s="174" t="n">
        <v>0</v>
      </c>
      <c r="AB31" s="174" t="n">
        <v>0</v>
      </c>
      <c r="AC31" s="174" t="n">
        <v>0</v>
      </c>
      <c r="AD31" s="174" t="n">
        <v>0</v>
      </c>
      <c r="AE31" s="174" t="n"/>
      <c r="AF31" s="175" t="n"/>
    </row>
    <row r="32">
      <c r="A32" s="173" t="inlineStr">
        <is>
          <t>Other Petroleum</t>
        </is>
      </c>
      <c r="B32" s="182" t="n"/>
      <c r="C32" s="182" t="n"/>
      <c r="D32" s="182" t="n"/>
      <c r="E32" s="182" t="n"/>
      <c r="F32" s="182" t="n"/>
      <c r="G32" s="182" t="n"/>
      <c r="H32" s="182" t="n"/>
      <c r="I32" s="182" t="n"/>
      <c r="J32" s="182" t="n"/>
      <c r="K32" s="182" t="n"/>
      <c r="L32" s="182" t="n"/>
      <c r="M32" s="182" t="n"/>
      <c r="N32" s="182" t="n"/>
      <c r="O32" s="182" t="n"/>
      <c r="P32" s="182" t="n"/>
      <c r="Q32" s="182" t="n"/>
      <c r="R32" s="182" t="n"/>
      <c r="S32" s="182" t="n"/>
      <c r="T32" s="182" t="n"/>
      <c r="U32" s="182" t="n"/>
      <c r="V32" s="182" t="n"/>
      <c r="W32" s="182" t="n"/>
      <c r="X32" s="182" t="n"/>
      <c r="Y32" s="182" t="n"/>
      <c r="Z32" s="182" t="n"/>
      <c r="AA32" s="182" t="n"/>
      <c r="AB32" s="182" t="n"/>
      <c r="AC32" s="182" t="n"/>
      <c r="AD32" s="182" t="n"/>
      <c r="AE32" s="182" t="n"/>
      <c r="AF32" s="183" t="n"/>
    </row>
    <row r="33">
      <c r="A33" s="184" t="inlineStr">
        <is>
          <t>AvGas Blend Components</t>
        </is>
      </c>
      <c r="B33" s="174" t="n">
        <v>0.237256</v>
      </c>
      <c r="C33" s="174" t="n">
        <v>-0.08076800000000001</v>
      </c>
      <c r="D33" s="174" t="n">
        <v>0.156488</v>
      </c>
      <c r="E33" s="174" t="n">
        <v>0.146392</v>
      </c>
      <c r="F33" s="174" t="n">
        <v>6.097983999999999</v>
      </c>
      <c r="G33" s="174" t="n">
        <v>5.290304</v>
      </c>
      <c r="H33" s="174" t="n">
        <v>6.951096</v>
      </c>
      <c r="I33" s="174" t="n">
        <v>9.056111999999999</v>
      </c>
      <c r="J33" s="174" t="n">
        <v>4.003063999999999</v>
      </c>
      <c r="K33" s="174" t="n">
        <v>6.395816</v>
      </c>
      <c r="L33" s="174" t="n">
        <v>3.816288</v>
      </c>
      <c r="M33" s="174" t="n">
        <v>6.072743999999999</v>
      </c>
      <c r="N33" s="174" t="n">
        <v>7.516472</v>
      </c>
      <c r="O33" s="174" t="n">
        <v>7.471039999999999</v>
      </c>
      <c r="P33" s="174" t="n">
        <v>10.615944</v>
      </c>
      <c r="Q33" s="174" t="n">
        <v>8.324152</v>
      </c>
      <c r="R33" s="174" t="n">
        <v>0.641096</v>
      </c>
      <c r="S33" s="174" t="n">
        <v>1.781944</v>
      </c>
      <c r="T33" s="174" t="n">
        <v>0.095912</v>
      </c>
      <c r="U33" s="174" t="n">
        <v>-0.802632</v>
      </c>
      <c r="V33" s="174" t="n">
        <v>-0.242304</v>
      </c>
      <c r="W33" s="174" t="n">
        <v>0.010096</v>
      </c>
      <c r="X33" s="174" t="n">
        <v>-0.005048</v>
      </c>
      <c r="Y33" s="174" t="n">
        <v>-0.3786</v>
      </c>
      <c r="Z33" s="174" t="n">
        <v>-0.141344</v>
      </c>
      <c r="AA33" s="174" t="n">
        <v>-0.348312</v>
      </c>
      <c r="AB33" s="174" t="n">
        <v>-0.292784</v>
      </c>
      <c r="AC33" s="174" t="n">
        <v>-0.191824</v>
      </c>
      <c r="AD33" s="174" t="n">
        <v>-1.554784</v>
      </c>
      <c r="AE33" s="174" t="n"/>
      <c r="AF33" s="175" t="n"/>
    </row>
    <row r="34">
      <c r="A34" s="184" t="inlineStr">
        <is>
          <t>Crude Oil</t>
        </is>
      </c>
      <c r="B34" s="174" t="n">
        <v>50.8834</v>
      </c>
      <c r="C34" s="174" t="n">
        <v>38.947</v>
      </c>
      <c r="D34" s="174" t="n">
        <v>27.3644</v>
      </c>
      <c r="E34" s="174" t="n">
        <v>21.1526</v>
      </c>
      <c r="F34" s="174" t="n">
        <v>18.6818</v>
      </c>
      <c r="G34" s="174" t="n">
        <v>14.5348</v>
      </c>
      <c r="H34" s="174" t="n">
        <v>13.7286</v>
      </c>
      <c r="I34" s="174" t="n">
        <v>4.6226</v>
      </c>
      <c r="J34" s="174" t="n">
        <v>0</v>
      </c>
      <c r="K34" s="174" t="n">
        <v>0</v>
      </c>
      <c r="L34" s="174" t="n">
        <v>0</v>
      </c>
      <c r="M34" s="174" t="n">
        <v>0</v>
      </c>
      <c r="N34" s="174" t="n">
        <v>0</v>
      </c>
      <c r="O34" s="174" t="n">
        <v>0</v>
      </c>
      <c r="P34" s="174" t="n">
        <v>0</v>
      </c>
      <c r="Q34" s="174" t="n">
        <v>0</v>
      </c>
      <c r="R34" s="174" t="n">
        <v>0</v>
      </c>
      <c r="S34" s="174" t="n">
        <v>0</v>
      </c>
      <c r="T34" s="174" t="n">
        <v>0</v>
      </c>
      <c r="U34" s="174" t="n">
        <v>0</v>
      </c>
      <c r="V34" s="174" t="n">
        <v>0</v>
      </c>
      <c r="W34" s="174" t="n">
        <v>0</v>
      </c>
      <c r="X34" s="174" t="n">
        <v>0</v>
      </c>
      <c r="Y34" s="174" t="n">
        <v>0</v>
      </c>
      <c r="Z34" s="174" t="n">
        <v>0</v>
      </c>
      <c r="AA34" s="174" t="n">
        <v>0</v>
      </c>
      <c r="AB34" s="174" t="n">
        <v>0</v>
      </c>
      <c r="AC34" s="174" t="n">
        <v>0</v>
      </c>
      <c r="AD34" s="174" t="n">
        <v>0</v>
      </c>
      <c r="AE34" s="174" t="n"/>
      <c r="AF34" s="175" t="n"/>
    </row>
    <row r="35">
      <c r="A35" s="184" t="inlineStr">
        <is>
          <t>MoGas Blend Components</t>
        </is>
      </c>
      <c r="B35" s="174" t="n">
        <v>53.696166</v>
      </c>
      <c r="C35" s="174" t="n">
        <v>-25.918302</v>
      </c>
      <c r="D35" s="174" t="n">
        <v>75.68522400000001</v>
      </c>
      <c r="E35" s="174" t="n">
        <v>0</v>
      </c>
      <c r="F35" s="174" t="n">
        <v>0</v>
      </c>
      <c r="G35" s="174" t="n">
        <v>0</v>
      </c>
      <c r="H35" s="174" t="n">
        <v>0</v>
      </c>
      <c r="I35" s="174" t="n">
        <v>0</v>
      </c>
      <c r="J35" s="174" t="n">
        <v>0</v>
      </c>
      <c r="K35" s="174" t="n">
        <v>0</v>
      </c>
      <c r="L35" s="174" t="n">
        <v>0</v>
      </c>
      <c r="M35" s="174" t="n">
        <v>0</v>
      </c>
      <c r="N35" s="174" t="n">
        <v>0</v>
      </c>
      <c r="O35" s="174" t="n">
        <v>0</v>
      </c>
      <c r="P35" s="174" t="n">
        <v>0</v>
      </c>
      <c r="Q35" s="174" t="n">
        <v>0</v>
      </c>
      <c r="R35" s="174" t="n">
        <v>0</v>
      </c>
      <c r="S35" s="174" t="n">
        <v>0</v>
      </c>
      <c r="T35" s="174" t="n">
        <v>0</v>
      </c>
      <c r="U35" s="174" t="n">
        <v>0</v>
      </c>
      <c r="V35" s="174" t="n">
        <v>0</v>
      </c>
      <c r="W35" s="174" t="n">
        <v>0</v>
      </c>
      <c r="X35" s="174" t="n">
        <v>0</v>
      </c>
      <c r="Y35" s="174" t="n">
        <v>0</v>
      </c>
      <c r="Z35" s="174" t="n">
        <v>0</v>
      </c>
      <c r="AA35" s="174" t="n">
        <v>0</v>
      </c>
      <c r="AB35" s="174" t="n">
        <v>0</v>
      </c>
      <c r="AC35" s="174" t="n">
        <v>0</v>
      </c>
      <c r="AD35" s="174" t="n">
        <v>0</v>
      </c>
      <c r="AE35" s="174" t="n"/>
      <c r="AF35" s="175" t="n"/>
    </row>
    <row r="36">
      <c r="A36" s="184" t="inlineStr">
        <is>
          <t>Misc. Petro Products</t>
        </is>
      </c>
      <c r="B36" s="174" t="n">
        <v>137.834676</v>
      </c>
      <c r="C36" s="174" t="n">
        <v>152.626068</v>
      </c>
      <c r="D36" s="174" t="n">
        <v>100.062144</v>
      </c>
      <c r="E36" s="174" t="n">
        <v>94.718232</v>
      </c>
      <c r="F36" s="174" t="n">
        <v>105.852348</v>
      </c>
      <c r="G36" s="174" t="n">
        <v>97.123572</v>
      </c>
      <c r="H36" s="174" t="n">
        <v>89.03235599999999</v>
      </c>
      <c r="I36" s="174" t="n">
        <v>97.74954</v>
      </c>
      <c r="J36" s="174" t="n">
        <v>118.986084</v>
      </c>
      <c r="K36" s="174" t="n">
        <v>111.909168</v>
      </c>
      <c r="L36" s="174" t="n">
        <v>119.206332</v>
      </c>
      <c r="M36" s="174" t="n">
        <v>124.9038</v>
      </c>
      <c r="N36" s="174" t="n">
        <v>134.1774</v>
      </c>
      <c r="O36" s="174" t="n">
        <v>125.964468</v>
      </c>
      <c r="P36" s="174" t="n">
        <v>113.421924</v>
      </c>
      <c r="Q36" s="174" t="n">
        <v>112.791278628</v>
      </c>
      <c r="R36" s="174" t="n">
        <v>136.03287348</v>
      </c>
      <c r="S36" s="174" t="n">
        <v>133.47382356</v>
      </c>
      <c r="T36" s="174" t="n">
        <v>142.028916624</v>
      </c>
      <c r="U36" s="174" t="n">
        <v>151.825634604</v>
      </c>
      <c r="V36" s="174" t="n">
        <v>158.69992824</v>
      </c>
      <c r="W36" s="174" t="n">
        <v>164.74156272</v>
      </c>
      <c r="X36" s="174" t="n">
        <v>161.582447124</v>
      </c>
      <c r="Y36" s="174" t="n">
        <v>171.1615311</v>
      </c>
      <c r="Z36" s="174" t="n">
        <v>182.740437936</v>
      </c>
      <c r="AA36" s="174" t="n">
        <v>188.926108812</v>
      </c>
      <c r="AB36" s="174" t="n">
        <v>191.341313604</v>
      </c>
      <c r="AC36" s="174" t="n">
        <v>198.810323208</v>
      </c>
      <c r="AD36" s="174" t="n">
        <v>197.967787668</v>
      </c>
      <c r="AE36" s="174" t="n"/>
      <c r="AF36" s="175" t="n"/>
    </row>
    <row r="37">
      <c r="A37" s="184" t="inlineStr">
        <is>
          <t>Feedstocks, Naphtha less than 401 F</t>
        </is>
      </c>
      <c r="B37" s="174" t="n">
        <v>347.800704</v>
      </c>
      <c r="C37" s="174" t="n">
        <v>298.947072</v>
      </c>
      <c r="D37" s="174" t="n">
        <v>377.126528</v>
      </c>
      <c r="E37" s="174" t="n">
        <v>350.59264</v>
      </c>
      <c r="F37" s="174" t="n">
        <v>398.338944</v>
      </c>
      <c r="G37" s="174" t="n">
        <v>372.9648639999999</v>
      </c>
      <c r="H37" s="174" t="n">
        <v>479.310336</v>
      </c>
      <c r="I37" s="174" t="n">
        <v>536.377088</v>
      </c>
      <c r="J37" s="174" t="n">
        <v>583.992192</v>
      </c>
      <c r="K37" s="174" t="n">
        <v>502.07616</v>
      </c>
      <c r="L37" s="174" t="n">
        <v>613.533184</v>
      </c>
      <c r="M37" s="174" t="n">
        <v>493.716096</v>
      </c>
      <c r="N37" s="174" t="n">
        <v>582.5542399999999</v>
      </c>
      <c r="O37" s="174" t="n">
        <v>612.955904</v>
      </c>
      <c r="P37" s="174" t="n">
        <v>749.430144</v>
      </c>
      <c r="Q37" s="174" t="n">
        <v>698.66624</v>
      </c>
      <c r="R37" s="174" t="n">
        <v>628.8520959999998</v>
      </c>
      <c r="S37" s="174" t="n">
        <v>562.4543999999999</v>
      </c>
      <c r="T37" s="174" t="n">
        <v>477.1744</v>
      </c>
      <c r="U37" s="174" t="n">
        <v>471.868672</v>
      </c>
      <c r="V37" s="174" t="n">
        <v>490.572544</v>
      </c>
      <c r="W37" s="174" t="n">
        <v>487.318784</v>
      </c>
      <c r="X37" s="174" t="n">
        <v>453.920512</v>
      </c>
      <c r="Y37" s="174" t="n">
        <v>517.835904</v>
      </c>
      <c r="Z37" s="174" t="n">
        <v>442.605824</v>
      </c>
      <c r="AA37" s="174" t="n">
        <v>428.058368</v>
      </c>
      <c r="AB37" s="174" t="n">
        <v>420.02368</v>
      </c>
      <c r="AC37" s="174" t="n">
        <v>436.177024</v>
      </c>
      <c r="AD37" s="174" t="n">
        <v>447.087616</v>
      </c>
      <c r="AE37" s="174" t="n"/>
      <c r="AF37" s="175" t="n"/>
    </row>
    <row r="38">
      <c r="A38" s="184" t="inlineStr">
        <is>
          <t>Feedstocks, Other Oils greater than 401 F</t>
        </is>
      </c>
      <c r="B38" s="174" t="n">
        <v>753.9239250000001</v>
      </c>
      <c r="C38" s="174" t="n">
        <v>827.295625</v>
      </c>
      <c r="D38" s="174" t="n">
        <v>814.515575</v>
      </c>
      <c r="E38" s="174" t="n">
        <v>844.07745</v>
      </c>
      <c r="F38" s="174" t="n">
        <v>838.642725</v>
      </c>
      <c r="G38" s="174" t="n">
        <v>801.013225</v>
      </c>
      <c r="H38" s="174" t="n">
        <v>729.645325</v>
      </c>
      <c r="I38" s="174" t="n">
        <v>861.243725</v>
      </c>
      <c r="J38" s="174" t="n">
        <v>818.6688</v>
      </c>
      <c r="K38" s="174" t="n">
        <v>811.1428999999999</v>
      </c>
      <c r="L38" s="174" t="n">
        <v>722.1543749999998</v>
      </c>
      <c r="M38" s="174" t="n">
        <v>662.45395</v>
      </c>
      <c r="N38" s="174" t="n">
        <v>632.064925</v>
      </c>
      <c r="O38" s="174" t="n">
        <v>699.3786250000001</v>
      </c>
      <c r="P38" s="174" t="n">
        <v>779.48985</v>
      </c>
      <c r="Q38" s="174" t="n">
        <v>707.98215</v>
      </c>
      <c r="R38" s="174" t="n">
        <v>790.6389</v>
      </c>
      <c r="S38" s="174" t="n">
        <v>744.091325</v>
      </c>
      <c r="T38" s="174" t="n">
        <v>647.7633</v>
      </c>
      <c r="U38" s="174" t="n">
        <v>424.776475</v>
      </c>
      <c r="V38" s="174" t="n">
        <v>452.52095</v>
      </c>
      <c r="W38" s="174" t="n">
        <v>388.5275</v>
      </c>
      <c r="X38" s="174" t="n">
        <v>287.2424</v>
      </c>
      <c r="Y38" s="174" t="n">
        <v>223.918825</v>
      </c>
      <c r="Z38" s="174" t="n">
        <v>247.22465</v>
      </c>
      <c r="AA38" s="174" t="n">
        <v>229.039</v>
      </c>
      <c r="AB38" s="174" t="n">
        <v>222.45675</v>
      </c>
      <c r="AC38" s="174" t="n">
        <v>262.92885</v>
      </c>
      <c r="AD38" s="174" t="n">
        <v>239.0813</v>
      </c>
      <c r="AE38" s="174" t="n"/>
      <c r="AF38" s="175" t="n"/>
    </row>
    <row r="39">
      <c r="A39" s="184" t="inlineStr">
        <is>
          <t>Pentanes Plus</t>
        </is>
      </c>
      <c r="B39" s="174" t="n">
        <v>251.291477999</v>
      </c>
      <c r="C39" s="174" t="n">
        <v>295.162320001</v>
      </c>
      <c r="D39" s="174" t="n">
        <v>323.80197</v>
      </c>
      <c r="E39" s="174" t="n">
        <v>333.578873999</v>
      </c>
      <c r="F39" s="174" t="n">
        <v>340.048884</v>
      </c>
      <c r="G39" s="174" t="n">
        <v>339.241872</v>
      </c>
      <c r="H39" s="174" t="n">
        <v>356.374643999</v>
      </c>
      <c r="I39" s="174" t="n">
        <v>330.197772001</v>
      </c>
      <c r="J39" s="174" t="n">
        <v>295.157682001</v>
      </c>
      <c r="K39" s="174" t="n">
        <v>366.3973619989999</v>
      </c>
      <c r="L39" s="174" t="n">
        <v>344.496726</v>
      </c>
      <c r="M39" s="174" t="n">
        <v>264.20367</v>
      </c>
      <c r="N39" s="174" t="n">
        <v>224.715738</v>
      </c>
      <c r="O39" s="174" t="n">
        <v>221.6964</v>
      </c>
      <c r="P39" s="174" t="n">
        <v>223.310424</v>
      </c>
      <c r="Q39" s="174" t="n">
        <v>197.005918878</v>
      </c>
      <c r="R39" s="174" t="n">
        <v>140.650545582</v>
      </c>
      <c r="S39" s="174" t="n">
        <v>180.06334662</v>
      </c>
      <c r="T39" s="174" t="n">
        <v>153.640883244</v>
      </c>
      <c r="U39" s="174" t="n">
        <v>128.031011382</v>
      </c>
      <c r="V39" s="174" t="n">
        <v>156.10362414</v>
      </c>
      <c r="W39" s="174" t="n">
        <v>54.890164164</v>
      </c>
      <c r="X39" s="174" t="n">
        <v>84.751528296</v>
      </c>
      <c r="Y39" s="174" t="n">
        <v>94.58656498800001</v>
      </c>
      <c r="Z39" s="174" t="n">
        <v>88.73629846199999</v>
      </c>
      <c r="AA39" s="174" t="n">
        <v>161.092586238</v>
      </c>
      <c r="AB39" s="174" t="n">
        <v>112.595756658</v>
      </c>
      <c r="AC39" s="174" t="n">
        <v>173.416777236</v>
      </c>
      <c r="AD39" s="174" t="n">
        <v>224.56171002</v>
      </c>
      <c r="AE39" s="174" t="n"/>
      <c r="AF39" s="175" t="n"/>
    </row>
    <row r="40">
      <c r="A40" s="184" t="inlineStr">
        <is>
          <t>Petroleum Coke</t>
        </is>
      </c>
      <c r="B40" s="174" t="n">
        <v>714.215</v>
      </c>
      <c r="C40" s="174" t="n">
        <v>692.649</v>
      </c>
      <c r="D40" s="174" t="n">
        <v>797.706</v>
      </c>
      <c r="E40" s="174" t="n">
        <v>725.296</v>
      </c>
      <c r="F40" s="174" t="n">
        <v>723.1579999999999</v>
      </c>
      <c r="G40" s="174" t="n">
        <v>721.294</v>
      </c>
      <c r="H40" s="174" t="n">
        <v>756.838</v>
      </c>
      <c r="I40" s="174" t="n">
        <v>727.41</v>
      </c>
      <c r="J40" s="174" t="n">
        <v>858.485</v>
      </c>
      <c r="K40" s="174" t="n">
        <v>935.764</v>
      </c>
      <c r="L40" s="174" t="n">
        <v>796.0689999999998</v>
      </c>
      <c r="M40" s="174" t="n">
        <v>857.575</v>
      </c>
      <c r="N40" s="174" t="n">
        <v>842.082</v>
      </c>
      <c r="O40" s="174" t="n">
        <v>824.688</v>
      </c>
      <c r="P40" s="174" t="n">
        <v>936.764</v>
      </c>
      <c r="Q40" s="174" t="n">
        <v>893.533</v>
      </c>
      <c r="R40" s="174" t="n">
        <v>937.85</v>
      </c>
      <c r="S40" s="174" t="n">
        <v>909.5359999999998</v>
      </c>
      <c r="T40" s="174" t="n">
        <v>870.15</v>
      </c>
      <c r="U40" s="174" t="n">
        <v>804.675</v>
      </c>
      <c r="V40" s="174" t="n">
        <v>693.9849999999999</v>
      </c>
      <c r="W40" s="174" t="n">
        <v>662.696</v>
      </c>
      <c r="X40" s="174" t="n">
        <v>716.7469999999998</v>
      </c>
      <c r="Y40" s="174" t="n">
        <v>663.261</v>
      </c>
      <c r="Z40" s="174" t="n">
        <v>653.4640000000001</v>
      </c>
      <c r="AA40" s="174" t="n">
        <v>663.2859999999999</v>
      </c>
      <c r="AB40" s="174" t="n">
        <v>652.6879999999999</v>
      </c>
      <c r="AC40" s="174" t="n">
        <v>610.071</v>
      </c>
      <c r="AD40" s="174" t="n">
        <v>628.623</v>
      </c>
      <c r="AE40" s="174" t="n"/>
      <c r="AF40" s="175" t="n"/>
    </row>
    <row r="41">
      <c r="A41" s="184" t="inlineStr">
        <is>
          <t>Still Gas</t>
        </is>
      </c>
      <c r="B41" s="174" t="n">
        <v>1473.21</v>
      </c>
      <c r="C41" s="174" t="n">
        <v>1426.554</v>
      </c>
      <c r="D41" s="174" t="n">
        <v>1446.96</v>
      </c>
      <c r="E41" s="174" t="n">
        <v>1430.19</v>
      </c>
      <c r="F41" s="174" t="n">
        <v>1439.406</v>
      </c>
      <c r="G41" s="174" t="n">
        <v>1417.452</v>
      </c>
      <c r="H41" s="174" t="n">
        <v>1437.09</v>
      </c>
      <c r="I41" s="174" t="n">
        <v>1447.104</v>
      </c>
      <c r="J41" s="174" t="n">
        <v>1437.234</v>
      </c>
      <c r="K41" s="174" t="n">
        <v>1437.12</v>
      </c>
      <c r="L41" s="174" t="n">
        <v>1448.19</v>
      </c>
      <c r="M41" s="174" t="n">
        <v>1466.592</v>
      </c>
      <c r="N41" s="174" t="n">
        <v>1461.102</v>
      </c>
      <c r="O41" s="174" t="n">
        <v>1536.306</v>
      </c>
      <c r="P41" s="174" t="n">
        <v>1546.134</v>
      </c>
      <c r="Q41" s="174" t="n">
        <v>1497.084</v>
      </c>
      <c r="R41" s="174" t="n">
        <v>1553.358</v>
      </c>
      <c r="S41" s="174" t="n">
        <v>1526.856</v>
      </c>
      <c r="T41" s="174" t="n">
        <v>1470.3</v>
      </c>
      <c r="U41" s="174" t="n">
        <v>1455.018</v>
      </c>
      <c r="V41" s="174" t="n">
        <v>1471.812</v>
      </c>
      <c r="W41" s="174" t="n">
        <v>1486.974</v>
      </c>
      <c r="X41" s="174" t="n">
        <v>1480.818</v>
      </c>
      <c r="Y41" s="174" t="n">
        <v>1537.296</v>
      </c>
      <c r="Z41" s="174" t="n">
        <v>1516.944</v>
      </c>
      <c r="AA41" s="174" t="n">
        <v>1495.026</v>
      </c>
      <c r="AB41" s="174" t="n">
        <v>1604.700167</v>
      </c>
      <c r="AC41" s="174" t="n">
        <v>1582.821407</v>
      </c>
      <c r="AD41" s="174" t="n">
        <v>1612.156549</v>
      </c>
      <c r="AE41" s="174" t="n"/>
      <c r="AF41" s="175" t="n"/>
    </row>
    <row r="42">
      <c r="A42" s="184" t="inlineStr">
        <is>
          <t>Special Naphthas</t>
        </is>
      </c>
      <c r="B42" s="174" t="n">
        <v>107.090688</v>
      </c>
      <c r="C42" s="174" t="n">
        <v>87.987968</v>
      </c>
      <c r="D42" s="174" t="n">
        <v>104.5664</v>
      </c>
      <c r="E42" s="174" t="n">
        <v>104.582144</v>
      </c>
      <c r="F42" s="174" t="n">
        <v>81.050112</v>
      </c>
      <c r="G42" s="174" t="n">
        <v>70.82176</v>
      </c>
      <c r="H42" s="174" t="n">
        <v>74.542592</v>
      </c>
      <c r="I42" s="174" t="n">
        <v>72.26496</v>
      </c>
      <c r="J42" s="174" t="n">
        <v>107.274368</v>
      </c>
      <c r="K42" s="174" t="n">
        <v>145.39584</v>
      </c>
      <c r="L42" s="174" t="n">
        <v>97.37663999999999</v>
      </c>
      <c r="M42" s="174" t="n">
        <v>78.489088</v>
      </c>
      <c r="N42" s="174" t="n">
        <v>102.38848</v>
      </c>
      <c r="O42" s="174" t="n">
        <v>80.483328</v>
      </c>
      <c r="P42" s="174" t="n">
        <v>51.042048</v>
      </c>
      <c r="Q42" s="174" t="n">
        <v>62.512239488</v>
      </c>
      <c r="R42" s="174" t="n">
        <v>70.05048768</v>
      </c>
      <c r="S42" s="174" t="n">
        <v>78.037613056</v>
      </c>
      <c r="T42" s="174" t="n">
        <v>84.88506176</v>
      </c>
      <c r="U42" s="174" t="n">
        <v>46.170030464</v>
      </c>
      <c r="V42" s="174" t="n">
        <v>26.102455168</v>
      </c>
      <c r="W42" s="174" t="n">
        <v>22.614177792</v>
      </c>
      <c r="X42" s="174" t="n">
        <v>14.715166336</v>
      </c>
      <c r="Y42" s="174" t="n">
        <v>100.016384</v>
      </c>
      <c r="Z42" s="174" t="n">
        <v>106.119808</v>
      </c>
      <c r="AA42" s="174" t="n">
        <v>99.26591999999999</v>
      </c>
      <c r="AB42" s="174" t="n">
        <v>93.577088</v>
      </c>
      <c r="AC42" s="174" t="n">
        <v>100.336512</v>
      </c>
      <c r="AD42" s="174" t="n">
        <v>92.04991999999999</v>
      </c>
      <c r="AE42" s="174" t="n"/>
      <c r="AF42" s="175" t="n"/>
    </row>
    <row r="43">
      <c r="A43" s="184" t="inlineStr">
        <is>
          <t>Unfinished Oils</t>
        </is>
      </c>
      <c r="B43" s="174" t="n">
        <v>-368.961325</v>
      </c>
      <c r="C43" s="174" t="n">
        <v>-450.2259</v>
      </c>
      <c r="D43" s="174" t="n">
        <v>-354.829875</v>
      </c>
      <c r="E43" s="174" t="n">
        <v>-396.0068</v>
      </c>
      <c r="F43" s="174" t="n">
        <v>-279.2272</v>
      </c>
      <c r="G43" s="174" t="n">
        <v>-320.8992499999999</v>
      </c>
      <c r="H43" s="174" t="n">
        <v>-112.836075</v>
      </c>
      <c r="I43" s="174" t="n">
        <v>-102.875325</v>
      </c>
      <c r="J43" s="174" t="n">
        <v>-313.9442</v>
      </c>
      <c r="K43" s="174" t="n">
        <v>-287.912275</v>
      </c>
      <c r="L43" s="174" t="n">
        <v>-401.150275</v>
      </c>
      <c r="M43" s="174" t="n">
        <v>-75.4221</v>
      </c>
      <c r="N43" s="174" t="n">
        <v>-135.6759</v>
      </c>
      <c r="O43" s="174" t="n">
        <v>-50.3979</v>
      </c>
      <c r="P43" s="174" t="n">
        <v>-75.55024999999999</v>
      </c>
      <c r="Q43" s="174" t="n">
        <v>2.784349999999999</v>
      </c>
      <c r="R43" s="174" t="n">
        <v>70.33687500000001</v>
      </c>
      <c r="S43" s="174" t="n">
        <v>65.187575</v>
      </c>
      <c r="T43" s="174" t="n">
        <v>-53.71815</v>
      </c>
      <c r="U43" s="174" t="n">
        <v>-77.792875</v>
      </c>
      <c r="V43" s="174" t="n">
        <v>27.96</v>
      </c>
      <c r="W43" s="174" t="n">
        <v>56.123875</v>
      </c>
      <c r="X43" s="174" t="n">
        <v>60.084875</v>
      </c>
      <c r="Y43" s="174" t="n">
        <v>16.7130667</v>
      </c>
      <c r="Z43" s="174" t="n">
        <v>-80.589975925</v>
      </c>
      <c r="AA43" s="174" t="n">
        <v>-17.7906917</v>
      </c>
      <c r="AB43" s="174" t="n">
        <v>8.578978449999999</v>
      </c>
      <c r="AC43" s="174" t="n">
        <v>76.367841175</v>
      </c>
      <c r="AD43" s="174" t="n">
        <v>30.862160625</v>
      </c>
      <c r="AE43" s="174" t="n"/>
      <c r="AF43" s="175" t="n"/>
    </row>
    <row r="44" ht="14" customHeight="1" s="159" thickBot="1">
      <c r="A44" s="185" t="inlineStr">
        <is>
          <t>Waxes</t>
        </is>
      </c>
      <c r="B44" s="186" t="n">
        <v>33.299518</v>
      </c>
      <c r="C44" s="186" t="n">
        <v>35.126728</v>
      </c>
      <c r="D44" s="186" t="n">
        <v>37.258473</v>
      </c>
      <c r="E44" s="186" t="n">
        <v>40.026973</v>
      </c>
      <c r="F44" s="186" t="n">
        <v>40.58621</v>
      </c>
      <c r="G44" s="186" t="n">
        <v>40.591747</v>
      </c>
      <c r="H44" s="186" t="n">
        <v>48.664693</v>
      </c>
      <c r="I44" s="186" t="n">
        <v>43.7423</v>
      </c>
      <c r="J44" s="186" t="n">
        <v>42.369124</v>
      </c>
      <c r="K44" s="186" t="n">
        <v>37.435657</v>
      </c>
      <c r="L44" s="186" t="n">
        <v>33.083575</v>
      </c>
      <c r="M44" s="186" t="n">
        <v>36.333794</v>
      </c>
      <c r="N44" s="186" t="n">
        <v>32.16997</v>
      </c>
      <c r="O44" s="186" t="n">
        <v>31.045959</v>
      </c>
      <c r="P44" s="186" t="n">
        <v>30.769109</v>
      </c>
      <c r="Q44" s="174" t="n">
        <v>31.367453831</v>
      </c>
      <c r="R44" s="174" t="n">
        <v>26.145730611</v>
      </c>
      <c r="S44" s="174" t="n">
        <v>21.886576082</v>
      </c>
      <c r="T44" s="174" t="n">
        <v>19.14223955</v>
      </c>
      <c r="U44" s="174" t="n">
        <v>12.222667261</v>
      </c>
      <c r="V44" s="174" t="n">
        <v>17.082724715</v>
      </c>
      <c r="W44" s="174" t="n">
        <v>15.074953145</v>
      </c>
      <c r="X44" s="174" t="n">
        <v>15.291095477</v>
      </c>
      <c r="Y44" s="174" t="n">
        <v>16.488781799</v>
      </c>
      <c r="Z44" s="174" t="n">
        <v>14.783479928</v>
      </c>
      <c r="AA44" s="174" t="n">
        <v>12.357388008</v>
      </c>
      <c r="AB44" s="186" t="n">
        <v>12.84910683</v>
      </c>
      <c r="AC44" s="186" t="n">
        <v>10.161640825</v>
      </c>
      <c r="AD44" s="186" t="n">
        <v>12.411722589</v>
      </c>
      <c r="AE44" s="186" t="n"/>
      <c r="AF44" s="187" t="n"/>
    </row>
    <row r="45" ht="14" customHeight="1" s="159" thickBot="1">
      <c r="A45" s="82" t="inlineStr">
        <is>
          <t>U.S. Transportation Sector fuel consumption (TBtu)</t>
        </is>
      </c>
      <c r="B45" s="188" t="n"/>
      <c r="C45" s="188" t="n"/>
      <c r="D45" s="188" t="n"/>
      <c r="E45" s="188" t="n"/>
      <c r="F45" s="188" t="n"/>
      <c r="G45" s="188" t="n"/>
      <c r="H45" s="188" t="n"/>
      <c r="I45" s="188" t="n"/>
      <c r="J45" s="188" t="n"/>
      <c r="K45" s="188" t="n"/>
      <c r="L45" s="188" t="n"/>
      <c r="M45" s="188" t="n"/>
      <c r="N45" s="188" t="n"/>
      <c r="O45" s="188" t="n"/>
      <c r="P45" s="188" t="n"/>
      <c r="Q45" s="189" t="n"/>
      <c r="R45" s="190" t="n"/>
      <c r="S45" s="189" t="n"/>
      <c r="T45" s="190" t="n"/>
      <c r="U45" s="189" t="n"/>
      <c r="V45" s="190" t="n"/>
      <c r="W45" s="189" t="n"/>
      <c r="X45" s="190" t="n"/>
      <c r="Y45" s="189" t="n"/>
      <c r="Z45" s="190" t="n"/>
      <c r="AA45" s="189" t="n"/>
      <c r="AB45" s="190" t="n"/>
      <c r="AC45" s="189" t="n"/>
      <c r="AD45" s="190" t="n"/>
      <c r="AE45" s="189" t="n"/>
      <c r="AF45" s="190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59" thickBot="1">
      <c r="A47" s="75" t="inlineStr">
        <is>
          <t>Lubricants</t>
        </is>
      </c>
      <c r="B47" s="104" t="n">
        <v>176</v>
      </c>
      <c r="C47" s="104" t="n">
        <v>157.45</v>
      </c>
      <c r="D47" s="104" t="n">
        <v>160.527</v>
      </c>
      <c r="E47" s="104" t="n">
        <v>163.458</v>
      </c>
      <c r="F47" s="104" t="n">
        <v>170.846</v>
      </c>
      <c r="G47" s="104" t="n">
        <v>167.913</v>
      </c>
      <c r="H47" s="104" t="n">
        <v>162.957</v>
      </c>
      <c r="I47" s="104" t="n">
        <v>172.146</v>
      </c>
      <c r="J47" s="104" t="n">
        <v>180.212</v>
      </c>
      <c r="K47" s="104" t="n">
        <v>182.097</v>
      </c>
      <c r="L47" s="104" t="n">
        <v>179.366</v>
      </c>
      <c r="M47" s="104" t="n">
        <v>164.339</v>
      </c>
      <c r="N47" s="104" t="n">
        <v>162.392</v>
      </c>
      <c r="O47" s="104" t="n">
        <v>150.134</v>
      </c>
      <c r="P47" s="104" t="n">
        <v>152.102</v>
      </c>
      <c r="Q47" s="104" t="n">
        <v>151.307</v>
      </c>
      <c r="R47" s="104" t="n">
        <v>147.414</v>
      </c>
      <c r="S47" s="104" t="n">
        <v>152.231</v>
      </c>
      <c r="T47" s="104" t="n">
        <v>141.33</v>
      </c>
      <c r="U47" s="104" t="n">
        <v>127.065</v>
      </c>
      <c r="V47" s="104" t="n">
        <v>154.773</v>
      </c>
      <c r="W47" s="104" t="n">
        <v>148.372</v>
      </c>
      <c r="X47" s="104" t="n">
        <v>135.408</v>
      </c>
      <c r="Y47" s="104" t="n">
        <v>143.361</v>
      </c>
      <c r="Z47" s="104" t="n">
        <v>149.361</v>
      </c>
      <c r="AA47" s="104" t="n">
        <v>162.81</v>
      </c>
      <c r="AB47" s="104" t="n">
        <v>154.36</v>
      </c>
      <c r="AC47" s="104" t="n">
        <v>141.985</v>
      </c>
      <c r="AD47" s="104" t="n">
        <v>137.779</v>
      </c>
      <c r="AE47" s="104" t="n"/>
      <c r="AF47" s="105" t="n"/>
    </row>
    <row r="48">
      <c r="Q48" s="106" t="n"/>
      <c r="R48" s="107" t="n"/>
      <c r="S48" s="107" t="n"/>
      <c r="T48" s="107" t="n"/>
      <c r="U48" s="107" t="n"/>
      <c r="V48" s="107" t="n"/>
      <c r="W48" s="107" t="n"/>
      <c r="X48" s="107" t="n"/>
      <c r="Y48" s="107" t="n"/>
      <c r="Z48" s="107" t="n"/>
      <c r="AA48" s="107" t="n"/>
      <c r="AB48" s="107" t="n"/>
      <c r="AC48" s="107" t="n"/>
      <c r="AD48" s="107" t="n"/>
      <c r="AE48" s="107" t="n"/>
      <c r="AF48" s="107" t="n"/>
    </row>
    <row r="49" ht="14" customHeight="1" s="159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59" thickBot="1">
      <c r="A50" s="108" t="inlineStr">
        <is>
          <t>U.S. Non-Energy Consumption Industrial Sector (Tbtu)</t>
        </is>
      </c>
      <c r="B50" s="109" t="n"/>
      <c r="C50" s="109" t="n"/>
      <c r="D50" s="109" t="n"/>
      <c r="E50" s="109" t="n"/>
      <c r="F50" s="109" t="n"/>
      <c r="G50" s="109" t="n"/>
      <c r="H50" s="109" t="n"/>
      <c r="I50" s="109" t="n"/>
      <c r="J50" s="109" t="n"/>
      <c r="K50" s="109" t="n"/>
      <c r="L50" s="109" t="n"/>
      <c r="M50" s="109" t="n"/>
      <c r="N50" s="109" t="n"/>
      <c r="O50" s="109" t="n"/>
      <c r="P50" s="109" t="n"/>
      <c r="Q50" s="110" t="n"/>
      <c r="R50" s="109" t="n"/>
      <c r="S50" s="110" t="n"/>
      <c r="T50" s="109" t="n"/>
      <c r="U50" s="110" t="n"/>
      <c r="V50" s="109" t="n"/>
      <c r="W50" s="110" t="n"/>
      <c r="X50" s="109" t="n"/>
      <c r="Y50" s="110" t="n"/>
      <c r="Z50" s="109" t="n"/>
      <c r="AA50" s="110" t="n"/>
      <c r="AB50" s="109" t="n"/>
      <c r="AC50" s="110" t="n"/>
      <c r="AD50" s="109" t="n"/>
      <c r="AE50" s="110" t="n"/>
      <c r="AF50" s="111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112" t="n">
        <v>2020</v>
      </c>
    </row>
    <row r="52">
      <c r="A52" s="113" t="inlineStr">
        <is>
          <t>Coking Coal</t>
        </is>
      </c>
      <c r="B52" s="174" t="n">
        <v>0</v>
      </c>
      <c r="C52" s="174" t="n">
        <v>0</v>
      </c>
      <c r="D52" s="174" t="n">
        <v>0</v>
      </c>
      <c r="E52" s="174" t="n">
        <v>0.9900519152026845</v>
      </c>
      <c r="F52" s="174" t="n">
        <v>8.91730418497275</v>
      </c>
      <c r="G52" s="174" t="n">
        <v>37.76336139052773</v>
      </c>
      <c r="H52" s="174" t="n">
        <v>24.0773765245242</v>
      </c>
      <c r="I52" s="174" t="n">
        <v>0</v>
      </c>
      <c r="J52" s="174" t="n">
        <v>10.9113118775623</v>
      </c>
      <c r="K52" s="174" t="n">
        <v>40.07727003199125</v>
      </c>
      <c r="L52" s="174" t="n">
        <v>53.5437090664351</v>
      </c>
      <c r="M52" s="174" t="n">
        <v>24.76439499051094</v>
      </c>
      <c r="N52" s="174" t="n">
        <v>40.2979528593163</v>
      </c>
      <c r="O52" s="174" t="n">
        <v>51.8886576622416</v>
      </c>
      <c r="P52" s="174" t="n">
        <v>167.7675714419388</v>
      </c>
      <c r="Q52" s="174" t="n">
        <v>80.44112990510735</v>
      </c>
      <c r="R52" s="174" t="n">
        <v>62.87465486204508</v>
      </c>
      <c r="S52" s="174" t="n">
        <v>2.320314918286954</v>
      </c>
      <c r="T52" s="174" t="n">
        <v>29.16020741690249</v>
      </c>
      <c r="U52" s="174" t="n">
        <v>6.384914340017417</v>
      </c>
      <c r="V52" s="174" t="n">
        <v>64.75700410595033</v>
      </c>
      <c r="W52" s="174" t="n">
        <v>60.84118508593644</v>
      </c>
      <c r="X52" s="174" t="n">
        <v>132.4827913669318</v>
      </c>
      <c r="Y52" s="174" t="n">
        <v>119.3475608128145</v>
      </c>
      <c r="Z52" s="174" t="n">
        <v>48.77632174792018</v>
      </c>
      <c r="AA52" s="174" t="n">
        <v>121.817526454253</v>
      </c>
      <c r="AB52" s="114" t="n">
        <v>88.62264778274556</v>
      </c>
      <c r="AC52" s="114" t="n">
        <v>111.828615377909</v>
      </c>
      <c r="AD52" s="114" t="n">
        <v>124.727608675136</v>
      </c>
      <c r="AE52" s="114" t="n"/>
      <c r="AF52" s="115" t="n"/>
    </row>
    <row r="53">
      <c r="A53" s="113" t="inlineStr">
        <is>
          <t>Other Coal</t>
        </is>
      </c>
      <c r="B53" s="174" t="n">
        <v>8.214140317832706</v>
      </c>
      <c r="C53" s="174" t="n">
        <v>8.493790796050904</v>
      </c>
      <c r="D53" s="174" t="n">
        <v>9.541295129715662</v>
      </c>
      <c r="E53" s="174" t="n">
        <v>9.97262044357762</v>
      </c>
      <c r="F53" s="174" t="n">
        <v>10.92058816635116</v>
      </c>
      <c r="G53" s="174" t="n">
        <v>11.29503541684671</v>
      </c>
      <c r="H53" s="174" t="n">
        <v>11.43723057526274</v>
      </c>
      <c r="I53" s="174" t="n">
        <v>11.15758009704454</v>
      </c>
      <c r="J53" s="174" t="n">
        <v>10.42764495050892</v>
      </c>
      <c r="K53" s="174" t="n">
        <v>11.10070203367813</v>
      </c>
      <c r="L53" s="174" t="n">
        <v>12.38519829803628</v>
      </c>
      <c r="M53" s="174" t="n">
        <v>11.29503541684671</v>
      </c>
      <c r="N53" s="174" t="n">
        <v>12.0439299178378</v>
      </c>
      <c r="O53" s="174" t="n">
        <v>11.90647459803564</v>
      </c>
      <c r="P53" s="174" t="n">
        <v>11.90647459803564</v>
      </c>
      <c r="Q53" s="174" t="n">
        <v>11.90647459803564</v>
      </c>
      <c r="R53" s="174" t="n">
        <v>11.90647459803564</v>
      </c>
      <c r="S53" s="174" t="n">
        <v>11.90647459803564</v>
      </c>
      <c r="T53" s="174" t="n">
        <v>11.90647459803564</v>
      </c>
      <c r="U53" s="174" t="n">
        <v>11.90647459803564</v>
      </c>
      <c r="V53" s="174" t="n">
        <v>10.33284817823157</v>
      </c>
      <c r="W53" s="174" t="n">
        <v>10.33284817823157</v>
      </c>
      <c r="X53" s="174" t="n">
        <v>10.33284817823157</v>
      </c>
      <c r="Y53" s="174" t="n">
        <v>10.33284817823157</v>
      </c>
      <c r="Z53" s="174" t="n">
        <v>10.33284817823157</v>
      </c>
      <c r="AA53" s="174" t="n">
        <v>10.33284817823157</v>
      </c>
      <c r="AB53" s="114" t="n">
        <v>10.33284817823157</v>
      </c>
      <c r="AC53" s="114" t="n">
        <v>10.33284817823157</v>
      </c>
      <c r="AD53" s="114" t="n">
        <v>10.33284817823157</v>
      </c>
      <c r="AE53" s="114" t="n"/>
      <c r="AF53" s="115" t="n"/>
    </row>
    <row r="54">
      <c r="A54" s="116" t="inlineStr">
        <is>
          <t>Natural Gas</t>
        </is>
      </c>
      <c r="B54" s="174" t="n">
        <v>281.5946912379561</v>
      </c>
      <c r="C54" s="174" t="n">
        <v>275.7645110865595</v>
      </c>
      <c r="D54" s="174" t="n">
        <v>294.6837662115324</v>
      </c>
      <c r="E54" s="174" t="n">
        <v>305.4177663468656</v>
      </c>
      <c r="F54" s="174" t="n">
        <v>328.8532258932721</v>
      </c>
      <c r="G54" s="174" t="n">
        <v>348.0414494000062</v>
      </c>
      <c r="H54" s="174" t="n">
        <v>364.9016030735389</v>
      </c>
      <c r="I54" s="174" t="n">
        <v>378.7015379964989</v>
      </c>
      <c r="J54" s="174" t="n">
        <v>408.3828513578776</v>
      </c>
      <c r="K54" s="174" t="n">
        <v>396.393961507084</v>
      </c>
      <c r="L54" s="174" t="n">
        <v>385.0082992536779</v>
      </c>
      <c r="M54" s="174" t="n">
        <v>387.9072873561164</v>
      </c>
      <c r="N54" s="174" t="n">
        <v>366.0528488572415</v>
      </c>
      <c r="O54" s="174" t="n">
        <v>318.1380830337533</v>
      </c>
      <c r="P54" s="174" t="n">
        <v>275.5771218510029</v>
      </c>
      <c r="Q54" s="174" t="n">
        <v>260.8550111218092</v>
      </c>
      <c r="R54" s="174" t="n">
        <v>228.2403852059215</v>
      </c>
      <c r="S54" s="174" t="n">
        <v>222.3906350135193</v>
      </c>
      <c r="T54" s="174" t="n">
        <v>226.8066748061299</v>
      </c>
      <c r="U54" s="174" t="n">
        <v>219.4526862211835</v>
      </c>
      <c r="V54" s="174" t="n">
        <v>296.9646528904759</v>
      </c>
      <c r="W54" s="174" t="n">
        <v>295.0617830119265</v>
      </c>
      <c r="X54" s="174" t="n">
        <v>291.550762055567</v>
      </c>
      <c r="Y54" s="174" t="n">
        <v>296.7587534078465</v>
      </c>
      <c r="Z54" s="174" t="n">
        <v>323.4871446060215</v>
      </c>
      <c r="AA54" s="174" t="n">
        <v>321.9462061228219</v>
      </c>
      <c r="AB54" s="114" t="n">
        <v>308.9325876192342</v>
      </c>
      <c r="AC54" s="114" t="n">
        <v>307.6050983452824</v>
      </c>
      <c r="AD54" s="114" t="n">
        <v>304.6626792656268</v>
      </c>
      <c r="AE54" s="114" t="n"/>
      <c r="AF54" s="115" t="n"/>
    </row>
    <row r="55">
      <c r="A55" s="113" t="inlineStr">
        <is>
          <t>Asphalt and Road Oil</t>
        </is>
      </c>
      <c r="B55" s="174" t="n">
        <v>1170.193</v>
      </c>
      <c r="C55" s="174" t="n">
        <v>1076.535</v>
      </c>
      <c r="D55" s="174" t="n">
        <v>1102.22</v>
      </c>
      <c r="E55" s="174" t="n">
        <v>1149.02</v>
      </c>
      <c r="F55" s="174" t="n">
        <v>1172.917</v>
      </c>
      <c r="G55" s="174" t="n">
        <v>1178.175</v>
      </c>
      <c r="H55" s="174" t="n">
        <v>1175.932</v>
      </c>
      <c r="I55" s="174" t="n">
        <v>1223.566</v>
      </c>
      <c r="J55" s="174" t="n">
        <v>1262.552</v>
      </c>
      <c r="K55" s="174" t="n">
        <v>1324.413</v>
      </c>
      <c r="L55" s="174" t="n">
        <v>1275.678</v>
      </c>
      <c r="M55" s="174" t="n">
        <v>1256.865</v>
      </c>
      <c r="N55" s="174" t="n">
        <v>1239.957</v>
      </c>
      <c r="O55" s="174" t="n">
        <v>1219.538</v>
      </c>
      <c r="P55" s="174" t="n">
        <v>1303.848</v>
      </c>
      <c r="Q55" s="174" t="n">
        <v>1323.238</v>
      </c>
      <c r="R55" s="174" t="n">
        <v>1261.166</v>
      </c>
      <c r="S55" s="174" t="n">
        <v>1197.039</v>
      </c>
      <c r="T55" s="174" t="n">
        <v>1011.971</v>
      </c>
      <c r="U55" s="174" t="n">
        <v>873.083</v>
      </c>
      <c r="V55" s="174" t="n">
        <v>877.768</v>
      </c>
      <c r="W55" s="174" t="n">
        <v>859.489</v>
      </c>
      <c r="X55" s="174" t="n">
        <v>826.697</v>
      </c>
      <c r="Y55" s="174" t="n">
        <v>783.347</v>
      </c>
      <c r="Z55" s="174" t="n">
        <v>792.636</v>
      </c>
      <c r="AA55" s="174" t="n">
        <v>831.66</v>
      </c>
      <c r="AB55" s="114" t="n">
        <v>853.366</v>
      </c>
      <c r="AC55" s="114" t="n">
        <v>849.182</v>
      </c>
      <c r="AD55" s="114" t="n">
        <v>792.763</v>
      </c>
      <c r="AE55" s="114" t="n"/>
      <c r="AF55" s="115" t="n"/>
    </row>
    <row r="56">
      <c r="A56" s="113" t="inlineStr">
        <is>
          <t>LPG</t>
        </is>
      </c>
      <c r="B56" s="174" t="n">
        <v>1120.53517124451</v>
      </c>
      <c r="C56" s="174" t="n">
        <v>1279.915027647956</v>
      </c>
      <c r="D56" s="174" t="n">
        <v>1301.210856082183</v>
      </c>
      <c r="E56" s="174" t="n">
        <v>1247.469118736874</v>
      </c>
      <c r="F56" s="174" t="n">
        <v>1452.927421133747</v>
      </c>
      <c r="G56" s="174" t="n">
        <v>1503.730179406032</v>
      </c>
      <c r="H56" s="174" t="n">
        <v>1566.421290127455</v>
      </c>
      <c r="I56" s="174" t="n">
        <v>1573.881171184366</v>
      </c>
      <c r="J56" s="174" t="n">
        <v>1681.290408438313</v>
      </c>
      <c r="K56" s="174" t="n">
        <v>1756.826593655456</v>
      </c>
      <c r="L56" s="174" t="n">
        <v>1697.451906683565</v>
      </c>
      <c r="M56" s="174" t="n">
        <v>1628.57964977529</v>
      </c>
      <c r="N56" s="174" t="n">
        <v>1708.609954570549</v>
      </c>
      <c r="O56" s="174" t="n">
        <v>1588.396722700945</v>
      </c>
      <c r="P56" s="174" t="n">
        <v>1617.030781775311</v>
      </c>
      <c r="Q56" s="174" t="n">
        <v>1609.991513934657</v>
      </c>
      <c r="R56" s="174" t="n">
        <v>1702.357512543775</v>
      </c>
      <c r="S56" s="174" t="n">
        <v>1659.286644570613</v>
      </c>
      <c r="T56" s="174" t="n">
        <v>1559.878863983895</v>
      </c>
      <c r="U56" s="174" t="n">
        <v>1663.755045111874</v>
      </c>
      <c r="V56" s="174" t="n">
        <v>1833.894760561243</v>
      </c>
      <c r="W56" s="174" t="n">
        <v>1865.571747503552</v>
      </c>
      <c r="X56" s="174" t="n">
        <v>1883.312177182414</v>
      </c>
      <c r="Y56" s="174" t="n">
        <v>2062.867747345382</v>
      </c>
      <c r="Z56" s="174" t="n">
        <v>2109.770998285372</v>
      </c>
      <c r="AA56" s="174" t="n">
        <v>2157.478457155247</v>
      </c>
      <c r="AB56" s="114" t="n">
        <v>2119.020264580482</v>
      </c>
      <c r="AC56" s="114" t="n">
        <v>2187.662156071742</v>
      </c>
      <c r="AD56" s="114" t="n">
        <v>2485.540359051439</v>
      </c>
      <c r="AE56" s="114" t="n"/>
      <c r="AF56" s="115" t="n"/>
    </row>
    <row r="57">
      <c r="A57" s="113" t="inlineStr">
        <is>
          <t>Lubricants</t>
        </is>
      </c>
      <c r="B57" s="174" t="n">
        <v>186.343</v>
      </c>
      <c r="C57" s="174" t="n">
        <v>166.703</v>
      </c>
      <c r="D57" s="174" t="n">
        <v>169.96</v>
      </c>
      <c r="E57" s="174" t="n">
        <v>173.064</v>
      </c>
      <c r="F57" s="174" t="n">
        <v>180.886</v>
      </c>
      <c r="G57" s="174" t="n">
        <v>177.78</v>
      </c>
      <c r="H57" s="174" t="n">
        <v>172.534</v>
      </c>
      <c r="I57" s="174" t="n">
        <v>182.262</v>
      </c>
      <c r="J57" s="174" t="n">
        <v>190.802</v>
      </c>
      <c r="K57" s="174" t="n">
        <v>192.799</v>
      </c>
      <c r="L57" s="174" t="n">
        <v>189.907</v>
      </c>
      <c r="M57" s="174" t="n">
        <v>173.997</v>
      </c>
      <c r="N57" s="174" t="n">
        <v>171.935</v>
      </c>
      <c r="O57" s="174" t="n">
        <v>158.957</v>
      </c>
      <c r="P57" s="174" t="n">
        <v>161.04</v>
      </c>
      <c r="Q57" s="174" t="n">
        <v>160.199</v>
      </c>
      <c r="R57" s="174" t="n">
        <v>156.078</v>
      </c>
      <c r="S57" s="174" t="n">
        <v>161.177</v>
      </c>
      <c r="T57" s="174" t="n">
        <v>149.635</v>
      </c>
      <c r="U57" s="174" t="n">
        <v>134.533</v>
      </c>
      <c r="V57" s="174" t="n">
        <v>135.879</v>
      </c>
      <c r="W57" s="174" t="n">
        <v>127.396</v>
      </c>
      <c r="X57" s="174" t="n">
        <v>118.313</v>
      </c>
      <c r="Y57" s="174" t="n">
        <v>125.091</v>
      </c>
      <c r="Z57" s="174" t="n">
        <v>130.663</v>
      </c>
      <c r="AA57" s="174" t="n">
        <v>142.136</v>
      </c>
      <c r="AB57" s="114" t="n">
        <v>135.14</v>
      </c>
      <c r="AC57" s="114" t="n">
        <v>124.894</v>
      </c>
      <c r="AD57" s="114" t="n">
        <v>121.194</v>
      </c>
      <c r="AE57" s="114" t="n"/>
      <c r="AF57" s="115" t="n"/>
    </row>
    <row r="58">
      <c r="A58" s="113" t="inlineStr">
        <is>
          <t>Pentanes Plus</t>
        </is>
      </c>
      <c r="B58" s="174" t="n">
        <v>117.6278961891049</v>
      </c>
      <c r="C58" s="174" t="n">
        <v>137.6636358869803</v>
      </c>
      <c r="D58" s="174" t="n">
        <v>151.996873961166</v>
      </c>
      <c r="E58" s="174" t="n">
        <v>154.7539273757339</v>
      </c>
      <c r="F58" s="174" t="n">
        <v>160.2637934833664</v>
      </c>
      <c r="G58" s="174" t="n">
        <v>161.0414287908466</v>
      </c>
      <c r="H58" s="174" t="n">
        <v>169.2578343153002</v>
      </c>
      <c r="I58" s="174" t="n">
        <v>155.9578094085793</v>
      </c>
      <c r="J58" s="174" t="n">
        <v>142.2492543820254</v>
      </c>
      <c r="K58" s="174" t="n">
        <v>176.7664933823965</v>
      </c>
      <c r="L58" s="174" t="n">
        <v>166.1846922982461</v>
      </c>
      <c r="M58" s="174" t="n">
        <v>130.6013743738013</v>
      </c>
      <c r="N58" s="174" t="n">
        <v>108.6521308363239</v>
      </c>
      <c r="O58" s="174" t="n">
        <v>103.8463380008499</v>
      </c>
      <c r="P58" s="174" t="n">
        <v>102.7074807462137</v>
      </c>
      <c r="Q58" s="174" t="n">
        <v>95.50525093964778</v>
      </c>
      <c r="R58" s="174" t="n">
        <v>68.89035769144428</v>
      </c>
      <c r="S58" s="174" t="n">
        <v>86.55284702896542</v>
      </c>
      <c r="T58" s="174" t="n">
        <v>74.95178557694244</v>
      </c>
      <c r="U58" s="174" t="n">
        <v>61.02204550696713</v>
      </c>
      <c r="V58" s="174" t="n">
        <v>75.27747286134135</v>
      </c>
      <c r="W58" s="174" t="n">
        <v>26.36131261198805</v>
      </c>
      <c r="X58" s="174" t="n">
        <v>40.25120630093089</v>
      </c>
      <c r="Y58" s="174" t="n">
        <v>45.42357017311192</v>
      </c>
      <c r="Z58" s="174" t="n">
        <v>43.47963525618783</v>
      </c>
      <c r="AA58" s="174" t="n">
        <v>78.36917184312624</v>
      </c>
      <c r="AB58" s="114" t="n">
        <v>53.07897993202358</v>
      </c>
      <c r="AC58" s="114" t="n">
        <v>81.54561755450084</v>
      </c>
      <c r="AD58" s="114" t="n">
        <v>104.8483475602262</v>
      </c>
      <c r="AE58" s="114" t="n"/>
      <c r="AF58" s="115" t="n"/>
    </row>
    <row r="59">
      <c r="A59" s="113" t="inlineStr">
        <is>
          <t>Feedstocks, Naphtha less than 401 F</t>
        </is>
      </c>
      <c r="B59" s="174" t="n">
        <v>326.2589763553753</v>
      </c>
      <c r="C59" s="174" t="n">
        <v>279.3846664067888</v>
      </c>
      <c r="D59" s="174" t="n">
        <v>354.7970599345244</v>
      </c>
      <c r="E59" s="174" t="n">
        <v>325.8537636956519</v>
      </c>
      <c r="F59" s="174" t="n">
        <v>376.3040549624424</v>
      </c>
      <c r="G59" s="174" t="n">
        <v>354.9649433986129</v>
      </c>
      <c r="H59" s="174" t="n">
        <v>456.4095995298936</v>
      </c>
      <c r="I59" s="174" t="n">
        <v>507.8371895732458</v>
      </c>
      <c r="J59" s="174" t="n">
        <v>564.5389665295951</v>
      </c>
      <c r="K59" s="174" t="n">
        <v>485.8720694105798</v>
      </c>
      <c r="L59" s="174" t="n">
        <v>593.6731842286108</v>
      </c>
      <c r="M59" s="174" t="n">
        <v>489.9008963217015</v>
      </c>
      <c r="N59" s="174" t="n">
        <v>565.0344641696588</v>
      </c>
      <c r="O59" s="174" t="n">
        <v>575.4010276047298</v>
      </c>
      <c r="P59" s="174" t="n">
        <v>690.3697010886917</v>
      </c>
      <c r="Q59" s="174" t="n">
        <v>679.5028271034993</v>
      </c>
      <c r="R59" s="174" t="n">
        <v>618.1074601891271</v>
      </c>
      <c r="S59" s="174" t="n">
        <v>542.2570663451093</v>
      </c>
      <c r="T59" s="174" t="n">
        <v>467.0859945807441</v>
      </c>
      <c r="U59" s="174" t="n">
        <v>450.9542756083896</v>
      </c>
      <c r="V59" s="174" t="n">
        <v>474.5126649895861</v>
      </c>
      <c r="W59" s="174" t="n">
        <v>469.381030599</v>
      </c>
      <c r="X59" s="174" t="n">
        <v>432.2290865104988</v>
      </c>
      <c r="Y59" s="174" t="n">
        <v>498.7512692318972</v>
      </c>
      <c r="Z59" s="174" t="n">
        <v>435.231444270861</v>
      </c>
      <c r="AA59" s="174" t="n">
        <v>417.8204903378713</v>
      </c>
      <c r="AB59" s="114" t="n">
        <v>396.8860630865046</v>
      </c>
      <c r="AC59" s="114" t="n">
        <v>411.0916926327134</v>
      </c>
      <c r="AD59" s="114" t="n">
        <v>418.2936241116298</v>
      </c>
      <c r="AE59" s="114" t="n"/>
      <c r="AF59" s="115" t="n"/>
    </row>
    <row r="60">
      <c r="A60" s="113" t="inlineStr">
        <is>
          <t>Feedstocks, Other Oils greater than 401 F</t>
        </is>
      </c>
      <c r="B60" s="174" t="n">
        <v>662.1189183963671</v>
      </c>
      <c r="C60" s="174" t="n">
        <v>742.8920004434435</v>
      </c>
      <c r="D60" s="174" t="n">
        <v>671.9824724531568</v>
      </c>
      <c r="E60" s="174" t="n">
        <v>666.0750527887413</v>
      </c>
      <c r="F60" s="174" t="n">
        <v>641.0494693799305</v>
      </c>
      <c r="G60" s="174" t="n">
        <v>599.6736119393939</v>
      </c>
      <c r="H60" s="174" t="n">
        <v>523.2487330088416</v>
      </c>
      <c r="I60" s="174" t="n">
        <v>641.1606204352036</v>
      </c>
      <c r="J60" s="174" t="n">
        <v>617.3269107157263</v>
      </c>
      <c r="K60" s="174" t="n">
        <v>637.557533671771</v>
      </c>
      <c r="L60" s="174" t="n">
        <v>533.7520403996189</v>
      </c>
      <c r="M60" s="174" t="n">
        <v>506.6606444406236</v>
      </c>
      <c r="N60" s="174" t="n">
        <v>436.5373712602927</v>
      </c>
      <c r="O60" s="174" t="n">
        <v>482.9261227337704</v>
      </c>
      <c r="P60" s="174" t="n">
        <v>528.9779335689407</v>
      </c>
      <c r="Q60" s="174" t="n">
        <v>499.4504712629908</v>
      </c>
      <c r="R60" s="174" t="n">
        <v>573.3676989706861</v>
      </c>
      <c r="S60" s="174" t="n">
        <v>668.7594182819092</v>
      </c>
      <c r="T60" s="174" t="n">
        <v>598.9331927981071</v>
      </c>
      <c r="U60" s="174" t="n">
        <v>392.7338733667255</v>
      </c>
      <c r="V60" s="174" t="n">
        <v>433.1540905301528</v>
      </c>
      <c r="W60" s="174" t="n">
        <v>368.1530131508066</v>
      </c>
      <c r="X60" s="174" t="n">
        <v>267.39668662002</v>
      </c>
      <c r="Y60" s="174" t="n">
        <v>209.1076007198142</v>
      </c>
      <c r="Z60" s="174" t="n">
        <v>236.2149378838122</v>
      </c>
      <c r="AA60" s="174" t="n">
        <v>216.7795336811947</v>
      </c>
      <c r="AB60" s="114" t="n">
        <v>203.9649040826216</v>
      </c>
      <c r="AC60" s="114" t="n">
        <v>241.8000340247721</v>
      </c>
      <c r="AD60" s="114" t="n">
        <v>217.6985052494564</v>
      </c>
      <c r="AE60" s="114" t="n"/>
      <c r="AF60" s="115" t="n"/>
    </row>
    <row r="61">
      <c r="A61" s="113" t="inlineStr">
        <is>
          <t>Still Gas</t>
        </is>
      </c>
      <c r="B61" s="174" t="n">
        <v>36.72600000000009</v>
      </c>
      <c r="C61" s="174" t="n">
        <v>40.63200000000001</v>
      </c>
      <c r="D61" s="174" t="n">
        <v>28.54200000000003</v>
      </c>
      <c r="E61" s="174" t="n">
        <v>45.63000000000009</v>
      </c>
      <c r="F61" s="174" t="n">
        <v>35.37000000000004</v>
      </c>
      <c r="G61" s="174" t="n">
        <v>47.9039999999998</v>
      </c>
      <c r="H61" s="174" t="n">
        <v>2.159999999999985</v>
      </c>
      <c r="I61" s="174" t="n">
        <v>12.11399999999998</v>
      </c>
      <c r="J61" s="174" t="n">
        <v>6.203999999999915</v>
      </c>
      <c r="K61" s="174" t="n">
        <v>23.02200000000004</v>
      </c>
      <c r="L61" s="174" t="n">
        <v>16.98000000000011</v>
      </c>
      <c r="M61" s="174" t="n">
        <v>49.26599999999993</v>
      </c>
      <c r="N61" s="174" t="n">
        <v>61.72200000000002</v>
      </c>
      <c r="O61" s="174" t="n">
        <v>59.0159999999999</v>
      </c>
      <c r="P61" s="174" t="n">
        <v>62.85600000000009</v>
      </c>
      <c r="Q61" s="174" t="n">
        <v>67.66800000000008</v>
      </c>
      <c r="R61" s="174" t="n">
        <v>57.20999999999978</v>
      </c>
      <c r="S61" s="174" t="n">
        <v>44.21999999999995</v>
      </c>
      <c r="T61" s="174" t="n">
        <v>47.33400000000002</v>
      </c>
      <c r="U61" s="174" t="n">
        <v>133.8719999999998</v>
      </c>
      <c r="V61" s="174" t="n">
        <v>147.7706931281221</v>
      </c>
      <c r="W61" s="174" t="n">
        <v>163.56714</v>
      </c>
      <c r="X61" s="174" t="n">
        <v>160.6196967433178</v>
      </c>
      <c r="Y61" s="174" t="n">
        <v>166.7456887508901</v>
      </c>
      <c r="Z61" s="174" t="n">
        <v>164.5381709680701</v>
      </c>
      <c r="AA61" s="174" t="n">
        <v>162.1607940633997</v>
      </c>
      <c r="AB61" s="114" t="n">
        <v>166.1111575485759</v>
      </c>
      <c r="AC61" s="114" t="n">
        <v>163.8463692572394</v>
      </c>
      <c r="AD61" s="114" t="n">
        <v>166.8830078110832</v>
      </c>
      <c r="AE61" s="114" t="n"/>
      <c r="AF61" s="115" t="n"/>
    </row>
    <row r="62">
      <c r="A62" s="113" t="inlineStr">
        <is>
          <t>Petroleum Coke</t>
        </is>
      </c>
      <c r="B62" s="174" t="n">
        <v>27.15451565304842</v>
      </c>
      <c r="C62" s="174" t="n">
        <v>10.9250987023957</v>
      </c>
      <c r="D62" s="174" t="n">
        <v>75.39514159376232</v>
      </c>
      <c r="E62" s="174" t="n">
        <v>21.21642791617003</v>
      </c>
      <c r="F62" s="174" t="n">
        <v>42.15107893782267</v>
      </c>
      <c r="G62" s="174" t="n">
        <v>33.51969472929913</v>
      </c>
      <c r="H62" s="174" t="n">
        <v>27.51922421200226</v>
      </c>
      <c r="I62" s="174" t="n">
        <v>0</v>
      </c>
      <c r="J62" s="174" t="n">
        <v>55.99348962005787</v>
      </c>
      <c r="K62" s="174" t="n">
        <v>120.5327943552705</v>
      </c>
      <c r="L62" s="174" t="n">
        <v>7.191659836500321</v>
      </c>
      <c r="M62" s="174" t="n">
        <v>96.41743051335763</v>
      </c>
      <c r="N62" s="174" t="n">
        <v>65.58134704522281</v>
      </c>
      <c r="O62" s="174" t="n">
        <v>40.44391190506087</v>
      </c>
      <c r="P62" s="174" t="n">
        <v>135.0790956138909</v>
      </c>
      <c r="Q62" s="174" t="n">
        <v>105.1838584292724</v>
      </c>
      <c r="R62" s="174" t="n">
        <v>134.2470307994001</v>
      </c>
      <c r="S62" s="174" t="n">
        <v>117.8260018695373</v>
      </c>
      <c r="T62" s="174" t="n">
        <v>138.9202367170466</v>
      </c>
      <c r="U62" s="174" t="n">
        <v>108.3972635357017</v>
      </c>
      <c r="V62" s="174" t="n">
        <v>0</v>
      </c>
      <c r="W62" s="174" t="n">
        <v>0</v>
      </c>
      <c r="X62" s="174" t="n">
        <v>0</v>
      </c>
      <c r="Y62" s="174" t="n">
        <v>0</v>
      </c>
      <c r="Z62" s="174" t="n">
        <v>0</v>
      </c>
      <c r="AA62" s="174" t="n">
        <v>0</v>
      </c>
      <c r="AB62" s="114" t="n">
        <v>0</v>
      </c>
      <c r="AC62" s="114" t="n">
        <v>0</v>
      </c>
      <c r="AD62" s="114" t="n">
        <v>0</v>
      </c>
      <c r="AE62" s="114" t="n"/>
      <c r="AF62" s="115" t="n"/>
    </row>
    <row r="63">
      <c r="A63" s="113" t="inlineStr">
        <is>
          <t>Special Naphthas</t>
        </is>
      </c>
      <c r="B63" s="174" t="n">
        <v>100.8566248767212</v>
      </c>
      <c r="C63" s="174" t="n">
        <v>82.57643070517456</v>
      </c>
      <c r="D63" s="174" t="n">
        <v>98.74733961723243</v>
      </c>
      <c r="E63" s="174" t="n">
        <v>97.64622315707867</v>
      </c>
      <c r="F63" s="174" t="n">
        <v>76.83624201037215</v>
      </c>
      <c r="G63" s="174" t="n">
        <v>67.60929209532378</v>
      </c>
      <c r="H63" s="174" t="n">
        <v>71.19520012586931</v>
      </c>
      <c r="I63" s="174" t="n">
        <v>68.65103292821688</v>
      </c>
      <c r="J63" s="174" t="n">
        <v>103.9158323916878</v>
      </c>
      <c r="K63" s="174" t="n">
        <v>140.985455473948</v>
      </c>
      <c r="L63" s="174" t="n">
        <v>94.4140921086622</v>
      </c>
      <c r="M63" s="174" t="n">
        <v>77.91903047593345</v>
      </c>
      <c r="N63" s="174" t="n">
        <v>99.49438564625433</v>
      </c>
      <c r="O63" s="174" t="n">
        <v>75.84872601418475</v>
      </c>
      <c r="P63" s="174" t="n">
        <v>47.26142783576643</v>
      </c>
      <c r="Q63" s="174" t="n">
        <v>60.90071255142085</v>
      </c>
      <c r="R63" s="174" t="n">
        <v>68.92556217684628</v>
      </c>
      <c r="S63" s="174" t="n">
        <v>75.40382932130044</v>
      </c>
      <c r="T63" s="174" t="n">
        <v>83.19832980613964</v>
      </c>
      <c r="U63" s="174" t="n">
        <v>44.24670064925967</v>
      </c>
      <c r="V63" s="174" t="n">
        <v>25.29931785715399</v>
      </c>
      <c r="W63" s="174" t="n">
        <v>21.83182054027713</v>
      </c>
      <c r="X63" s="174" t="n">
        <v>14.05425549851175</v>
      </c>
      <c r="Y63" s="174" t="n">
        <v>96.55195028837387</v>
      </c>
      <c r="Z63" s="174" t="n">
        <v>104.4580252709413</v>
      </c>
      <c r="AA63" s="174" t="n">
        <v>97.03452462285981</v>
      </c>
      <c r="AB63" s="114" t="n">
        <v>88.73219946596019</v>
      </c>
      <c r="AC63" s="114" t="n">
        <v>94.91293925553268</v>
      </c>
      <c r="AD63" s="114" t="n">
        <v>86.47803600802463</v>
      </c>
      <c r="AE63" s="114" t="n"/>
      <c r="AF63" s="115" t="n"/>
    </row>
    <row r="64">
      <c r="A64" s="113" t="inlineStr">
        <is>
          <t>Distillate Fuel</t>
        </is>
      </c>
      <c r="B64" s="174" t="n">
        <v>7.044151797651491</v>
      </c>
      <c r="C64" s="174" t="n">
        <v>7.0832</v>
      </c>
      <c r="D64" s="174" t="n">
        <v>7.0832</v>
      </c>
      <c r="E64" s="174" t="n">
        <v>7.0832</v>
      </c>
      <c r="F64" s="174" t="n">
        <v>6.844374999999999</v>
      </c>
      <c r="G64" s="174" t="n">
        <v>6.844374999999999</v>
      </c>
      <c r="H64" s="174" t="n">
        <v>6.844374999999999</v>
      </c>
      <c r="I64" s="174" t="n">
        <v>6.844374999999999</v>
      </c>
      <c r="J64" s="174" t="n">
        <v>11.65</v>
      </c>
      <c r="K64" s="174" t="n">
        <v>11.65</v>
      </c>
      <c r="L64" s="174" t="n">
        <v>11.65</v>
      </c>
      <c r="M64" s="174" t="n">
        <v>11.65</v>
      </c>
      <c r="N64" s="174" t="n">
        <v>11.65</v>
      </c>
      <c r="O64" s="174" t="n">
        <v>11.65</v>
      </c>
      <c r="P64" s="174" t="n">
        <v>11.65</v>
      </c>
      <c r="Q64" s="174" t="n">
        <v>11.65</v>
      </c>
      <c r="R64" s="174" t="n">
        <v>17.475</v>
      </c>
      <c r="S64" s="174" t="n">
        <v>17.475</v>
      </c>
      <c r="T64" s="174" t="n">
        <v>17.475</v>
      </c>
      <c r="U64" s="174" t="n">
        <v>17.475</v>
      </c>
      <c r="V64" s="174" t="n">
        <v>5.825</v>
      </c>
      <c r="W64" s="174" t="n">
        <v>5.825</v>
      </c>
      <c r="X64" s="174" t="n">
        <v>5.825</v>
      </c>
      <c r="Y64" s="174" t="n">
        <v>5.825</v>
      </c>
      <c r="Z64" s="174" t="n">
        <v>5.825</v>
      </c>
      <c r="AA64" s="174" t="n">
        <v>5.825</v>
      </c>
      <c r="AB64" s="114" t="n">
        <v>5.825</v>
      </c>
      <c r="AC64" s="114" t="n">
        <v>5.825</v>
      </c>
      <c r="AD64" s="114" t="n">
        <v>5.825</v>
      </c>
      <c r="AE64" s="114" t="n"/>
      <c r="AF64" s="115" t="n"/>
    </row>
    <row r="65">
      <c r="A65" s="113" t="inlineStr">
        <is>
          <t>Residual Fuel</t>
        </is>
      </c>
      <c r="B65" s="174" t="n"/>
      <c r="C65" s="174" t="n"/>
      <c r="D65" s="174" t="n"/>
      <c r="E65" s="174" t="n"/>
      <c r="F65" s="174" t="n"/>
      <c r="G65" s="174" t="n"/>
      <c r="H65" s="174" t="n"/>
      <c r="I65" s="174" t="n"/>
      <c r="J65" s="174" t="n"/>
      <c r="K65" s="174" t="n"/>
      <c r="L65" s="174" t="n"/>
      <c r="M65" s="174" t="n"/>
      <c r="N65" s="174" t="n"/>
      <c r="O65" s="174" t="n"/>
      <c r="P65" s="174" t="n"/>
      <c r="Q65" s="174" t="n"/>
      <c r="R65" s="174" t="n"/>
      <c r="S65" s="174" t="n"/>
      <c r="T65" s="174" t="n"/>
      <c r="U65" s="174" t="n"/>
      <c r="V65" s="174" t="n"/>
      <c r="W65" s="174" t="n"/>
      <c r="X65" s="174" t="n"/>
      <c r="Y65" s="174" t="n"/>
      <c r="Z65" s="174" t="n"/>
      <c r="AA65" s="174" t="n"/>
      <c r="AB65" s="114" t="n"/>
      <c r="AC65" s="114" t="n"/>
      <c r="AD65" s="114" t="n"/>
      <c r="AE65" s="114" t="n"/>
      <c r="AF65" s="115" t="n"/>
    </row>
    <row r="66">
      <c r="A66" s="113" t="inlineStr">
        <is>
          <t>Waxes</t>
        </is>
      </c>
      <c r="B66" s="174" t="n">
        <v>33.299518</v>
      </c>
      <c r="C66" s="174" t="n">
        <v>35.126728</v>
      </c>
      <c r="D66" s="174" t="n">
        <v>37.258473</v>
      </c>
      <c r="E66" s="174" t="n">
        <v>40.026973</v>
      </c>
      <c r="F66" s="174" t="n">
        <v>40.58621</v>
      </c>
      <c r="G66" s="174" t="n">
        <v>40.591747</v>
      </c>
      <c r="H66" s="174" t="n">
        <v>48.664693</v>
      </c>
      <c r="I66" s="174" t="n">
        <v>43.7423</v>
      </c>
      <c r="J66" s="174" t="n">
        <v>42.369124</v>
      </c>
      <c r="K66" s="174" t="n">
        <v>37.435657</v>
      </c>
      <c r="L66" s="174" t="n">
        <v>33.083575</v>
      </c>
      <c r="M66" s="174" t="n">
        <v>36.333794</v>
      </c>
      <c r="N66" s="174" t="n">
        <v>32.16997</v>
      </c>
      <c r="O66" s="174" t="n">
        <v>31.045959</v>
      </c>
      <c r="P66" s="174" t="n">
        <v>30.769109</v>
      </c>
      <c r="Q66" s="174" t="n">
        <v>31.367453831</v>
      </c>
      <c r="R66" s="174" t="n">
        <v>26.145730611</v>
      </c>
      <c r="S66" s="174" t="n">
        <v>21.886576082</v>
      </c>
      <c r="T66" s="174" t="n">
        <v>19.14223955</v>
      </c>
      <c r="U66" s="174" t="n">
        <v>12.222667261</v>
      </c>
      <c r="V66" s="174" t="n">
        <v>17.082724715</v>
      </c>
      <c r="W66" s="174" t="n">
        <v>15.074953145</v>
      </c>
      <c r="X66" s="174" t="n">
        <v>15.291095477</v>
      </c>
      <c r="Y66" s="174" t="n">
        <v>16.488781799</v>
      </c>
      <c r="Z66" s="174" t="n">
        <v>14.783479928</v>
      </c>
      <c r="AA66" s="174" t="n">
        <v>12.357388008</v>
      </c>
      <c r="AB66" s="114" t="n">
        <v>12.84910683</v>
      </c>
      <c r="AC66" s="114" t="n">
        <v>10.161640825</v>
      </c>
      <c r="AD66" s="114" t="n">
        <v>12.411722589</v>
      </c>
      <c r="AE66" s="114" t="n"/>
      <c r="AF66" s="115" t="n"/>
    </row>
    <row r="67" ht="14" customHeight="1" s="159" thickBot="1">
      <c r="A67" s="117" t="inlineStr">
        <is>
          <t>Misc. Petro Products</t>
        </is>
      </c>
      <c r="B67" s="174" t="n">
        <v>137.834676</v>
      </c>
      <c r="C67" s="174" t="n">
        <v>152.626068</v>
      </c>
      <c r="D67" s="174" t="n">
        <v>100.062144</v>
      </c>
      <c r="E67" s="174" t="n">
        <v>94.718232</v>
      </c>
      <c r="F67" s="174" t="n">
        <v>105.852348</v>
      </c>
      <c r="G67" s="174" t="n">
        <v>97.123572</v>
      </c>
      <c r="H67" s="174" t="n">
        <v>89.03235599999999</v>
      </c>
      <c r="I67" s="174" t="n">
        <v>97.74954</v>
      </c>
      <c r="J67" s="174" t="n">
        <v>118.986084</v>
      </c>
      <c r="K67" s="174" t="n">
        <v>111.909168</v>
      </c>
      <c r="L67" s="174" t="n">
        <v>119.206332</v>
      </c>
      <c r="M67" s="174" t="n">
        <v>124.9038</v>
      </c>
      <c r="N67" s="174" t="n">
        <v>134.1774</v>
      </c>
      <c r="O67" s="174" t="n">
        <v>125.964468</v>
      </c>
      <c r="P67" s="174" t="n">
        <v>113.421924</v>
      </c>
      <c r="Q67" s="174" t="n">
        <v>112.791278628</v>
      </c>
      <c r="R67" s="174" t="n">
        <v>136.03287348</v>
      </c>
      <c r="S67" s="174" t="n">
        <v>133.47382356</v>
      </c>
      <c r="T67" s="174" t="n">
        <v>142.028916624</v>
      </c>
      <c r="U67" s="174" t="n">
        <v>151.825634604</v>
      </c>
      <c r="V67" s="174" t="n">
        <v>158.69992824</v>
      </c>
      <c r="W67" s="174" t="n">
        <v>164.74156272</v>
      </c>
      <c r="X67" s="174" t="n">
        <v>161.582447124</v>
      </c>
      <c r="Y67" s="174" t="n">
        <v>171.1615311</v>
      </c>
      <c r="Z67" s="174" t="n">
        <v>182.740437936</v>
      </c>
      <c r="AA67" s="174" t="n">
        <v>188.926108812</v>
      </c>
      <c r="AB67" s="118" t="n">
        <v>191.341313604</v>
      </c>
      <c r="AC67" s="118" t="n">
        <v>198.810323208</v>
      </c>
      <c r="AD67" s="118" t="n">
        <v>197.967787668</v>
      </c>
      <c r="AE67" s="118" t="n"/>
      <c r="AF67" s="119" t="n"/>
    </row>
    <row r="68" ht="14" customHeight="1" s="159" thickBot="1">
      <c r="A68" s="120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21" t="n"/>
      <c r="R68" s="77" t="n"/>
      <c r="S68" s="121" t="n"/>
      <c r="T68" s="77" t="n"/>
      <c r="U68" s="121" t="n"/>
      <c r="V68" s="77" t="n"/>
      <c r="W68" s="121" t="n"/>
      <c r="X68" s="77" t="n"/>
      <c r="Y68" s="121" t="n"/>
      <c r="Z68" s="77" t="n"/>
      <c r="AA68" s="121" t="n"/>
      <c r="AB68" s="77" t="n"/>
      <c r="AC68" s="121" t="n"/>
      <c r="AD68" s="77" t="n"/>
      <c r="AE68" s="121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112" t="n">
        <v>2020</v>
      </c>
    </row>
    <row r="70" ht="14" customHeight="1" s="159" thickBot="1">
      <c r="A70" s="75" t="inlineStr">
        <is>
          <t>Lubricants</t>
        </is>
      </c>
      <c r="B70" s="104" t="n">
        <v>176</v>
      </c>
      <c r="C70" s="104" t="n">
        <v>157.45</v>
      </c>
      <c r="D70" s="104" t="n">
        <v>160.527</v>
      </c>
      <c r="E70" s="104" t="n">
        <v>163.458</v>
      </c>
      <c r="F70" s="104" t="n">
        <v>170.846</v>
      </c>
      <c r="G70" s="104" t="n">
        <v>167.913</v>
      </c>
      <c r="H70" s="104" t="n">
        <v>162.957</v>
      </c>
      <c r="I70" s="104" t="n">
        <v>172.146</v>
      </c>
      <c r="J70" s="104" t="n">
        <v>180.212</v>
      </c>
      <c r="K70" s="104" t="n">
        <v>182.097</v>
      </c>
      <c r="L70" s="104" t="n">
        <v>179.366</v>
      </c>
      <c r="M70" s="104" t="n">
        <v>164.339</v>
      </c>
      <c r="N70" s="104" t="n">
        <v>162.392</v>
      </c>
      <c r="O70" s="104" t="n">
        <v>150.134</v>
      </c>
      <c r="P70" s="104" t="n">
        <v>152.102</v>
      </c>
      <c r="Q70" s="104" t="n">
        <v>151.307</v>
      </c>
      <c r="R70" s="104" t="n">
        <v>147.414</v>
      </c>
      <c r="S70" s="104" t="n">
        <v>152.231</v>
      </c>
      <c r="T70" s="104" t="n">
        <v>141.33</v>
      </c>
      <c r="U70" s="104" t="n">
        <v>127.065</v>
      </c>
      <c r="V70" s="104" t="n">
        <v>154.773</v>
      </c>
      <c r="W70" s="104" t="n">
        <v>148.372</v>
      </c>
      <c r="X70" s="104" t="n">
        <v>135.408</v>
      </c>
      <c r="Y70" s="104" t="n">
        <v>143.361</v>
      </c>
      <c r="Z70" s="104" t="n">
        <v>149.361</v>
      </c>
      <c r="AA70" s="104" t="n">
        <v>162.81</v>
      </c>
      <c r="AB70" s="104" t="n">
        <v>154.36</v>
      </c>
      <c r="AC70" s="104" t="n">
        <v>141.985</v>
      </c>
      <c r="AD70" s="104" t="n">
        <v>137.779</v>
      </c>
      <c r="AE70" s="104" t="n"/>
      <c r="AF70" s="105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59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59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21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113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112" t="n">
        <v>2020</v>
      </c>
    </row>
    <row r="75">
      <c r="A75" s="122" t="inlineStr">
        <is>
          <t>Industrial Sector</t>
        </is>
      </c>
      <c r="L75" s="61" t="n"/>
      <c r="Q75" s="60" t="n"/>
      <c r="AF75" s="123" t="n"/>
    </row>
    <row r="76">
      <c r="A76" s="113" t="inlineStr">
        <is>
          <t>Coking Coal</t>
        </is>
      </c>
      <c r="B76" s="124">
        <f>IF(ISERROR(VLOOKUP($A76,NonEConsump,B$73,FALSE)/VLOOKUP($A76,IndCons,B$73,FALSE)),0,VLOOKUP($A76,NonEConsump,B$73,FALSE)/VLOOKUP($A76,IndCons,B$73,FALSE))</f>
        <v/>
      </c>
      <c r="C76" s="124">
        <f>IF(ISERROR(VLOOKUP($A76,NonEConsump,C$73,FALSE)/VLOOKUP($A76,IndCons,C$73,FALSE)),0,VLOOKUP($A76,NonEConsump,C$73,FALSE)/VLOOKUP($A76,IndCons,C$73,FALSE))</f>
        <v/>
      </c>
      <c r="D76" s="124">
        <f>IF(ISERROR(VLOOKUP($A76,NonEConsump,D$73,FALSE)/VLOOKUP($A76,IndCons,D$73,FALSE)),0,VLOOKUP($A76,NonEConsump,D$73,FALSE)/VLOOKUP($A76,IndCons,D$73,FALSE))</f>
        <v/>
      </c>
      <c r="E76" s="124">
        <f>IF(ISERROR(VLOOKUP($A76,NonEConsump,E$73,FALSE)/VLOOKUP($A76,IndCons,E$73,FALSE)),0,VLOOKUP($A76,NonEConsump,E$73,FALSE)/VLOOKUP($A76,IndCons,E$73,FALSE))</f>
        <v/>
      </c>
      <c r="F76" s="124">
        <f>IF(ISERROR(VLOOKUP($A76,NonEConsump,F$73,FALSE)/VLOOKUP($A76,IndCons,F$73,FALSE)),0,VLOOKUP($A76,NonEConsump,F$73,FALSE)/VLOOKUP($A76,IndCons,F$73,FALSE))</f>
        <v/>
      </c>
      <c r="G76" s="124">
        <f>IF(ISERROR(VLOOKUP($A76,NonEConsump,G$73,FALSE)/VLOOKUP($A76,IndCons,G$73,FALSE)),0,VLOOKUP($A76,NonEConsump,G$73,FALSE)/VLOOKUP($A76,IndCons,G$73,FALSE))</f>
        <v/>
      </c>
      <c r="H76" s="124">
        <f>IF(ISERROR(VLOOKUP($A76,NonEConsump,H$73,FALSE)/VLOOKUP($A76,IndCons,H$73,FALSE)),0,VLOOKUP($A76,NonEConsump,H$73,FALSE)/VLOOKUP($A76,IndCons,H$73,FALSE))</f>
        <v/>
      </c>
      <c r="I76" s="124">
        <f>IF(ISERROR(VLOOKUP($A76,NonEConsump,I$73,FALSE)/VLOOKUP($A76,IndCons,I$73,FALSE)),0,VLOOKUP($A76,NonEConsump,I$73,FALSE)/VLOOKUP($A76,IndCons,I$73,FALSE))</f>
        <v/>
      </c>
      <c r="J76" s="124">
        <f>IF(ISERROR(VLOOKUP($A76,NonEConsump,J$73,FALSE)/VLOOKUP($A76,IndCons,J$73,FALSE)),0,VLOOKUP($A76,NonEConsump,J$73,FALSE)/VLOOKUP($A76,IndCons,J$73,FALSE))</f>
        <v/>
      </c>
      <c r="K76" s="124">
        <f>IF(ISERROR(VLOOKUP($A76,NonEConsump,K$73,FALSE)/VLOOKUP($A76,IndCons,K$73,FALSE)),0,VLOOKUP($A76,NonEConsump,K$73,FALSE)/VLOOKUP($A76,IndCons,K$73,FALSE))</f>
        <v/>
      </c>
      <c r="L76" s="124">
        <f>IF(ISERROR(VLOOKUP($A76,NonEConsump,L$73,FALSE)/VLOOKUP($A76,IndCons,L$73,FALSE)),0,VLOOKUP($A76,NonEConsump,L$73,FALSE)/VLOOKUP($A76,IndCons,L$73,FALSE))</f>
        <v/>
      </c>
      <c r="M76" s="124">
        <f>IF(ISERROR(VLOOKUP($A76,NonEConsump,M$73,FALSE)/VLOOKUP($A76,IndCons,M$73,FALSE)),0,VLOOKUP($A76,NonEConsump,M$73,FALSE)/VLOOKUP($A76,IndCons,M$73,FALSE))</f>
        <v/>
      </c>
      <c r="N76" s="124">
        <f>IF(ISERROR(VLOOKUP($A76,NonEConsump,N$73,FALSE)/VLOOKUP($A76,IndCons,N$73,FALSE)),0,VLOOKUP($A76,NonEConsump,N$73,FALSE)/VLOOKUP($A76,IndCons,N$73,FALSE))</f>
        <v/>
      </c>
      <c r="O76" s="124">
        <f>IF(ISERROR(VLOOKUP($A76,NonEConsump,O$73,FALSE)/VLOOKUP($A76,IndCons,O$73,FALSE)),0,VLOOKUP($A76,NonEConsump,O$73,FALSE)/VLOOKUP($A76,IndCons,O$73,FALSE))</f>
        <v/>
      </c>
      <c r="P76" s="124">
        <f>IF(ISERROR(VLOOKUP($A76,NonEConsump,P$73,FALSE)/VLOOKUP($A76,IndCons,P$73,FALSE)),0,VLOOKUP($A76,NonEConsump,P$73,FALSE)/VLOOKUP($A76,IndCons,P$73,FALSE))</f>
        <v/>
      </c>
      <c r="Q76" s="124">
        <f>IF(ISERROR(VLOOKUP($A76,NonEConsump,Q$73,FALSE)/VLOOKUP($A76,IndCons,Q$73,FALSE)),0,VLOOKUP($A76,NonEConsump,Q$73,FALSE)/VLOOKUP($A76,IndCons,Q$73,FALSE))</f>
        <v/>
      </c>
      <c r="R76" s="124">
        <f>IF(ISERROR(VLOOKUP($A76,NonEConsump,R$73,FALSE)/VLOOKUP($A76,IndCons,R$73,FALSE)),0,VLOOKUP($A76,NonEConsump,R$73,FALSE)/VLOOKUP($A76,IndCons,R$73,FALSE))</f>
        <v/>
      </c>
      <c r="S76" s="124">
        <f>IF(ISERROR(VLOOKUP($A76,NonEConsump,S$73,FALSE)/VLOOKUP($A76,IndCons,S$73,FALSE)),0,VLOOKUP($A76,NonEConsump,S$73,FALSE)/VLOOKUP($A76,IndCons,S$73,FALSE))</f>
        <v/>
      </c>
      <c r="T76" s="124">
        <f>IF(ISERROR(VLOOKUP($A76,NonEConsump,T$73,FALSE)/VLOOKUP($A76,IndCons,T$73,FALSE)),0,VLOOKUP($A76,NonEConsump,T$73,FALSE)/VLOOKUP($A76,IndCons,T$73,FALSE))</f>
        <v/>
      </c>
      <c r="U76" s="124">
        <f>IF(ISERROR(VLOOKUP($A76,NonEConsump,U$73,FALSE)/VLOOKUP($A76,IndCons,U$73,FALSE)),0,VLOOKUP($A76,NonEConsump,U$73,FALSE)/VLOOKUP($A76,IndCons,U$73,FALSE))</f>
        <v/>
      </c>
      <c r="V76" s="124">
        <f>IF(ISERROR(VLOOKUP($A76,NonEConsump,V$73,FALSE)/VLOOKUP($A76,IndCons,V$73,FALSE)),0,VLOOKUP($A76,NonEConsump,V$73,FALSE)/VLOOKUP($A76,IndCons,V$73,FALSE))</f>
        <v/>
      </c>
      <c r="W76" s="124">
        <f>IF(ISERROR(VLOOKUP($A76,NonEConsump,W$73,FALSE)/VLOOKUP($A76,IndCons,W$73,FALSE)),0,VLOOKUP($A76,NonEConsump,W$73,FALSE)/VLOOKUP($A76,IndCons,W$73,FALSE))</f>
        <v/>
      </c>
      <c r="X76" s="124">
        <f>IF(ISERROR(VLOOKUP($A76,NonEConsump,X$73,FALSE)/VLOOKUP($A76,IndCons,X$73,FALSE)),0,VLOOKUP($A76,NonEConsump,X$73,FALSE)/VLOOKUP($A76,IndCons,X$73,FALSE))</f>
        <v/>
      </c>
      <c r="Y76" s="124">
        <f>IF(ISERROR(VLOOKUP($A76,NonEConsump,Y$73,FALSE)/VLOOKUP($A76,IndCons,Y$73,FALSE)),0,VLOOKUP($A76,NonEConsump,Y$73,FALSE)/VLOOKUP($A76,IndCons,Y$73,FALSE))</f>
        <v/>
      </c>
      <c r="Z76" s="124">
        <f>IF(ISERROR(VLOOKUP($A76,NonEConsump,Z$73,FALSE)/VLOOKUP($A76,IndCons,Z$73,FALSE)),0,VLOOKUP($A76,NonEConsump,Z$73,FALSE)/VLOOKUP($A76,IndCons,Z$73,FALSE))</f>
        <v/>
      </c>
      <c r="AA76" s="124">
        <f>IF(ISERROR(VLOOKUP($A76,NonEConsump,AA$73,FALSE)/VLOOKUP($A76,IndCons,AA$73,FALSE)),0,VLOOKUP($A76,NonEConsump,AA$73,FALSE)/VLOOKUP($A76,IndCons,AA$73,FALSE))</f>
        <v/>
      </c>
      <c r="AB76" s="124">
        <f>IF(ISERROR(VLOOKUP($A76,NonEConsump,AB$73,FALSE)/VLOOKUP($A76,IndCons,AB$73,FALSE)),0,VLOOKUP($A76,NonEConsump,AB$73,FALSE)/VLOOKUP($A76,IndCons,AB$73,FALSE))</f>
        <v/>
      </c>
      <c r="AC76" s="124">
        <f>IF(ISERROR(VLOOKUP($A76,NonEConsump,AC$73,FALSE)/VLOOKUP($A76,IndCons,AC$73,FALSE)),0,VLOOKUP($A76,NonEConsump,AC$73,FALSE)/VLOOKUP($A76,IndCons,AC$73,FALSE))</f>
        <v/>
      </c>
      <c r="AD76" s="124">
        <f>IF(ISERROR(VLOOKUP($A76,NonEConsump,AD$73,FALSE)/VLOOKUP($A76,IndCons,AD$73,FALSE)),0,VLOOKUP($A76,NonEConsump,AD$73,FALSE)/VLOOKUP($A76,IndCons,AD$73,FALSE))</f>
        <v/>
      </c>
      <c r="AE76" s="124" t="n"/>
      <c r="AF76" s="125" t="n"/>
    </row>
    <row r="77">
      <c r="A77" s="113" t="inlineStr">
        <is>
          <t>Other Coal</t>
        </is>
      </c>
      <c r="B77" s="191">
        <f>IF(ISERROR(VLOOKUP($A77,NonEConsump,B$73,FALSE)/VLOOKUP($A77,IndCons,B$73,FALSE)),0,VLOOKUP($A77,NonEConsump,B$73,FALSE)/VLOOKUP($A77,IndCons,B$73,FALSE))</f>
        <v/>
      </c>
      <c r="C77" s="191">
        <f>IF(ISERROR(VLOOKUP($A77,NonEConsump,C$73,FALSE)/VLOOKUP($A77,IndCons,C$73,FALSE)),0,VLOOKUP($A77,NonEConsump,C$73,FALSE)/VLOOKUP($A77,IndCons,C$73,FALSE))</f>
        <v/>
      </c>
      <c r="D77" s="191">
        <f>IF(ISERROR(VLOOKUP($A77,NonEConsump,D$73,FALSE)/VLOOKUP($A77,IndCons,D$73,FALSE)),0,VLOOKUP($A77,NonEConsump,D$73,FALSE)/VLOOKUP($A77,IndCons,D$73,FALSE))</f>
        <v/>
      </c>
      <c r="E77" s="191">
        <f>IF(ISERROR(VLOOKUP($A77,NonEConsump,E$73,FALSE)/VLOOKUP($A77,IndCons,E$73,FALSE)),0,VLOOKUP($A77,NonEConsump,E$73,FALSE)/VLOOKUP($A77,IndCons,E$73,FALSE))</f>
        <v/>
      </c>
      <c r="F77" s="191">
        <f>IF(ISERROR(VLOOKUP($A77,NonEConsump,F$73,FALSE)/VLOOKUP($A77,IndCons,F$73,FALSE)),0,VLOOKUP($A77,NonEConsump,F$73,FALSE)/VLOOKUP($A77,IndCons,F$73,FALSE))</f>
        <v/>
      </c>
      <c r="G77" s="191">
        <f>IF(ISERROR(VLOOKUP($A77,NonEConsump,G$73,FALSE)/VLOOKUP($A77,IndCons,G$73,FALSE)),0,VLOOKUP($A77,NonEConsump,G$73,FALSE)/VLOOKUP($A77,IndCons,G$73,FALSE))</f>
        <v/>
      </c>
      <c r="H77" s="191">
        <f>IF(ISERROR(VLOOKUP($A77,NonEConsump,H$73,FALSE)/VLOOKUP($A77,IndCons,H$73,FALSE)),0,VLOOKUP($A77,NonEConsump,H$73,FALSE)/VLOOKUP($A77,IndCons,H$73,FALSE))</f>
        <v/>
      </c>
      <c r="I77" s="191">
        <f>IF(ISERROR(VLOOKUP($A77,NonEConsump,I$73,FALSE)/VLOOKUP($A77,IndCons,I$73,FALSE)),0,VLOOKUP($A77,NonEConsump,I$73,FALSE)/VLOOKUP($A77,IndCons,I$73,FALSE))</f>
        <v/>
      </c>
      <c r="J77" s="191">
        <f>IF(ISERROR(VLOOKUP($A77,NonEConsump,J$73,FALSE)/VLOOKUP($A77,IndCons,J$73,FALSE)),0,VLOOKUP($A77,NonEConsump,J$73,FALSE)/VLOOKUP($A77,IndCons,J$73,FALSE))</f>
        <v/>
      </c>
      <c r="K77" s="191">
        <f>IF(ISERROR(VLOOKUP($A77,NonEConsump,K$73,FALSE)/VLOOKUP($A77,IndCons,K$73,FALSE)),0,VLOOKUP($A77,NonEConsump,K$73,FALSE)/VLOOKUP($A77,IndCons,K$73,FALSE))</f>
        <v/>
      </c>
      <c r="L77" s="191">
        <f>IF(ISERROR(VLOOKUP($A77,NonEConsump,L$73,FALSE)/VLOOKUP($A77,IndCons,L$73,FALSE)),0,VLOOKUP($A77,NonEConsump,L$73,FALSE)/VLOOKUP($A77,IndCons,L$73,FALSE))</f>
        <v/>
      </c>
      <c r="M77" s="191">
        <f>IF(ISERROR(VLOOKUP($A77,NonEConsump,M$73,FALSE)/VLOOKUP($A77,IndCons,M$73,FALSE)),0,VLOOKUP($A77,NonEConsump,M$73,FALSE)/VLOOKUP($A77,IndCons,M$73,FALSE))</f>
        <v/>
      </c>
      <c r="N77" s="191">
        <f>IF(ISERROR(VLOOKUP($A77,NonEConsump,N$73,FALSE)/VLOOKUP($A77,IndCons,N$73,FALSE)),0,VLOOKUP($A77,NonEConsump,N$73,FALSE)/VLOOKUP($A77,IndCons,N$73,FALSE))</f>
        <v/>
      </c>
      <c r="O77" s="191">
        <f>IF(ISERROR(VLOOKUP($A77,NonEConsump,O$73,FALSE)/VLOOKUP($A77,IndCons,O$73,FALSE)),0,VLOOKUP($A77,NonEConsump,O$73,FALSE)/VLOOKUP($A77,IndCons,O$73,FALSE))</f>
        <v/>
      </c>
      <c r="P77" s="191">
        <f>IF(ISERROR(VLOOKUP($A77,NonEConsump,P$73,FALSE)/VLOOKUP($A77,IndCons,P$73,FALSE)),0,VLOOKUP($A77,NonEConsump,P$73,FALSE)/VLOOKUP($A77,IndCons,P$73,FALSE))</f>
        <v/>
      </c>
      <c r="Q77" s="191">
        <f>IF(ISERROR(VLOOKUP($A77,NonEConsump,Q$73,FALSE)/VLOOKUP($A77,IndCons,Q$73,FALSE)),0,VLOOKUP($A77,NonEConsump,Q$73,FALSE)/VLOOKUP($A77,IndCons,Q$73,FALSE))</f>
        <v/>
      </c>
      <c r="R77" s="191">
        <f>IF(ISERROR(VLOOKUP($A77,NonEConsump,R$73,FALSE)/VLOOKUP($A77,IndCons,R$73,FALSE)),0,VLOOKUP($A77,NonEConsump,R$73,FALSE)/VLOOKUP($A77,IndCons,R$73,FALSE))</f>
        <v/>
      </c>
      <c r="S77" s="191">
        <f>IF(ISERROR(VLOOKUP($A77,NonEConsump,S$73,FALSE)/VLOOKUP($A77,IndCons,S$73,FALSE)),0,VLOOKUP($A77,NonEConsump,S$73,FALSE)/VLOOKUP($A77,IndCons,S$73,FALSE))</f>
        <v/>
      </c>
      <c r="T77" s="191">
        <f>IF(ISERROR(VLOOKUP($A77,NonEConsump,T$73,FALSE)/VLOOKUP($A77,IndCons,T$73,FALSE)),0,VLOOKUP($A77,NonEConsump,T$73,FALSE)/VLOOKUP($A77,IndCons,T$73,FALSE))</f>
        <v/>
      </c>
      <c r="U77" s="191">
        <f>IF(ISERROR(VLOOKUP($A77,NonEConsump,U$73,FALSE)/VLOOKUP($A77,IndCons,U$73,FALSE)),0,VLOOKUP($A77,NonEConsump,U$73,FALSE)/VLOOKUP($A77,IndCons,U$73,FALSE))</f>
        <v/>
      </c>
      <c r="V77" s="191">
        <f>IF(ISERROR(VLOOKUP($A77,NonEConsump,V$73,FALSE)/VLOOKUP($A77,IndCons,V$73,FALSE)),0,VLOOKUP($A77,NonEConsump,V$73,FALSE)/VLOOKUP($A77,IndCons,V$73,FALSE))</f>
        <v/>
      </c>
      <c r="W77" s="191">
        <f>IF(ISERROR(VLOOKUP($A77,NonEConsump,W$73,FALSE)/VLOOKUP($A77,IndCons,W$73,FALSE)),0,VLOOKUP($A77,NonEConsump,W$73,FALSE)/VLOOKUP($A77,IndCons,W$73,FALSE))</f>
        <v/>
      </c>
      <c r="X77" s="191">
        <f>IF(ISERROR(VLOOKUP($A77,NonEConsump,X$73,FALSE)/VLOOKUP($A77,IndCons,X$73,FALSE)),0,VLOOKUP($A77,NonEConsump,X$73,FALSE)/VLOOKUP($A77,IndCons,X$73,FALSE))</f>
        <v/>
      </c>
      <c r="Y77" s="191">
        <f>IF(ISERROR(VLOOKUP($A77,NonEConsump,Y$73,FALSE)/VLOOKUP($A77,IndCons,Y$73,FALSE)),0,VLOOKUP($A77,NonEConsump,Y$73,FALSE)/VLOOKUP($A77,IndCons,Y$73,FALSE))</f>
        <v/>
      </c>
      <c r="Z77" s="191">
        <f>IF(ISERROR(VLOOKUP($A77,NonEConsump,Z$73,FALSE)/VLOOKUP($A77,IndCons,Z$73,FALSE)),0,VLOOKUP($A77,NonEConsump,Z$73,FALSE)/VLOOKUP($A77,IndCons,Z$73,FALSE))</f>
        <v/>
      </c>
      <c r="AA77" s="191">
        <f>IF(ISERROR(VLOOKUP($A77,NonEConsump,AA$73,FALSE)/VLOOKUP($A77,IndCons,AA$73,FALSE)),0,VLOOKUP($A77,NonEConsump,AA$73,FALSE)/VLOOKUP($A77,IndCons,AA$73,FALSE))</f>
        <v/>
      </c>
      <c r="AB77" s="191">
        <f>IF(ISERROR(VLOOKUP($A77,NonEConsump,AB$73,FALSE)/VLOOKUP($A77,IndCons,AB$73,FALSE)),0,VLOOKUP($A77,NonEConsump,AB$73,FALSE)/VLOOKUP($A77,IndCons,AB$73,FALSE))</f>
        <v/>
      </c>
      <c r="AC77" s="191">
        <f>IF(ISERROR(VLOOKUP($A77,NonEConsump,AC$73,FALSE)/VLOOKUP($A77,IndCons,AC$73,FALSE)),0,VLOOKUP($A77,NonEConsump,AC$73,FALSE)/VLOOKUP($A77,IndCons,AC$73,FALSE))</f>
        <v/>
      </c>
      <c r="AD77" s="191">
        <f>IF(ISERROR(VLOOKUP($A77,NonEConsump,AD$73,FALSE)/VLOOKUP($A77,IndCons,AD$73,FALSE)),0,VLOOKUP($A77,NonEConsump,AD$73,FALSE)/VLOOKUP($A77,IndCons,AD$73,FALSE))</f>
        <v/>
      </c>
      <c r="AE77" s="124" t="n"/>
      <c r="AF77" s="125" t="n"/>
    </row>
    <row r="78">
      <c r="A78" s="113" t="inlineStr">
        <is>
          <t>Natural Gas</t>
        </is>
      </c>
      <c r="B78" s="124">
        <f>IF(ISERROR(VLOOKUP($A78,NonEConsump,B$73,FALSE)/VLOOKUP($A78,IndCons,B$73,FALSE)),0,VLOOKUP($A78,NonEConsump,B$73,FALSE)/VLOOKUP($A78,IndCons,B$73,FALSE))</f>
        <v/>
      </c>
      <c r="C78" s="124">
        <f>IF(ISERROR(VLOOKUP($A78,NonEConsump,C$73,FALSE)/VLOOKUP($A78,IndCons,C$73,FALSE)),0,VLOOKUP($A78,NonEConsump,C$73,FALSE)/VLOOKUP($A78,IndCons,C$73,FALSE))</f>
        <v/>
      </c>
      <c r="D78" s="124">
        <f>IF(ISERROR(VLOOKUP($A78,NonEConsump,D$73,FALSE)/VLOOKUP($A78,IndCons,D$73,FALSE)),0,VLOOKUP($A78,NonEConsump,D$73,FALSE)/VLOOKUP($A78,IndCons,D$73,FALSE))</f>
        <v/>
      </c>
      <c r="E78" s="124">
        <f>IF(ISERROR(VLOOKUP($A78,NonEConsump,E$73,FALSE)/VLOOKUP($A78,IndCons,E$73,FALSE)),0,VLOOKUP($A78,NonEConsump,E$73,FALSE)/VLOOKUP($A78,IndCons,E$73,FALSE))</f>
        <v/>
      </c>
      <c r="F78" s="124">
        <f>IF(ISERROR(VLOOKUP($A78,NonEConsump,F$73,FALSE)/VLOOKUP($A78,IndCons,F$73,FALSE)),0,VLOOKUP($A78,NonEConsump,F$73,FALSE)/VLOOKUP($A78,IndCons,F$73,FALSE))</f>
        <v/>
      </c>
      <c r="G78" s="124">
        <f>IF(ISERROR(VLOOKUP($A78,NonEConsump,G$73,FALSE)/VLOOKUP($A78,IndCons,G$73,FALSE)),0,VLOOKUP($A78,NonEConsump,G$73,FALSE)/VLOOKUP($A78,IndCons,G$73,FALSE))</f>
        <v/>
      </c>
      <c r="H78" s="124">
        <f>IF(ISERROR(VLOOKUP($A78,NonEConsump,H$73,FALSE)/VLOOKUP($A78,IndCons,H$73,FALSE)),0,VLOOKUP($A78,NonEConsump,H$73,FALSE)/VLOOKUP($A78,IndCons,H$73,FALSE))</f>
        <v/>
      </c>
      <c r="I78" s="124">
        <f>IF(ISERROR(VLOOKUP($A78,NonEConsump,I$73,FALSE)/VLOOKUP($A78,IndCons,I$73,FALSE)),0,VLOOKUP($A78,NonEConsump,I$73,FALSE)/VLOOKUP($A78,IndCons,I$73,FALSE))</f>
        <v/>
      </c>
      <c r="J78" s="124">
        <f>IF(ISERROR(VLOOKUP($A78,NonEConsump,J$73,FALSE)/VLOOKUP($A78,IndCons,J$73,FALSE)),0,VLOOKUP($A78,NonEConsump,J$73,FALSE)/VLOOKUP($A78,IndCons,J$73,FALSE))</f>
        <v/>
      </c>
      <c r="K78" s="124">
        <f>IF(ISERROR(VLOOKUP($A78,NonEConsump,K$73,FALSE)/VLOOKUP($A78,IndCons,K$73,FALSE)),0,VLOOKUP($A78,NonEConsump,K$73,FALSE)/VLOOKUP($A78,IndCons,K$73,FALSE))</f>
        <v/>
      </c>
      <c r="L78" s="124">
        <f>IF(ISERROR(VLOOKUP($A78,NonEConsump,L$73,FALSE)/VLOOKUP($A78,IndCons,L$73,FALSE)),0,VLOOKUP($A78,NonEConsump,L$73,FALSE)/VLOOKUP($A78,IndCons,L$73,FALSE))</f>
        <v/>
      </c>
      <c r="M78" s="124">
        <f>IF(ISERROR(VLOOKUP($A78,NonEConsump,M$73,FALSE)/VLOOKUP($A78,IndCons,M$73,FALSE)),0,VLOOKUP($A78,NonEConsump,M$73,FALSE)/VLOOKUP($A78,IndCons,M$73,FALSE))</f>
        <v/>
      </c>
      <c r="N78" s="124">
        <f>IF(ISERROR(VLOOKUP($A78,NonEConsump,N$73,FALSE)/VLOOKUP($A78,IndCons,N$73,FALSE)),0,VLOOKUP($A78,NonEConsump,N$73,FALSE)/VLOOKUP($A78,IndCons,N$73,FALSE))</f>
        <v/>
      </c>
      <c r="O78" s="124">
        <f>IF(ISERROR(VLOOKUP($A78,NonEConsump,O$73,FALSE)/VLOOKUP($A78,IndCons,O$73,FALSE)),0,VLOOKUP($A78,NonEConsump,O$73,FALSE)/VLOOKUP($A78,IndCons,O$73,FALSE))</f>
        <v/>
      </c>
      <c r="P78" s="124">
        <f>IF(ISERROR(VLOOKUP($A78,NonEConsump,P$73,FALSE)/VLOOKUP($A78,IndCons,P$73,FALSE)),0,VLOOKUP($A78,NonEConsump,P$73,FALSE)/VLOOKUP($A78,IndCons,P$73,FALSE))</f>
        <v/>
      </c>
      <c r="Q78" s="124">
        <f>IF(ISERROR(VLOOKUP($A78,NonEConsump,Q$73,FALSE)/VLOOKUP($A78,IndCons,Q$73,FALSE)),0,VLOOKUP($A78,NonEConsump,Q$73,FALSE)/VLOOKUP($A78,IndCons,Q$73,FALSE))</f>
        <v/>
      </c>
      <c r="R78" s="124">
        <f>IF(ISERROR(VLOOKUP($A78,NonEConsump,R$73,FALSE)/VLOOKUP($A78,IndCons,R$73,FALSE)),0,VLOOKUP($A78,NonEConsump,R$73,FALSE)/VLOOKUP($A78,IndCons,R$73,FALSE))</f>
        <v/>
      </c>
      <c r="S78" s="124">
        <f>IF(ISERROR(VLOOKUP($A78,NonEConsump,S$73,FALSE)/VLOOKUP($A78,IndCons,S$73,FALSE)),0,VLOOKUP($A78,NonEConsump,S$73,FALSE)/VLOOKUP($A78,IndCons,S$73,FALSE))</f>
        <v/>
      </c>
      <c r="T78" s="124">
        <f>IF(ISERROR(VLOOKUP($A78,NonEConsump,T$73,FALSE)/VLOOKUP($A78,IndCons,T$73,FALSE)),0,VLOOKUP($A78,NonEConsump,T$73,FALSE)/VLOOKUP($A78,IndCons,T$73,FALSE))</f>
        <v/>
      </c>
      <c r="U78" s="124">
        <f>IF(ISERROR(VLOOKUP($A78,NonEConsump,U$73,FALSE)/VLOOKUP($A78,IndCons,U$73,FALSE)),0,VLOOKUP($A78,NonEConsump,U$73,FALSE)/VLOOKUP($A78,IndCons,U$73,FALSE))</f>
        <v/>
      </c>
      <c r="V78" s="124">
        <f>IF(ISERROR(VLOOKUP($A78,NonEConsump,V$73,FALSE)/VLOOKUP($A78,IndCons,V$73,FALSE)),0,VLOOKUP($A78,NonEConsump,V$73,FALSE)/VLOOKUP($A78,IndCons,V$73,FALSE))</f>
        <v/>
      </c>
      <c r="W78" s="124">
        <f>IF(ISERROR(VLOOKUP($A78,NonEConsump,W$73,FALSE)/VLOOKUP($A78,IndCons,W$73,FALSE)),0,VLOOKUP($A78,NonEConsump,W$73,FALSE)/VLOOKUP($A78,IndCons,W$73,FALSE))</f>
        <v/>
      </c>
      <c r="X78" s="124">
        <f>IF(ISERROR(VLOOKUP($A78,NonEConsump,X$73,FALSE)/VLOOKUP($A78,IndCons,X$73,FALSE)),0,VLOOKUP($A78,NonEConsump,X$73,FALSE)/VLOOKUP($A78,IndCons,X$73,FALSE))</f>
        <v/>
      </c>
      <c r="Y78" s="124">
        <f>IF(ISERROR(VLOOKUP($A78,NonEConsump,Y$73,FALSE)/VLOOKUP($A78,IndCons,Y$73,FALSE)),0,VLOOKUP($A78,NonEConsump,Y$73,FALSE)/VLOOKUP($A78,IndCons,Y$73,FALSE))</f>
        <v/>
      </c>
      <c r="Z78" s="124">
        <f>IF(ISERROR(VLOOKUP($A78,NonEConsump,Z$73,FALSE)/VLOOKUP($A78,IndCons,Z$73,FALSE)),0,VLOOKUP($A78,NonEConsump,Z$73,FALSE)/VLOOKUP($A78,IndCons,Z$73,FALSE))</f>
        <v/>
      </c>
      <c r="AA78" s="124">
        <f>IF(ISERROR(VLOOKUP($A78,NonEConsump,AA$73,FALSE)/VLOOKUP($A78,IndCons,AA$73,FALSE)),0,VLOOKUP($A78,NonEConsump,AA$73,FALSE)/VLOOKUP($A78,IndCons,AA$73,FALSE))</f>
        <v/>
      </c>
      <c r="AB78" s="124">
        <f>IF(ISERROR(VLOOKUP($A78,NonEConsump,AB$73,FALSE)/VLOOKUP($A78,IndCons,AB$73,FALSE)),0,VLOOKUP($A78,NonEConsump,AB$73,FALSE)/VLOOKUP($A78,IndCons,AB$73,FALSE))</f>
        <v/>
      </c>
      <c r="AC78" s="124">
        <f>IF(ISERROR(VLOOKUP($A78,NonEConsump,AC$73,FALSE)/VLOOKUP($A78,IndCons,AC$73,FALSE)),0,VLOOKUP($A78,NonEConsump,AC$73,FALSE)/VLOOKUP($A78,IndCons,AC$73,FALSE))</f>
        <v/>
      </c>
      <c r="AD78" s="124">
        <f>IF(ISERROR(VLOOKUP($A78,NonEConsump,AD$73,FALSE)/VLOOKUP($A78,IndCons,AD$73,FALSE)),0,VLOOKUP($A78,NonEConsump,AD$73,FALSE)/VLOOKUP($A78,IndCons,AD$73,FALSE))</f>
        <v/>
      </c>
      <c r="AE78" s="124" t="n"/>
      <c r="AF78" s="125" t="n"/>
    </row>
    <row r="79">
      <c r="A79" s="113" t="inlineStr">
        <is>
          <t>Asphalt and Road Oil</t>
        </is>
      </c>
      <c r="B79" s="124">
        <f>IF(ISERROR(VLOOKUP($A79,NonEConsump,B$73,FALSE)/VLOOKUP($A79,IndCons,B$73,FALSE)),0,VLOOKUP($A79,NonEConsump,B$73,FALSE)/VLOOKUP($A79,IndCons,B$73,FALSE))</f>
        <v/>
      </c>
      <c r="C79" s="124">
        <f>IF(ISERROR(VLOOKUP($A79,NonEConsump,C$73,FALSE)/VLOOKUP($A79,IndCons,C$73,FALSE)),0,VLOOKUP($A79,NonEConsump,C$73,FALSE)/VLOOKUP($A79,IndCons,C$73,FALSE))</f>
        <v/>
      </c>
      <c r="D79" s="124">
        <f>IF(ISERROR(VLOOKUP($A79,NonEConsump,D$73,FALSE)/VLOOKUP($A79,IndCons,D$73,FALSE)),0,VLOOKUP($A79,NonEConsump,D$73,FALSE)/VLOOKUP($A79,IndCons,D$73,FALSE))</f>
        <v/>
      </c>
      <c r="E79" s="124">
        <f>IF(ISERROR(VLOOKUP($A79,NonEConsump,E$73,FALSE)/VLOOKUP($A79,IndCons,E$73,FALSE)),0,VLOOKUP($A79,NonEConsump,E$73,FALSE)/VLOOKUP($A79,IndCons,E$73,FALSE))</f>
        <v/>
      </c>
      <c r="F79" s="124">
        <f>IF(ISERROR(VLOOKUP($A79,NonEConsump,F$73,FALSE)/VLOOKUP($A79,IndCons,F$73,FALSE)),0,VLOOKUP($A79,NonEConsump,F$73,FALSE)/VLOOKUP($A79,IndCons,F$73,FALSE))</f>
        <v/>
      </c>
      <c r="G79" s="124">
        <f>IF(ISERROR(VLOOKUP($A79,NonEConsump,G$73,FALSE)/VLOOKUP($A79,IndCons,G$73,FALSE)),0,VLOOKUP($A79,NonEConsump,G$73,FALSE)/VLOOKUP($A79,IndCons,G$73,FALSE))</f>
        <v/>
      </c>
      <c r="H79" s="124">
        <f>IF(ISERROR(VLOOKUP($A79,NonEConsump,H$73,FALSE)/VLOOKUP($A79,IndCons,H$73,FALSE)),0,VLOOKUP($A79,NonEConsump,H$73,FALSE)/VLOOKUP($A79,IndCons,H$73,FALSE))</f>
        <v/>
      </c>
      <c r="I79" s="124">
        <f>IF(ISERROR(VLOOKUP($A79,NonEConsump,I$73,FALSE)/VLOOKUP($A79,IndCons,I$73,FALSE)),0,VLOOKUP($A79,NonEConsump,I$73,FALSE)/VLOOKUP($A79,IndCons,I$73,FALSE))</f>
        <v/>
      </c>
      <c r="J79" s="124">
        <f>IF(ISERROR(VLOOKUP($A79,NonEConsump,J$73,FALSE)/VLOOKUP($A79,IndCons,J$73,FALSE)),0,VLOOKUP($A79,NonEConsump,J$73,FALSE)/VLOOKUP($A79,IndCons,J$73,FALSE))</f>
        <v/>
      </c>
      <c r="K79" s="124">
        <f>IF(ISERROR(VLOOKUP($A79,NonEConsump,K$73,FALSE)/VLOOKUP($A79,IndCons,K$73,FALSE)),0,VLOOKUP($A79,NonEConsump,K$73,FALSE)/VLOOKUP($A79,IndCons,K$73,FALSE))</f>
        <v/>
      </c>
      <c r="L79" s="124">
        <f>IF(ISERROR(VLOOKUP($A79,NonEConsump,L$73,FALSE)/VLOOKUP($A79,IndCons,L$73,FALSE)),0,VLOOKUP($A79,NonEConsump,L$73,FALSE)/VLOOKUP($A79,IndCons,L$73,FALSE))</f>
        <v/>
      </c>
      <c r="M79" s="124">
        <f>IF(ISERROR(VLOOKUP($A79,NonEConsump,M$73,FALSE)/VLOOKUP($A79,IndCons,M$73,FALSE)),0,VLOOKUP($A79,NonEConsump,M$73,FALSE)/VLOOKUP($A79,IndCons,M$73,FALSE))</f>
        <v/>
      </c>
      <c r="N79" s="124">
        <f>IF(ISERROR(VLOOKUP($A79,NonEConsump,N$73,FALSE)/VLOOKUP($A79,IndCons,N$73,FALSE)),0,VLOOKUP($A79,NonEConsump,N$73,FALSE)/VLOOKUP($A79,IndCons,N$73,FALSE))</f>
        <v/>
      </c>
      <c r="O79" s="124">
        <f>IF(ISERROR(VLOOKUP($A79,NonEConsump,O$73,FALSE)/VLOOKUP($A79,IndCons,O$73,FALSE)),0,VLOOKUP($A79,NonEConsump,O$73,FALSE)/VLOOKUP($A79,IndCons,O$73,FALSE))</f>
        <v/>
      </c>
      <c r="P79" s="124">
        <f>IF(ISERROR(VLOOKUP($A79,NonEConsump,P$73,FALSE)/VLOOKUP($A79,IndCons,P$73,FALSE)),0,VLOOKUP($A79,NonEConsump,P$73,FALSE)/VLOOKUP($A79,IndCons,P$73,FALSE))</f>
        <v/>
      </c>
      <c r="Q79" s="124">
        <f>IF(ISERROR(VLOOKUP($A79,NonEConsump,Q$73,FALSE)/VLOOKUP($A79,IndCons,Q$73,FALSE)),0,VLOOKUP($A79,NonEConsump,Q$73,FALSE)/VLOOKUP($A79,IndCons,Q$73,FALSE))</f>
        <v/>
      </c>
      <c r="R79" s="124">
        <f>IF(ISERROR(VLOOKUP($A79,NonEConsump,R$73,FALSE)/VLOOKUP($A79,IndCons,R$73,FALSE)),0,VLOOKUP($A79,NonEConsump,R$73,FALSE)/VLOOKUP($A79,IndCons,R$73,FALSE))</f>
        <v/>
      </c>
      <c r="S79" s="124">
        <f>IF(ISERROR(VLOOKUP($A79,NonEConsump,S$73,FALSE)/VLOOKUP($A79,IndCons,S$73,FALSE)),0,VLOOKUP($A79,NonEConsump,S$73,FALSE)/VLOOKUP($A79,IndCons,S$73,FALSE))</f>
        <v/>
      </c>
      <c r="T79" s="124">
        <f>IF(ISERROR(VLOOKUP($A79,NonEConsump,T$73,FALSE)/VLOOKUP($A79,IndCons,T$73,FALSE)),0,VLOOKUP($A79,NonEConsump,T$73,FALSE)/VLOOKUP($A79,IndCons,T$73,FALSE))</f>
        <v/>
      </c>
      <c r="U79" s="124">
        <f>IF(ISERROR(VLOOKUP($A79,NonEConsump,U$73,FALSE)/VLOOKUP($A79,IndCons,U$73,FALSE)),0,VLOOKUP($A79,NonEConsump,U$73,FALSE)/VLOOKUP($A79,IndCons,U$73,FALSE))</f>
        <v/>
      </c>
      <c r="V79" s="124">
        <f>IF(ISERROR(VLOOKUP($A79,NonEConsump,V$73,FALSE)/VLOOKUP($A79,IndCons,V$73,FALSE)),0,VLOOKUP($A79,NonEConsump,V$73,FALSE)/VLOOKUP($A79,IndCons,V$73,FALSE))</f>
        <v/>
      </c>
      <c r="W79" s="124">
        <f>IF(ISERROR(VLOOKUP($A79,NonEConsump,W$73,FALSE)/VLOOKUP($A79,IndCons,W$73,FALSE)),0,VLOOKUP($A79,NonEConsump,W$73,FALSE)/VLOOKUP($A79,IndCons,W$73,FALSE))</f>
        <v/>
      </c>
      <c r="X79" s="124">
        <f>IF(ISERROR(VLOOKUP($A79,NonEConsump,X$73,FALSE)/VLOOKUP($A79,IndCons,X$73,FALSE)),0,VLOOKUP($A79,NonEConsump,X$73,FALSE)/VLOOKUP($A79,IndCons,X$73,FALSE))</f>
        <v/>
      </c>
      <c r="Y79" s="124">
        <f>IF(ISERROR(VLOOKUP($A79,NonEConsump,Y$73,FALSE)/VLOOKUP($A79,IndCons,Y$73,FALSE)),0,VLOOKUP($A79,NonEConsump,Y$73,FALSE)/VLOOKUP($A79,IndCons,Y$73,FALSE))</f>
        <v/>
      </c>
      <c r="Z79" s="124">
        <f>IF(ISERROR(VLOOKUP($A79,NonEConsump,Z$73,FALSE)/VLOOKUP($A79,IndCons,Z$73,FALSE)),0,VLOOKUP($A79,NonEConsump,Z$73,FALSE)/VLOOKUP($A79,IndCons,Z$73,FALSE))</f>
        <v/>
      </c>
      <c r="AA79" s="124">
        <f>IF(ISERROR(VLOOKUP($A79,NonEConsump,AA$73,FALSE)/VLOOKUP($A79,IndCons,AA$73,FALSE)),0,VLOOKUP($A79,NonEConsump,AA$73,FALSE)/VLOOKUP($A79,IndCons,AA$73,FALSE))</f>
        <v/>
      </c>
      <c r="AB79" s="124">
        <f>IF(ISERROR(VLOOKUP($A79,NonEConsump,AB$73,FALSE)/VLOOKUP($A79,IndCons,AB$73,FALSE)),0,VLOOKUP($A79,NonEConsump,AB$73,FALSE)/VLOOKUP($A79,IndCons,AB$73,FALSE))</f>
        <v/>
      </c>
      <c r="AC79" s="124">
        <f>IF(ISERROR(VLOOKUP($A79,NonEConsump,AC$73,FALSE)/VLOOKUP($A79,IndCons,AC$73,FALSE)),0,VLOOKUP($A79,NonEConsump,AC$73,FALSE)/VLOOKUP($A79,IndCons,AC$73,FALSE))</f>
        <v/>
      </c>
      <c r="AD79" s="124">
        <f>IF(ISERROR(VLOOKUP($A79,NonEConsump,AD$73,FALSE)/VLOOKUP($A79,IndCons,AD$73,FALSE)),0,VLOOKUP($A79,NonEConsump,AD$73,FALSE)/VLOOKUP($A79,IndCons,AD$73,FALSE))</f>
        <v/>
      </c>
      <c r="AE79" s="124" t="n"/>
      <c r="AF79" s="125" t="n"/>
    </row>
    <row r="80">
      <c r="A80" s="146" t="inlineStr">
        <is>
          <t>LPG</t>
        </is>
      </c>
      <c r="B80" s="147">
        <f>IF(ISERROR(VLOOKUP($A80,NonEConsump,B$73,FALSE)/VLOOKUP($A80,IndCons,B$73,FALSE)),0,VLOOKUP($A80,NonEConsump,B$73,FALSE)/VLOOKUP($A80,IndCons,B$73,FALSE))</f>
        <v/>
      </c>
      <c r="C80" s="147">
        <f>IF(ISERROR(VLOOKUP($A80,NonEConsump,C$73,FALSE)/VLOOKUP($A80,IndCons,C$73,FALSE)),0,VLOOKUP($A80,NonEConsump,C$73,FALSE)/VLOOKUP($A80,IndCons,C$73,FALSE))</f>
        <v/>
      </c>
      <c r="D80" s="147">
        <f>IF(ISERROR(VLOOKUP($A80,NonEConsump,D$73,FALSE)/VLOOKUP($A80,IndCons,D$73,FALSE)),0,VLOOKUP($A80,NonEConsump,D$73,FALSE)/VLOOKUP($A80,IndCons,D$73,FALSE))</f>
        <v/>
      </c>
      <c r="E80" s="147">
        <f>IF(ISERROR(VLOOKUP($A80,NonEConsump,E$73,FALSE)/VLOOKUP($A80,IndCons,E$73,FALSE)),0,VLOOKUP($A80,NonEConsump,E$73,FALSE)/VLOOKUP($A80,IndCons,E$73,FALSE))</f>
        <v/>
      </c>
      <c r="F80" s="147">
        <f>IF(ISERROR(VLOOKUP($A80,NonEConsump,F$73,FALSE)/VLOOKUP($A80,IndCons,F$73,FALSE)),0,VLOOKUP($A80,NonEConsump,F$73,FALSE)/VLOOKUP($A80,IndCons,F$73,FALSE))</f>
        <v/>
      </c>
      <c r="G80" s="147">
        <f>IF(ISERROR(VLOOKUP($A80,NonEConsump,G$73,FALSE)/VLOOKUP($A80,IndCons,G$73,FALSE)),0,VLOOKUP($A80,NonEConsump,G$73,FALSE)/VLOOKUP($A80,IndCons,G$73,FALSE))</f>
        <v/>
      </c>
      <c r="H80" s="147">
        <f>IF(ISERROR(VLOOKUP($A80,NonEConsump,H$73,FALSE)/VLOOKUP($A80,IndCons,H$73,FALSE)),0,VLOOKUP($A80,NonEConsump,H$73,FALSE)/VLOOKUP($A80,IndCons,H$73,FALSE))</f>
        <v/>
      </c>
      <c r="I80" s="147">
        <f>IF(ISERROR(VLOOKUP($A80,NonEConsump,I$73,FALSE)/VLOOKUP($A80,IndCons,I$73,FALSE)),0,VLOOKUP($A80,NonEConsump,I$73,FALSE)/VLOOKUP($A80,IndCons,I$73,FALSE))</f>
        <v/>
      </c>
      <c r="J80" s="147">
        <f>IF(ISERROR(VLOOKUP($A80,NonEConsump,J$73,FALSE)/VLOOKUP($A80,IndCons,J$73,FALSE)),0,VLOOKUP($A80,NonEConsump,J$73,FALSE)/VLOOKUP($A80,IndCons,J$73,FALSE))</f>
        <v/>
      </c>
      <c r="K80" s="147">
        <f>IF(ISERROR(VLOOKUP($A80,NonEConsump,K$73,FALSE)/VLOOKUP($A80,IndCons,K$73,FALSE)),0,VLOOKUP($A80,NonEConsump,K$73,FALSE)/VLOOKUP($A80,IndCons,K$73,FALSE))</f>
        <v/>
      </c>
      <c r="L80" s="147">
        <f>IF(ISERROR(VLOOKUP($A80,NonEConsump,L$73,FALSE)/VLOOKUP($A80,IndCons,L$73,FALSE)),0,VLOOKUP($A80,NonEConsump,L$73,FALSE)/VLOOKUP($A80,IndCons,L$73,FALSE))</f>
        <v/>
      </c>
      <c r="M80" s="147">
        <f>IF(ISERROR(VLOOKUP($A80,NonEConsump,M$73,FALSE)/VLOOKUP($A80,IndCons,M$73,FALSE)),0,VLOOKUP($A80,NonEConsump,M$73,FALSE)/VLOOKUP($A80,IndCons,M$73,FALSE))</f>
        <v/>
      </c>
      <c r="N80" s="147">
        <f>IF(ISERROR(VLOOKUP($A80,NonEConsump,N$73,FALSE)/VLOOKUP($A80,IndCons,N$73,FALSE)),0,VLOOKUP($A80,NonEConsump,N$73,FALSE)/VLOOKUP($A80,IndCons,N$73,FALSE))</f>
        <v/>
      </c>
      <c r="O80" s="147">
        <f>IF(ISERROR(VLOOKUP($A80,NonEConsump,O$73,FALSE)/VLOOKUP($A80,IndCons,O$73,FALSE)),0,VLOOKUP($A80,NonEConsump,O$73,FALSE)/VLOOKUP($A80,IndCons,O$73,FALSE))</f>
        <v/>
      </c>
      <c r="P80" s="147">
        <f>IF(ISERROR(VLOOKUP($A80,NonEConsump,P$73,FALSE)/VLOOKUP($A80,IndCons,P$73,FALSE)),0,VLOOKUP($A80,NonEConsump,P$73,FALSE)/VLOOKUP($A80,IndCons,P$73,FALSE))</f>
        <v/>
      </c>
      <c r="Q80" s="147">
        <f>IF(ISERROR(VLOOKUP($A80,NonEConsump,Q$73,FALSE)/VLOOKUP($A80,IndCons,Q$73,FALSE)),0,VLOOKUP($A80,NonEConsump,Q$73,FALSE)/VLOOKUP($A80,IndCons,Q$73,FALSE))</f>
        <v/>
      </c>
      <c r="R80" s="147">
        <f>IF(ISERROR(VLOOKUP($A80,NonEConsump,R$73,FALSE)/VLOOKUP($A80,IndCons,R$73,FALSE)),0,VLOOKUP($A80,NonEConsump,R$73,FALSE)/VLOOKUP($A80,IndCons,R$73,FALSE))</f>
        <v/>
      </c>
      <c r="S80" s="147">
        <f>IF(ISERROR(VLOOKUP($A80,NonEConsump,S$73,FALSE)/VLOOKUP($A80,IndCons,S$73,FALSE)),0,VLOOKUP($A80,NonEConsump,S$73,FALSE)/VLOOKUP($A80,IndCons,S$73,FALSE))</f>
        <v/>
      </c>
      <c r="T80" s="147">
        <f>IF(ISERROR(VLOOKUP($A80,NonEConsump,T$73,FALSE)/VLOOKUP($A80,IndCons,T$73,FALSE)),0,VLOOKUP($A80,NonEConsump,T$73,FALSE)/VLOOKUP($A80,IndCons,T$73,FALSE))</f>
        <v/>
      </c>
      <c r="U80" s="147">
        <f>IF(ISERROR(VLOOKUP($A80,NonEConsump,U$73,FALSE)/VLOOKUP($A80,IndCons,U$73,FALSE)),0,VLOOKUP($A80,NonEConsump,U$73,FALSE)/VLOOKUP($A80,IndCons,U$73,FALSE))</f>
        <v/>
      </c>
      <c r="V80" s="147">
        <f>IF(ISERROR(VLOOKUP($A80,NonEConsump,V$73,FALSE)/VLOOKUP($A80,IndCons,V$73,FALSE)),0,VLOOKUP($A80,NonEConsump,V$73,FALSE)/VLOOKUP($A80,IndCons,V$73,FALSE))</f>
        <v/>
      </c>
      <c r="W80" s="147">
        <f>IF(ISERROR(VLOOKUP($A80,NonEConsump,W$73,FALSE)/VLOOKUP($A80,IndCons,W$73,FALSE)),0,VLOOKUP($A80,NonEConsump,W$73,FALSE)/VLOOKUP($A80,IndCons,W$73,FALSE))</f>
        <v/>
      </c>
      <c r="X80" s="147">
        <f>IF(ISERROR(VLOOKUP($A80,NonEConsump,X$73,FALSE)/VLOOKUP($A80,IndCons,X$73,FALSE)),0,VLOOKUP($A80,NonEConsump,X$73,FALSE)/VLOOKUP($A80,IndCons,X$73,FALSE))</f>
        <v/>
      </c>
      <c r="Y80" s="147">
        <f>IF(ISERROR(VLOOKUP($A80,NonEConsump,Y$73,FALSE)/VLOOKUP($A80,IndCons,Y$73,FALSE)),0,VLOOKUP($A80,NonEConsump,Y$73,FALSE)/VLOOKUP($A80,IndCons,Y$73,FALSE))</f>
        <v/>
      </c>
      <c r="Z80" s="147">
        <f>IF(ISERROR(VLOOKUP($A80,NonEConsump,Z$73,FALSE)/VLOOKUP($A80,IndCons,Z$73,FALSE)),0,VLOOKUP($A80,NonEConsump,Z$73,FALSE)/VLOOKUP($A80,IndCons,Z$73,FALSE))</f>
        <v/>
      </c>
      <c r="AA80" s="147">
        <f>IF(ISERROR(VLOOKUP($A80,NonEConsump,AA$73,FALSE)/VLOOKUP($A80,IndCons,AA$73,FALSE)),0,VLOOKUP($A80,NonEConsump,AA$73,FALSE)/VLOOKUP($A80,IndCons,AA$73,FALSE))</f>
        <v/>
      </c>
      <c r="AB80" s="147">
        <f>IF(ISERROR(VLOOKUP($A80,NonEConsump,AB$73,FALSE)/VLOOKUP($A80,IndCons,AB$73,FALSE)),0,VLOOKUP($A80,NonEConsump,AB$73,FALSE)/VLOOKUP($A80,IndCons,AB$73,FALSE))</f>
        <v/>
      </c>
      <c r="AC80" s="147">
        <f>IF(ISERROR(VLOOKUP($A80,NonEConsump,AC$73,FALSE)/VLOOKUP($A80,IndCons,AC$73,FALSE)),0,VLOOKUP($A80,NonEConsump,AC$73,FALSE)/VLOOKUP($A80,IndCons,AC$73,FALSE))</f>
        <v/>
      </c>
      <c r="AD80" s="147">
        <f>IF(ISERROR(VLOOKUP($A80,NonEConsump,AD$73,FALSE)/VLOOKUP($A80,IndCons,AD$73,FALSE)),0,VLOOKUP($A80,NonEConsump,AD$73,FALSE)/VLOOKUP($A80,IndCons,AD$73,FALSE))</f>
        <v/>
      </c>
      <c r="AE80" s="124" t="n"/>
      <c r="AF80" s="125" t="n"/>
    </row>
    <row r="81">
      <c r="A81" s="113" t="inlineStr">
        <is>
          <t>Lubricants</t>
        </is>
      </c>
      <c r="B81" s="124">
        <f>IF(ISERROR(VLOOKUP($A81,NonEConsump,B$73,FALSE)/VLOOKUP($A81,IndCons,B$73,FALSE)),0,VLOOKUP($A81,NonEConsump,B$73,FALSE)/VLOOKUP($A81,IndCons,B$73,FALSE))</f>
        <v/>
      </c>
      <c r="C81" s="124">
        <f>IF(ISERROR(VLOOKUP($A81,NonEConsump,C$73,FALSE)/VLOOKUP($A81,IndCons,C$73,FALSE)),0,VLOOKUP($A81,NonEConsump,C$73,FALSE)/VLOOKUP($A81,IndCons,C$73,FALSE))</f>
        <v/>
      </c>
      <c r="D81" s="124">
        <f>IF(ISERROR(VLOOKUP($A81,NonEConsump,D$73,FALSE)/VLOOKUP($A81,IndCons,D$73,FALSE)),0,VLOOKUP($A81,NonEConsump,D$73,FALSE)/VLOOKUP($A81,IndCons,D$73,FALSE))</f>
        <v/>
      </c>
      <c r="E81" s="124">
        <f>IF(ISERROR(VLOOKUP($A81,NonEConsump,E$73,FALSE)/VLOOKUP($A81,IndCons,E$73,FALSE)),0,VLOOKUP($A81,NonEConsump,E$73,FALSE)/VLOOKUP($A81,IndCons,E$73,FALSE))</f>
        <v/>
      </c>
      <c r="F81" s="124">
        <f>IF(ISERROR(VLOOKUP($A81,NonEConsump,F$73,FALSE)/VLOOKUP($A81,IndCons,F$73,FALSE)),0,VLOOKUP($A81,NonEConsump,F$73,FALSE)/VLOOKUP($A81,IndCons,F$73,FALSE))</f>
        <v/>
      </c>
      <c r="G81" s="124">
        <f>IF(ISERROR(VLOOKUP($A81,NonEConsump,G$73,FALSE)/VLOOKUP($A81,IndCons,G$73,FALSE)),0,VLOOKUP($A81,NonEConsump,G$73,FALSE)/VLOOKUP($A81,IndCons,G$73,FALSE))</f>
        <v/>
      </c>
      <c r="H81" s="124">
        <f>IF(ISERROR(VLOOKUP($A81,NonEConsump,H$73,FALSE)/VLOOKUP($A81,IndCons,H$73,FALSE)),0,VLOOKUP($A81,NonEConsump,H$73,FALSE)/VLOOKUP($A81,IndCons,H$73,FALSE))</f>
        <v/>
      </c>
      <c r="I81" s="124">
        <f>IF(ISERROR(VLOOKUP($A81,NonEConsump,I$73,FALSE)/VLOOKUP($A81,IndCons,I$73,FALSE)),0,VLOOKUP($A81,NonEConsump,I$73,FALSE)/VLOOKUP($A81,IndCons,I$73,FALSE))</f>
        <v/>
      </c>
      <c r="J81" s="124">
        <f>IF(ISERROR(VLOOKUP($A81,NonEConsump,J$73,FALSE)/VLOOKUP($A81,IndCons,J$73,FALSE)),0,VLOOKUP($A81,NonEConsump,J$73,FALSE)/VLOOKUP($A81,IndCons,J$73,FALSE))</f>
        <v/>
      </c>
      <c r="K81" s="124">
        <f>IF(ISERROR(VLOOKUP($A81,NonEConsump,K$73,FALSE)/VLOOKUP($A81,IndCons,K$73,FALSE)),0,VLOOKUP($A81,NonEConsump,K$73,FALSE)/VLOOKUP($A81,IndCons,K$73,FALSE))</f>
        <v/>
      </c>
      <c r="L81" s="124">
        <f>IF(ISERROR(VLOOKUP($A81,NonEConsump,L$73,FALSE)/VLOOKUP($A81,IndCons,L$73,FALSE)),0,VLOOKUP($A81,NonEConsump,L$73,FALSE)/VLOOKUP($A81,IndCons,L$73,FALSE))</f>
        <v/>
      </c>
      <c r="M81" s="124">
        <f>IF(ISERROR(VLOOKUP($A81,NonEConsump,M$73,FALSE)/VLOOKUP($A81,IndCons,M$73,FALSE)),0,VLOOKUP($A81,NonEConsump,M$73,FALSE)/VLOOKUP($A81,IndCons,M$73,FALSE))</f>
        <v/>
      </c>
      <c r="N81" s="124">
        <f>IF(ISERROR(VLOOKUP($A81,NonEConsump,N$73,FALSE)/VLOOKUP($A81,IndCons,N$73,FALSE)),0,VLOOKUP($A81,NonEConsump,N$73,FALSE)/VLOOKUP($A81,IndCons,N$73,FALSE))</f>
        <v/>
      </c>
      <c r="O81" s="124">
        <f>IF(ISERROR(VLOOKUP($A81,NonEConsump,O$73,FALSE)/VLOOKUP($A81,IndCons,O$73,FALSE)),0,VLOOKUP($A81,NonEConsump,O$73,FALSE)/VLOOKUP($A81,IndCons,O$73,FALSE))</f>
        <v/>
      </c>
      <c r="P81" s="124">
        <f>IF(ISERROR(VLOOKUP($A81,NonEConsump,P$73,FALSE)/VLOOKUP($A81,IndCons,P$73,FALSE)),0,VLOOKUP($A81,NonEConsump,P$73,FALSE)/VLOOKUP($A81,IndCons,P$73,FALSE))</f>
        <v/>
      </c>
      <c r="Q81" s="124">
        <f>IF(ISERROR(VLOOKUP($A81,NonEConsump,Q$73,FALSE)/VLOOKUP($A81,IndCons,Q$73,FALSE)),0,VLOOKUP($A81,NonEConsump,Q$73,FALSE)/VLOOKUP($A81,IndCons,Q$73,FALSE))</f>
        <v/>
      </c>
      <c r="R81" s="124">
        <f>IF(ISERROR(VLOOKUP($A81,NonEConsump,R$73,FALSE)/VLOOKUP($A81,IndCons,R$73,FALSE)),0,VLOOKUP($A81,NonEConsump,R$73,FALSE)/VLOOKUP($A81,IndCons,R$73,FALSE))</f>
        <v/>
      </c>
      <c r="S81" s="124">
        <f>IF(ISERROR(VLOOKUP($A81,NonEConsump,S$73,FALSE)/VLOOKUP($A81,IndCons,S$73,FALSE)),0,VLOOKUP($A81,NonEConsump,S$73,FALSE)/VLOOKUP($A81,IndCons,S$73,FALSE))</f>
        <v/>
      </c>
      <c r="T81" s="124">
        <f>IF(ISERROR(VLOOKUP($A81,NonEConsump,T$73,FALSE)/VLOOKUP($A81,IndCons,T$73,FALSE)),0,VLOOKUP($A81,NonEConsump,T$73,FALSE)/VLOOKUP($A81,IndCons,T$73,FALSE))</f>
        <v/>
      </c>
      <c r="U81" s="124">
        <f>IF(ISERROR(VLOOKUP($A81,NonEConsump,U$73,FALSE)/VLOOKUP($A81,IndCons,U$73,FALSE)),0,VLOOKUP($A81,NonEConsump,U$73,FALSE)/VLOOKUP($A81,IndCons,U$73,FALSE))</f>
        <v/>
      </c>
      <c r="V81" s="124">
        <f>IF(ISERROR(VLOOKUP($A81,NonEConsump,V$73,FALSE)/VLOOKUP($A81,IndCons,V$73,FALSE)),0,VLOOKUP($A81,NonEConsump,V$73,FALSE)/VLOOKUP($A81,IndCons,V$73,FALSE))</f>
        <v/>
      </c>
      <c r="W81" s="124">
        <f>IF(ISERROR(VLOOKUP($A81,NonEConsump,W$73,FALSE)/VLOOKUP($A81,IndCons,W$73,FALSE)),0,VLOOKUP($A81,NonEConsump,W$73,FALSE)/VLOOKUP($A81,IndCons,W$73,FALSE))</f>
        <v/>
      </c>
      <c r="X81" s="124">
        <f>IF(ISERROR(VLOOKUP($A81,NonEConsump,X$73,FALSE)/VLOOKUP($A81,IndCons,X$73,FALSE)),0,VLOOKUP($A81,NonEConsump,X$73,FALSE)/VLOOKUP($A81,IndCons,X$73,FALSE))</f>
        <v/>
      </c>
      <c r="Y81" s="124">
        <f>IF(ISERROR(VLOOKUP($A81,NonEConsump,Y$73,FALSE)/VLOOKUP($A81,IndCons,Y$73,FALSE)),0,VLOOKUP($A81,NonEConsump,Y$73,FALSE)/VLOOKUP($A81,IndCons,Y$73,FALSE))</f>
        <v/>
      </c>
      <c r="Z81" s="124">
        <f>IF(ISERROR(VLOOKUP($A81,NonEConsump,Z$73,FALSE)/VLOOKUP($A81,IndCons,Z$73,FALSE)),0,VLOOKUP($A81,NonEConsump,Z$73,FALSE)/VLOOKUP($A81,IndCons,Z$73,FALSE))</f>
        <v/>
      </c>
      <c r="AA81" s="124">
        <f>IF(ISERROR(VLOOKUP($A81,NonEConsump,AA$73,FALSE)/VLOOKUP($A81,IndCons,AA$73,FALSE)),0,VLOOKUP($A81,NonEConsump,AA$73,FALSE)/VLOOKUP($A81,IndCons,AA$73,FALSE))</f>
        <v/>
      </c>
      <c r="AB81" s="124">
        <f>IF(ISERROR(VLOOKUP($A81,NonEConsump,AB$73,FALSE)/VLOOKUP($A81,IndCons,AB$73,FALSE)),0,VLOOKUP($A81,NonEConsump,AB$73,FALSE)/VLOOKUP($A81,IndCons,AB$73,FALSE))</f>
        <v/>
      </c>
      <c r="AC81" s="124">
        <f>IF(ISERROR(VLOOKUP($A81,NonEConsump,AC$73,FALSE)/VLOOKUP($A81,IndCons,AC$73,FALSE)),0,VLOOKUP($A81,NonEConsump,AC$73,FALSE)/VLOOKUP($A81,IndCons,AC$73,FALSE))</f>
        <v/>
      </c>
      <c r="AD81" s="124">
        <f>IF(ISERROR(VLOOKUP($A81,NonEConsump,AD$73,FALSE)/VLOOKUP($A81,IndCons,AD$73,FALSE)),0,VLOOKUP($A81,NonEConsump,AD$73,FALSE)/VLOOKUP($A81,IndCons,AD$73,FALSE))</f>
        <v/>
      </c>
      <c r="AE81" s="124" t="n"/>
      <c r="AF81" s="125" t="n"/>
    </row>
    <row r="82">
      <c r="A82" s="113" t="inlineStr">
        <is>
          <t>Pentanes Plus</t>
        </is>
      </c>
      <c r="B82" s="124">
        <f>IF(ISERROR(VLOOKUP($A82,NonEConsump,B$73,FALSE)/VLOOKUP($A82,IndCons,B$73,FALSE)),0,VLOOKUP($A82,NonEConsump,B$73,FALSE)/VLOOKUP($A82,IndCons,B$73,FALSE))</f>
        <v/>
      </c>
      <c r="C82" s="124">
        <f>IF(ISERROR(VLOOKUP($A82,NonEConsump,C$73,FALSE)/VLOOKUP($A82,IndCons,C$73,FALSE)),0,VLOOKUP($A82,NonEConsump,C$73,FALSE)/VLOOKUP($A82,IndCons,C$73,FALSE))</f>
        <v/>
      </c>
      <c r="D82" s="124">
        <f>IF(ISERROR(VLOOKUP($A82,NonEConsump,D$73,FALSE)/VLOOKUP($A82,IndCons,D$73,FALSE)),0,VLOOKUP($A82,NonEConsump,D$73,FALSE)/VLOOKUP($A82,IndCons,D$73,FALSE))</f>
        <v/>
      </c>
      <c r="E82" s="124">
        <f>IF(ISERROR(VLOOKUP($A82,NonEConsump,E$73,FALSE)/VLOOKUP($A82,IndCons,E$73,FALSE)),0,VLOOKUP($A82,NonEConsump,E$73,FALSE)/VLOOKUP($A82,IndCons,E$73,FALSE))</f>
        <v/>
      </c>
      <c r="F82" s="124">
        <f>IF(ISERROR(VLOOKUP($A82,NonEConsump,F$73,FALSE)/VLOOKUP($A82,IndCons,F$73,FALSE)),0,VLOOKUP($A82,NonEConsump,F$73,FALSE)/VLOOKUP($A82,IndCons,F$73,FALSE))</f>
        <v/>
      </c>
      <c r="G82" s="124">
        <f>IF(ISERROR(VLOOKUP($A82,NonEConsump,G$73,FALSE)/VLOOKUP($A82,IndCons,G$73,FALSE)),0,VLOOKUP($A82,NonEConsump,G$73,FALSE)/VLOOKUP($A82,IndCons,G$73,FALSE))</f>
        <v/>
      </c>
      <c r="H82" s="124">
        <f>IF(ISERROR(VLOOKUP($A82,NonEConsump,H$73,FALSE)/VLOOKUP($A82,IndCons,H$73,FALSE)),0,VLOOKUP($A82,NonEConsump,H$73,FALSE)/VLOOKUP($A82,IndCons,H$73,FALSE))</f>
        <v/>
      </c>
      <c r="I82" s="124">
        <f>IF(ISERROR(VLOOKUP($A82,NonEConsump,I$73,FALSE)/VLOOKUP($A82,IndCons,I$73,FALSE)),0,VLOOKUP($A82,NonEConsump,I$73,FALSE)/VLOOKUP($A82,IndCons,I$73,FALSE))</f>
        <v/>
      </c>
      <c r="J82" s="124">
        <f>IF(ISERROR(VLOOKUP($A82,NonEConsump,J$73,FALSE)/VLOOKUP($A82,IndCons,J$73,FALSE)),0,VLOOKUP($A82,NonEConsump,J$73,FALSE)/VLOOKUP($A82,IndCons,J$73,FALSE))</f>
        <v/>
      </c>
      <c r="K82" s="124">
        <f>IF(ISERROR(VLOOKUP($A82,NonEConsump,K$73,FALSE)/VLOOKUP($A82,IndCons,K$73,FALSE)),0,VLOOKUP($A82,NonEConsump,K$73,FALSE)/VLOOKUP($A82,IndCons,K$73,FALSE))</f>
        <v/>
      </c>
      <c r="L82" s="124">
        <f>IF(ISERROR(VLOOKUP($A82,NonEConsump,L$73,FALSE)/VLOOKUP($A82,IndCons,L$73,FALSE)),0,VLOOKUP($A82,NonEConsump,L$73,FALSE)/VLOOKUP($A82,IndCons,L$73,FALSE))</f>
        <v/>
      </c>
      <c r="M82" s="124">
        <f>IF(ISERROR(VLOOKUP($A82,NonEConsump,M$73,FALSE)/VLOOKUP($A82,IndCons,M$73,FALSE)),0,VLOOKUP($A82,NonEConsump,M$73,FALSE)/VLOOKUP($A82,IndCons,M$73,FALSE))</f>
        <v/>
      </c>
      <c r="N82" s="124">
        <f>IF(ISERROR(VLOOKUP($A82,NonEConsump,N$73,FALSE)/VLOOKUP($A82,IndCons,N$73,FALSE)),0,VLOOKUP($A82,NonEConsump,N$73,FALSE)/VLOOKUP($A82,IndCons,N$73,FALSE))</f>
        <v/>
      </c>
      <c r="O82" s="124">
        <f>IF(ISERROR(VLOOKUP($A82,NonEConsump,O$73,FALSE)/VLOOKUP($A82,IndCons,O$73,FALSE)),0,VLOOKUP($A82,NonEConsump,O$73,FALSE)/VLOOKUP($A82,IndCons,O$73,FALSE))</f>
        <v/>
      </c>
      <c r="P82" s="124">
        <f>IF(ISERROR(VLOOKUP($A82,NonEConsump,P$73,FALSE)/VLOOKUP($A82,IndCons,P$73,FALSE)),0,VLOOKUP($A82,NonEConsump,P$73,FALSE)/VLOOKUP($A82,IndCons,P$73,FALSE))</f>
        <v/>
      </c>
      <c r="Q82" s="124">
        <f>IF(ISERROR(VLOOKUP($A82,NonEConsump,Q$73,FALSE)/VLOOKUP($A82,IndCons,Q$73,FALSE)),0,VLOOKUP($A82,NonEConsump,Q$73,FALSE)/VLOOKUP($A82,IndCons,Q$73,FALSE))</f>
        <v/>
      </c>
      <c r="R82" s="124">
        <f>IF(ISERROR(VLOOKUP($A82,NonEConsump,R$73,FALSE)/VLOOKUP($A82,IndCons,R$73,FALSE)),0,VLOOKUP($A82,NonEConsump,R$73,FALSE)/VLOOKUP($A82,IndCons,R$73,FALSE))</f>
        <v/>
      </c>
      <c r="S82" s="124">
        <f>IF(ISERROR(VLOOKUP($A82,NonEConsump,S$73,FALSE)/VLOOKUP($A82,IndCons,S$73,FALSE)),0,VLOOKUP($A82,NonEConsump,S$73,FALSE)/VLOOKUP($A82,IndCons,S$73,FALSE))</f>
        <v/>
      </c>
      <c r="T82" s="124">
        <f>IF(ISERROR(VLOOKUP($A82,NonEConsump,T$73,FALSE)/VLOOKUP($A82,IndCons,T$73,FALSE)),0,VLOOKUP($A82,NonEConsump,T$73,FALSE)/VLOOKUP($A82,IndCons,T$73,FALSE))</f>
        <v/>
      </c>
      <c r="U82" s="124">
        <f>IF(ISERROR(VLOOKUP($A82,NonEConsump,U$73,FALSE)/VLOOKUP($A82,IndCons,U$73,FALSE)),0,VLOOKUP($A82,NonEConsump,U$73,FALSE)/VLOOKUP($A82,IndCons,U$73,FALSE))</f>
        <v/>
      </c>
      <c r="V82" s="124">
        <f>IF(ISERROR(VLOOKUP($A82,NonEConsump,V$73,FALSE)/VLOOKUP($A82,IndCons,V$73,FALSE)),0,VLOOKUP($A82,NonEConsump,V$73,FALSE)/VLOOKUP($A82,IndCons,V$73,FALSE))</f>
        <v/>
      </c>
      <c r="W82" s="124">
        <f>IF(ISERROR(VLOOKUP($A82,NonEConsump,W$73,FALSE)/VLOOKUP($A82,IndCons,W$73,FALSE)),0,VLOOKUP($A82,NonEConsump,W$73,FALSE)/VLOOKUP($A82,IndCons,W$73,FALSE))</f>
        <v/>
      </c>
      <c r="X82" s="124">
        <f>IF(ISERROR(VLOOKUP($A82,NonEConsump,X$73,FALSE)/VLOOKUP($A82,IndCons,X$73,FALSE)),0,VLOOKUP($A82,NonEConsump,X$73,FALSE)/VLOOKUP($A82,IndCons,X$73,FALSE))</f>
        <v/>
      </c>
      <c r="Y82" s="124">
        <f>IF(ISERROR(VLOOKUP($A82,NonEConsump,Y$73,FALSE)/VLOOKUP($A82,IndCons,Y$73,FALSE)),0,VLOOKUP($A82,NonEConsump,Y$73,FALSE)/VLOOKUP($A82,IndCons,Y$73,FALSE))</f>
        <v/>
      </c>
      <c r="Z82" s="124">
        <f>IF(ISERROR(VLOOKUP($A82,NonEConsump,Z$73,FALSE)/VLOOKUP($A82,IndCons,Z$73,FALSE)),0,VLOOKUP($A82,NonEConsump,Z$73,FALSE)/VLOOKUP($A82,IndCons,Z$73,FALSE))</f>
        <v/>
      </c>
      <c r="AA82" s="124">
        <f>IF(ISERROR(VLOOKUP($A82,NonEConsump,AA$73,FALSE)/VLOOKUP($A82,IndCons,AA$73,FALSE)),0,VLOOKUP($A82,NonEConsump,AA$73,FALSE)/VLOOKUP($A82,IndCons,AA$73,FALSE))</f>
        <v/>
      </c>
      <c r="AB82" s="124">
        <f>IF(ISERROR(VLOOKUP($A82,NonEConsump,AB$73,FALSE)/VLOOKUP($A82,IndCons,AB$73,FALSE)),0,VLOOKUP($A82,NonEConsump,AB$73,FALSE)/VLOOKUP($A82,IndCons,AB$73,FALSE))</f>
        <v/>
      </c>
      <c r="AC82" s="124">
        <f>IF(ISERROR(VLOOKUP($A82,NonEConsump,AC$73,FALSE)/VLOOKUP($A82,IndCons,AC$73,FALSE)),0,VLOOKUP($A82,NonEConsump,AC$73,FALSE)/VLOOKUP($A82,IndCons,AC$73,FALSE))</f>
        <v/>
      </c>
      <c r="AD82" s="124">
        <f>IF(ISERROR(VLOOKUP($A82,NonEConsump,AD$73,FALSE)/VLOOKUP($A82,IndCons,AD$73,FALSE)),0,VLOOKUP($A82,NonEConsump,AD$73,FALSE)/VLOOKUP($A82,IndCons,AD$73,FALSE))</f>
        <v/>
      </c>
      <c r="AE82" s="124" t="n"/>
      <c r="AF82" s="125" t="n"/>
    </row>
    <row r="83">
      <c r="A83" s="113" t="inlineStr">
        <is>
          <t>Feedstocks, Naphtha less than 401 F</t>
        </is>
      </c>
      <c r="B83" s="124">
        <f>IF(ISERROR(VLOOKUP($A83,NonEConsump,B$73,FALSE)/VLOOKUP($A83,IndCons,B$73,FALSE)),0,VLOOKUP($A83,NonEConsump,B$73,FALSE)/VLOOKUP($A83,IndCons,B$73,FALSE))</f>
        <v/>
      </c>
      <c r="C83" s="124">
        <f>IF(ISERROR(VLOOKUP($A83,NonEConsump,C$73,FALSE)/VLOOKUP($A83,IndCons,C$73,FALSE)),0,VLOOKUP($A83,NonEConsump,C$73,FALSE)/VLOOKUP($A83,IndCons,C$73,FALSE))</f>
        <v/>
      </c>
      <c r="D83" s="124">
        <f>IF(ISERROR(VLOOKUP($A83,NonEConsump,D$73,FALSE)/VLOOKUP($A83,IndCons,D$73,FALSE)),0,VLOOKUP($A83,NonEConsump,D$73,FALSE)/VLOOKUP($A83,IndCons,D$73,FALSE))</f>
        <v/>
      </c>
      <c r="E83" s="124">
        <f>IF(ISERROR(VLOOKUP($A83,NonEConsump,E$73,FALSE)/VLOOKUP($A83,IndCons,E$73,FALSE)),0,VLOOKUP($A83,NonEConsump,E$73,FALSE)/VLOOKUP($A83,IndCons,E$73,FALSE))</f>
        <v/>
      </c>
      <c r="F83" s="124">
        <f>IF(ISERROR(VLOOKUP($A83,NonEConsump,F$73,FALSE)/VLOOKUP($A83,IndCons,F$73,FALSE)),0,VLOOKUP($A83,NonEConsump,F$73,FALSE)/VLOOKUP($A83,IndCons,F$73,FALSE))</f>
        <v/>
      </c>
      <c r="G83" s="124">
        <f>IF(ISERROR(VLOOKUP($A83,NonEConsump,G$73,FALSE)/VLOOKUP($A83,IndCons,G$73,FALSE)),0,VLOOKUP($A83,NonEConsump,G$73,FALSE)/VLOOKUP($A83,IndCons,G$73,FALSE))</f>
        <v/>
      </c>
      <c r="H83" s="124">
        <f>IF(ISERROR(VLOOKUP($A83,NonEConsump,H$73,FALSE)/VLOOKUP($A83,IndCons,H$73,FALSE)),0,VLOOKUP($A83,NonEConsump,H$73,FALSE)/VLOOKUP($A83,IndCons,H$73,FALSE))</f>
        <v/>
      </c>
      <c r="I83" s="124">
        <f>IF(ISERROR(VLOOKUP($A83,NonEConsump,I$73,FALSE)/VLOOKUP($A83,IndCons,I$73,FALSE)),0,VLOOKUP($A83,NonEConsump,I$73,FALSE)/VLOOKUP($A83,IndCons,I$73,FALSE))</f>
        <v/>
      </c>
      <c r="J83" s="124">
        <f>IF(ISERROR(VLOOKUP($A83,NonEConsump,J$73,FALSE)/VLOOKUP($A83,IndCons,J$73,FALSE)),0,VLOOKUP($A83,NonEConsump,J$73,FALSE)/VLOOKUP($A83,IndCons,J$73,FALSE))</f>
        <v/>
      </c>
      <c r="K83" s="124">
        <f>IF(ISERROR(VLOOKUP($A83,NonEConsump,K$73,FALSE)/VLOOKUP($A83,IndCons,K$73,FALSE)),0,VLOOKUP($A83,NonEConsump,K$73,FALSE)/VLOOKUP($A83,IndCons,K$73,FALSE))</f>
        <v/>
      </c>
      <c r="L83" s="124">
        <f>IF(ISERROR(VLOOKUP($A83,NonEConsump,L$73,FALSE)/VLOOKUP($A83,IndCons,L$73,FALSE)),0,VLOOKUP($A83,NonEConsump,L$73,FALSE)/VLOOKUP($A83,IndCons,L$73,FALSE))</f>
        <v/>
      </c>
      <c r="M83" s="124">
        <f>IF(ISERROR(VLOOKUP($A83,NonEConsump,M$73,FALSE)/VLOOKUP($A83,IndCons,M$73,FALSE)),0,VLOOKUP($A83,NonEConsump,M$73,FALSE)/VLOOKUP($A83,IndCons,M$73,FALSE))</f>
        <v/>
      </c>
      <c r="N83" s="124">
        <f>IF(ISERROR(VLOOKUP($A83,NonEConsump,N$73,FALSE)/VLOOKUP($A83,IndCons,N$73,FALSE)),0,VLOOKUP($A83,NonEConsump,N$73,FALSE)/VLOOKUP($A83,IndCons,N$73,FALSE))</f>
        <v/>
      </c>
      <c r="O83" s="124">
        <f>IF(ISERROR(VLOOKUP($A83,NonEConsump,O$73,FALSE)/VLOOKUP($A83,IndCons,O$73,FALSE)),0,VLOOKUP($A83,NonEConsump,O$73,FALSE)/VLOOKUP($A83,IndCons,O$73,FALSE))</f>
        <v/>
      </c>
      <c r="P83" s="124">
        <f>IF(ISERROR(VLOOKUP($A83,NonEConsump,P$73,FALSE)/VLOOKUP($A83,IndCons,P$73,FALSE)),0,VLOOKUP($A83,NonEConsump,P$73,FALSE)/VLOOKUP($A83,IndCons,P$73,FALSE))</f>
        <v/>
      </c>
      <c r="Q83" s="124">
        <f>IF(ISERROR(VLOOKUP($A83,NonEConsump,Q$73,FALSE)/VLOOKUP($A83,IndCons,Q$73,FALSE)),0,VLOOKUP($A83,NonEConsump,Q$73,FALSE)/VLOOKUP($A83,IndCons,Q$73,FALSE))</f>
        <v/>
      </c>
      <c r="R83" s="124">
        <f>IF(ISERROR(VLOOKUP($A83,NonEConsump,R$73,FALSE)/VLOOKUP($A83,IndCons,R$73,FALSE)),0,VLOOKUP($A83,NonEConsump,R$73,FALSE)/VLOOKUP($A83,IndCons,R$73,FALSE))</f>
        <v/>
      </c>
      <c r="S83" s="124">
        <f>IF(ISERROR(VLOOKUP($A83,NonEConsump,S$73,FALSE)/VLOOKUP($A83,IndCons,S$73,FALSE)),0,VLOOKUP($A83,NonEConsump,S$73,FALSE)/VLOOKUP($A83,IndCons,S$73,FALSE))</f>
        <v/>
      </c>
      <c r="T83" s="124">
        <f>IF(ISERROR(VLOOKUP($A83,NonEConsump,T$73,FALSE)/VLOOKUP($A83,IndCons,T$73,FALSE)),0,VLOOKUP($A83,NonEConsump,T$73,FALSE)/VLOOKUP($A83,IndCons,T$73,FALSE))</f>
        <v/>
      </c>
      <c r="U83" s="124">
        <f>IF(ISERROR(VLOOKUP($A83,NonEConsump,U$73,FALSE)/VLOOKUP($A83,IndCons,U$73,FALSE)),0,VLOOKUP($A83,NonEConsump,U$73,FALSE)/VLOOKUP($A83,IndCons,U$73,FALSE))</f>
        <v/>
      </c>
      <c r="V83" s="124">
        <f>IF(ISERROR(VLOOKUP($A83,NonEConsump,V$73,FALSE)/VLOOKUP($A83,IndCons,V$73,FALSE)),0,VLOOKUP($A83,NonEConsump,V$73,FALSE)/VLOOKUP($A83,IndCons,V$73,FALSE))</f>
        <v/>
      </c>
      <c r="W83" s="124">
        <f>IF(ISERROR(VLOOKUP($A83,NonEConsump,W$73,FALSE)/VLOOKUP($A83,IndCons,W$73,FALSE)),0,VLOOKUP($A83,NonEConsump,W$73,FALSE)/VLOOKUP($A83,IndCons,W$73,FALSE))</f>
        <v/>
      </c>
      <c r="X83" s="124">
        <f>IF(ISERROR(VLOOKUP($A83,NonEConsump,X$73,FALSE)/VLOOKUP($A83,IndCons,X$73,FALSE)),0,VLOOKUP($A83,NonEConsump,X$73,FALSE)/VLOOKUP($A83,IndCons,X$73,FALSE))</f>
        <v/>
      </c>
      <c r="Y83" s="124">
        <f>IF(ISERROR(VLOOKUP($A83,NonEConsump,Y$73,FALSE)/VLOOKUP($A83,IndCons,Y$73,FALSE)),0,VLOOKUP($A83,NonEConsump,Y$73,FALSE)/VLOOKUP($A83,IndCons,Y$73,FALSE))</f>
        <v/>
      </c>
      <c r="Z83" s="124">
        <f>IF(ISERROR(VLOOKUP($A83,NonEConsump,Z$73,FALSE)/VLOOKUP($A83,IndCons,Z$73,FALSE)),0,VLOOKUP($A83,NonEConsump,Z$73,FALSE)/VLOOKUP($A83,IndCons,Z$73,FALSE))</f>
        <v/>
      </c>
      <c r="AA83" s="124">
        <f>IF(ISERROR(VLOOKUP($A83,NonEConsump,AA$73,FALSE)/VLOOKUP($A83,IndCons,AA$73,FALSE)),0,VLOOKUP($A83,NonEConsump,AA$73,FALSE)/VLOOKUP($A83,IndCons,AA$73,FALSE))</f>
        <v/>
      </c>
      <c r="AB83" s="124">
        <f>IF(ISERROR(VLOOKUP($A83,NonEConsump,AB$73,FALSE)/VLOOKUP($A83,IndCons,AB$73,FALSE)),0,VLOOKUP($A83,NonEConsump,AB$73,FALSE)/VLOOKUP($A83,IndCons,AB$73,FALSE))</f>
        <v/>
      </c>
      <c r="AC83" s="124">
        <f>IF(ISERROR(VLOOKUP($A83,NonEConsump,AC$73,FALSE)/VLOOKUP($A83,IndCons,AC$73,FALSE)),0,VLOOKUP($A83,NonEConsump,AC$73,FALSE)/VLOOKUP($A83,IndCons,AC$73,FALSE))</f>
        <v/>
      </c>
      <c r="AD83" s="124">
        <f>IF(ISERROR(VLOOKUP($A83,NonEConsump,AD$73,FALSE)/VLOOKUP($A83,IndCons,AD$73,FALSE)),0,VLOOKUP($A83,NonEConsump,AD$73,FALSE)/VLOOKUP($A83,IndCons,AD$73,FALSE))</f>
        <v/>
      </c>
      <c r="AE83" s="124" t="n"/>
      <c r="AF83" s="125" t="n"/>
    </row>
    <row r="84">
      <c r="A84" s="113" t="inlineStr">
        <is>
          <t>Feedstocks, Other Oils greater than 401 F</t>
        </is>
      </c>
      <c r="B84" s="124">
        <f>IF(ISERROR(VLOOKUP($A84,NonEConsump,B$73,FALSE)/VLOOKUP($A84,IndCons,B$73,FALSE)),0,VLOOKUP($A84,NonEConsump,B$73,FALSE)/VLOOKUP($A84,IndCons,B$73,FALSE))</f>
        <v/>
      </c>
      <c r="C84" s="124">
        <f>IF(ISERROR(VLOOKUP($A84,NonEConsump,C$73,FALSE)/VLOOKUP($A84,IndCons,C$73,FALSE)),0,VLOOKUP($A84,NonEConsump,C$73,FALSE)/VLOOKUP($A84,IndCons,C$73,FALSE))</f>
        <v/>
      </c>
      <c r="D84" s="124">
        <f>IF(ISERROR(VLOOKUP($A84,NonEConsump,D$73,FALSE)/VLOOKUP($A84,IndCons,D$73,FALSE)),0,VLOOKUP($A84,NonEConsump,D$73,FALSE)/VLOOKUP($A84,IndCons,D$73,FALSE))</f>
        <v/>
      </c>
      <c r="E84" s="124">
        <f>IF(ISERROR(VLOOKUP($A84,NonEConsump,E$73,FALSE)/VLOOKUP($A84,IndCons,E$73,FALSE)),0,VLOOKUP($A84,NonEConsump,E$73,FALSE)/VLOOKUP($A84,IndCons,E$73,FALSE))</f>
        <v/>
      </c>
      <c r="F84" s="124">
        <f>IF(ISERROR(VLOOKUP($A84,NonEConsump,F$73,FALSE)/VLOOKUP($A84,IndCons,F$73,FALSE)),0,VLOOKUP($A84,NonEConsump,F$73,FALSE)/VLOOKUP($A84,IndCons,F$73,FALSE))</f>
        <v/>
      </c>
      <c r="G84" s="124">
        <f>IF(ISERROR(VLOOKUP($A84,NonEConsump,G$73,FALSE)/VLOOKUP($A84,IndCons,G$73,FALSE)),0,VLOOKUP($A84,NonEConsump,G$73,FALSE)/VLOOKUP($A84,IndCons,G$73,FALSE))</f>
        <v/>
      </c>
      <c r="H84" s="124">
        <f>IF(ISERROR(VLOOKUP($A84,NonEConsump,H$73,FALSE)/VLOOKUP($A84,IndCons,H$73,FALSE)),0,VLOOKUP($A84,NonEConsump,H$73,FALSE)/VLOOKUP($A84,IndCons,H$73,FALSE))</f>
        <v/>
      </c>
      <c r="I84" s="124">
        <f>IF(ISERROR(VLOOKUP($A84,NonEConsump,I$73,FALSE)/VLOOKUP($A84,IndCons,I$73,FALSE)),0,VLOOKUP($A84,NonEConsump,I$73,FALSE)/VLOOKUP($A84,IndCons,I$73,FALSE))</f>
        <v/>
      </c>
      <c r="J84" s="124">
        <f>IF(ISERROR(VLOOKUP($A84,NonEConsump,J$73,FALSE)/VLOOKUP($A84,IndCons,J$73,FALSE)),0,VLOOKUP($A84,NonEConsump,J$73,FALSE)/VLOOKUP($A84,IndCons,J$73,FALSE))</f>
        <v/>
      </c>
      <c r="K84" s="124">
        <f>IF(ISERROR(VLOOKUP($A84,NonEConsump,K$73,FALSE)/VLOOKUP($A84,IndCons,K$73,FALSE)),0,VLOOKUP($A84,NonEConsump,K$73,FALSE)/VLOOKUP($A84,IndCons,K$73,FALSE))</f>
        <v/>
      </c>
      <c r="L84" s="124">
        <f>IF(ISERROR(VLOOKUP($A84,NonEConsump,L$73,FALSE)/VLOOKUP($A84,IndCons,L$73,FALSE)),0,VLOOKUP($A84,NonEConsump,L$73,FALSE)/VLOOKUP($A84,IndCons,L$73,FALSE))</f>
        <v/>
      </c>
      <c r="M84" s="124">
        <f>IF(ISERROR(VLOOKUP($A84,NonEConsump,M$73,FALSE)/VLOOKUP($A84,IndCons,M$73,FALSE)),0,VLOOKUP($A84,NonEConsump,M$73,FALSE)/VLOOKUP($A84,IndCons,M$73,FALSE))</f>
        <v/>
      </c>
      <c r="N84" s="124">
        <f>IF(ISERROR(VLOOKUP($A84,NonEConsump,N$73,FALSE)/VLOOKUP($A84,IndCons,N$73,FALSE)),0,VLOOKUP($A84,NonEConsump,N$73,FALSE)/VLOOKUP($A84,IndCons,N$73,FALSE))</f>
        <v/>
      </c>
      <c r="O84" s="124">
        <f>IF(ISERROR(VLOOKUP($A84,NonEConsump,O$73,FALSE)/VLOOKUP($A84,IndCons,O$73,FALSE)),0,VLOOKUP($A84,NonEConsump,O$73,FALSE)/VLOOKUP($A84,IndCons,O$73,FALSE))</f>
        <v/>
      </c>
      <c r="P84" s="124">
        <f>IF(ISERROR(VLOOKUP($A84,NonEConsump,P$73,FALSE)/VLOOKUP($A84,IndCons,P$73,FALSE)),0,VLOOKUP($A84,NonEConsump,P$73,FALSE)/VLOOKUP($A84,IndCons,P$73,FALSE))</f>
        <v/>
      </c>
      <c r="Q84" s="124">
        <f>IF(ISERROR(VLOOKUP($A84,NonEConsump,Q$73,FALSE)/VLOOKUP($A84,IndCons,Q$73,FALSE)),0,VLOOKUP($A84,NonEConsump,Q$73,FALSE)/VLOOKUP($A84,IndCons,Q$73,FALSE))</f>
        <v/>
      </c>
      <c r="R84" s="124">
        <f>IF(ISERROR(VLOOKUP($A84,NonEConsump,R$73,FALSE)/VLOOKUP($A84,IndCons,R$73,FALSE)),0,VLOOKUP($A84,NonEConsump,R$73,FALSE)/VLOOKUP($A84,IndCons,R$73,FALSE))</f>
        <v/>
      </c>
      <c r="S84" s="124">
        <f>IF(ISERROR(VLOOKUP($A84,NonEConsump,S$73,FALSE)/VLOOKUP($A84,IndCons,S$73,FALSE)),0,VLOOKUP($A84,NonEConsump,S$73,FALSE)/VLOOKUP($A84,IndCons,S$73,FALSE))</f>
        <v/>
      </c>
      <c r="T84" s="124">
        <f>IF(ISERROR(VLOOKUP($A84,NonEConsump,T$73,FALSE)/VLOOKUP($A84,IndCons,T$73,FALSE)),0,VLOOKUP($A84,NonEConsump,T$73,FALSE)/VLOOKUP($A84,IndCons,T$73,FALSE))</f>
        <v/>
      </c>
      <c r="U84" s="124">
        <f>IF(ISERROR(VLOOKUP($A84,NonEConsump,U$73,FALSE)/VLOOKUP($A84,IndCons,U$73,FALSE)),0,VLOOKUP($A84,NonEConsump,U$73,FALSE)/VLOOKUP($A84,IndCons,U$73,FALSE))</f>
        <v/>
      </c>
      <c r="V84" s="124">
        <f>IF(ISERROR(VLOOKUP($A84,NonEConsump,V$73,FALSE)/VLOOKUP($A84,IndCons,V$73,FALSE)),0,VLOOKUP($A84,NonEConsump,V$73,FALSE)/VLOOKUP($A84,IndCons,V$73,FALSE))</f>
        <v/>
      </c>
      <c r="W84" s="124">
        <f>IF(ISERROR(VLOOKUP($A84,NonEConsump,W$73,FALSE)/VLOOKUP($A84,IndCons,W$73,FALSE)),0,VLOOKUP($A84,NonEConsump,W$73,FALSE)/VLOOKUP($A84,IndCons,W$73,FALSE))</f>
        <v/>
      </c>
      <c r="X84" s="124">
        <f>IF(ISERROR(VLOOKUP($A84,NonEConsump,X$73,FALSE)/VLOOKUP($A84,IndCons,X$73,FALSE)),0,VLOOKUP($A84,NonEConsump,X$73,FALSE)/VLOOKUP($A84,IndCons,X$73,FALSE))</f>
        <v/>
      </c>
      <c r="Y84" s="124">
        <f>IF(ISERROR(VLOOKUP($A84,NonEConsump,Y$73,FALSE)/VLOOKUP($A84,IndCons,Y$73,FALSE)),0,VLOOKUP($A84,NonEConsump,Y$73,FALSE)/VLOOKUP($A84,IndCons,Y$73,FALSE))</f>
        <v/>
      </c>
      <c r="Z84" s="124">
        <f>IF(ISERROR(VLOOKUP($A84,NonEConsump,Z$73,FALSE)/VLOOKUP($A84,IndCons,Z$73,FALSE)),0,VLOOKUP($A84,NonEConsump,Z$73,FALSE)/VLOOKUP($A84,IndCons,Z$73,FALSE))</f>
        <v/>
      </c>
      <c r="AA84" s="124">
        <f>IF(ISERROR(VLOOKUP($A84,NonEConsump,AA$73,FALSE)/VLOOKUP($A84,IndCons,AA$73,FALSE)),0,VLOOKUP($A84,NonEConsump,AA$73,FALSE)/VLOOKUP($A84,IndCons,AA$73,FALSE))</f>
        <v/>
      </c>
      <c r="AB84" s="124">
        <f>IF(ISERROR(VLOOKUP($A84,NonEConsump,AB$73,FALSE)/VLOOKUP($A84,IndCons,AB$73,FALSE)),0,VLOOKUP($A84,NonEConsump,AB$73,FALSE)/VLOOKUP($A84,IndCons,AB$73,FALSE))</f>
        <v/>
      </c>
      <c r="AC84" s="124">
        <f>IF(ISERROR(VLOOKUP($A84,NonEConsump,AC$73,FALSE)/VLOOKUP($A84,IndCons,AC$73,FALSE)),0,VLOOKUP($A84,NonEConsump,AC$73,FALSE)/VLOOKUP($A84,IndCons,AC$73,FALSE))</f>
        <v/>
      </c>
      <c r="AD84" s="124">
        <f>IF(ISERROR(VLOOKUP($A84,NonEConsump,AD$73,FALSE)/VLOOKUP($A84,IndCons,AD$73,FALSE)),0,VLOOKUP($A84,NonEConsump,AD$73,FALSE)/VLOOKUP($A84,IndCons,AD$73,FALSE))</f>
        <v/>
      </c>
      <c r="AE84" s="124" t="n"/>
      <c r="AF84" s="125" t="n"/>
    </row>
    <row r="85">
      <c r="A85" s="113" t="inlineStr">
        <is>
          <t>Still Gas</t>
        </is>
      </c>
      <c r="B85" s="124">
        <f>IF(ISERROR(VLOOKUP($A85,NonEConsump,B$73,FALSE)/VLOOKUP($A85,IndCons,B$73,FALSE)),0,VLOOKUP($A85,NonEConsump,B$73,FALSE)/VLOOKUP($A85,IndCons,B$73,FALSE))</f>
        <v/>
      </c>
      <c r="C85" s="124">
        <f>IF(ISERROR(VLOOKUP($A85,NonEConsump,C$73,FALSE)/VLOOKUP($A85,IndCons,C$73,FALSE)),0,VLOOKUP($A85,NonEConsump,C$73,FALSE)/VLOOKUP($A85,IndCons,C$73,FALSE))</f>
        <v/>
      </c>
      <c r="D85" s="124">
        <f>IF(ISERROR(VLOOKUP($A85,NonEConsump,D$73,FALSE)/VLOOKUP($A85,IndCons,D$73,FALSE)),0,VLOOKUP($A85,NonEConsump,D$73,FALSE)/VLOOKUP($A85,IndCons,D$73,FALSE))</f>
        <v/>
      </c>
      <c r="E85" s="124">
        <f>IF(ISERROR(VLOOKUP($A85,NonEConsump,E$73,FALSE)/VLOOKUP($A85,IndCons,E$73,FALSE)),0,VLOOKUP($A85,NonEConsump,E$73,FALSE)/VLOOKUP($A85,IndCons,E$73,FALSE))</f>
        <v/>
      </c>
      <c r="F85" s="124">
        <f>IF(ISERROR(VLOOKUP($A85,NonEConsump,F$73,FALSE)/VLOOKUP($A85,IndCons,F$73,FALSE)),0,VLOOKUP($A85,NonEConsump,F$73,FALSE)/VLOOKUP($A85,IndCons,F$73,FALSE))</f>
        <v/>
      </c>
      <c r="G85" s="124">
        <f>IF(ISERROR(VLOOKUP($A85,NonEConsump,G$73,FALSE)/VLOOKUP($A85,IndCons,G$73,FALSE)),0,VLOOKUP($A85,NonEConsump,G$73,FALSE)/VLOOKUP($A85,IndCons,G$73,FALSE))</f>
        <v/>
      </c>
      <c r="H85" s="124">
        <f>IF(ISERROR(VLOOKUP($A85,NonEConsump,H$73,FALSE)/VLOOKUP($A85,IndCons,H$73,FALSE)),0,VLOOKUP($A85,NonEConsump,H$73,FALSE)/VLOOKUP($A85,IndCons,H$73,FALSE))</f>
        <v/>
      </c>
      <c r="I85" s="124">
        <f>IF(ISERROR(VLOOKUP($A85,NonEConsump,I$73,FALSE)/VLOOKUP($A85,IndCons,I$73,FALSE)),0,VLOOKUP($A85,NonEConsump,I$73,FALSE)/VLOOKUP($A85,IndCons,I$73,FALSE))</f>
        <v/>
      </c>
      <c r="J85" s="124">
        <f>IF(ISERROR(VLOOKUP($A85,NonEConsump,J$73,FALSE)/VLOOKUP($A85,IndCons,J$73,FALSE)),0,VLOOKUP($A85,NonEConsump,J$73,FALSE)/VLOOKUP($A85,IndCons,J$73,FALSE))</f>
        <v/>
      </c>
      <c r="K85" s="124">
        <f>IF(ISERROR(VLOOKUP($A85,NonEConsump,K$73,FALSE)/VLOOKUP($A85,IndCons,K$73,FALSE)),0,VLOOKUP($A85,NonEConsump,K$73,FALSE)/VLOOKUP($A85,IndCons,K$73,FALSE))</f>
        <v/>
      </c>
      <c r="L85" s="124">
        <f>IF(ISERROR(VLOOKUP($A85,NonEConsump,L$73,FALSE)/VLOOKUP($A85,IndCons,L$73,FALSE)),0,VLOOKUP($A85,NonEConsump,L$73,FALSE)/VLOOKUP($A85,IndCons,L$73,FALSE))</f>
        <v/>
      </c>
      <c r="M85" s="124">
        <f>IF(ISERROR(VLOOKUP($A85,NonEConsump,M$73,FALSE)/VLOOKUP($A85,IndCons,M$73,FALSE)),0,VLOOKUP($A85,NonEConsump,M$73,FALSE)/VLOOKUP($A85,IndCons,M$73,FALSE))</f>
        <v/>
      </c>
      <c r="N85" s="124">
        <f>IF(ISERROR(VLOOKUP($A85,NonEConsump,N$73,FALSE)/VLOOKUP($A85,IndCons,N$73,FALSE)),0,VLOOKUP($A85,NonEConsump,N$73,FALSE)/VLOOKUP($A85,IndCons,N$73,FALSE))</f>
        <v/>
      </c>
      <c r="O85" s="124">
        <f>IF(ISERROR(VLOOKUP($A85,NonEConsump,O$73,FALSE)/VLOOKUP($A85,IndCons,O$73,FALSE)),0,VLOOKUP($A85,NonEConsump,O$73,FALSE)/VLOOKUP($A85,IndCons,O$73,FALSE))</f>
        <v/>
      </c>
      <c r="P85" s="124">
        <f>IF(ISERROR(VLOOKUP($A85,NonEConsump,P$73,FALSE)/VLOOKUP($A85,IndCons,P$73,FALSE)),0,VLOOKUP($A85,NonEConsump,P$73,FALSE)/VLOOKUP($A85,IndCons,P$73,FALSE))</f>
        <v/>
      </c>
      <c r="Q85" s="124">
        <f>IF(ISERROR(VLOOKUP($A85,NonEConsump,Q$73,FALSE)/VLOOKUP($A85,IndCons,Q$73,FALSE)),0,VLOOKUP($A85,NonEConsump,Q$73,FALSE)/VLOOKUP($A85,IndCons,Q$73,FALSE))</f>
        <v/>
      </c>
      <c r="R85" s="124">
        <f>IF(ISERROR(VLOOKUP($A85,NonEConsump,R$73,FALSE)/VLOOKUP($A85,IndCons,R$73,FALSE)),0,VLOOKUP($A85,NonEConsump,R$73,FALSE)/VLOOKUP($A85,IndCons,R$73,FALSE))</f>
        <v/>
      </c>
      <c r="S85" s="124">
        <f>IF(ISERROR(VLOOKUP($A85,NonEConsump,S$73,FALSE)/VLOOKUP($A85,IndCons,S$73,FALSE)),0,VLOOKUP($A85,NonEConsump,S$73,FALSE)/VLOOKUP($A85,IndCons,S$73,FALSE))</f>
        <v/>
      </c>
      <c r="T85" s="124">
        <f>IF(ISERROR(VLOOKUP($A85,NonEConsump,T$73,FALSE)/VLOOKUP($A85,IndCons,T$73,FALSE)),0,VLOOKUP($A85,NonEConsump,T$73,FALSE)/VLOOKUP($A85,IndCons,T$73,FALSE))</f>
        <v/>
      </c>
      <c r="U85" s="124">
        <f>IF(ISERROR(VLOOKUP($A85,NonEConsump,U$73,FALSE)/VLOOKUP($A85,IndCons,U$73,FALSE)),0,VLOOKUP($A85,NonEConsump,U$73,FALSE)/VLOOKUP($A85,IndCons,U$73,FALSE))</f>
        <v/>
      </c>
      <c r="V85" s="124">
        <f>IF(ISERROR(VLOOKUP($A85,NonEConsump,V$73,FALSE)/VLOOKUP($A85,IndCons,V$73,FALSE)),0,VLOOKUP($A85,NonEConsump,V$73,FALSE)/VLOOKUP($A85,IndCons,V$73,FALSE))</f>
        <v/>
      </c>
      <c r="W85" s="124">
        <f>IF(ISERROR(VLOOKUP($A85,NonEConsump,W$73,FALSE)/VLOOKUP($A85,IndCons,W$73,FALSE)),0,VLOOKUP($A85,NonEConsump,W$73,FALSE)/VLOOKUP($A85,IndCons,W$73,FALSE))</f>
        <v/>
      </c>
      <c r="X85" s="124">
        <f>IF(ISERROR(VLOOKUP($A85,NonEConsump,X$73,FALSE)/VLOOKUP($A85,IndCons,X$73,FALSE)),0,VLOOKUP($A85,NonEConsump,X$73,FALSE)/VLOOKUP($A85,IndCons,X$73,FALSE))</f>
        <v/>
      </c>
      <c r="Y85" s="124">
        <f>IF(ISERROR(VLOOKUP($A85,NonEConsump,Y$73,FALSE)/VLOOKUP($A85,IndCons,Y$73,FALSE)),0,VLOOKUP($A85,NonEConsump,Y$73,FALSE)/VLOOKUP($A85,IndCons,Y$73,FALSE))</f>
        <v/>
      </c>
      <c r="Z85" s="124">
        <f>IF(ISERROR(VLOOKUP($A85,NonEConsump,Z$73,FALSE)/VLOOKUP($A85,IndCons,Z$73,FALSE)),0,VLOOKUP($A85,NonEConsump,Z$73,FALSE)/VLOOKUP($A85,IndCons,Z$73,FALSE))</f>
        <v/>
      </c>
      <c r="AA85" s="124">
        <f>IF(ISERROR(VLOOKUP($A85,NonEConsump,AA$73,FALSE)/VLOOKUP($A85,IndCons,AA$73,FALSE)),0,VLOOKUP($A85,NonEConsump,AA$73,FALSE)/VLOOKUP($A85,IndCons,AA$73,FALSE))</f>
        <v/>
      </c>
      <c r="AB85" s="124">
        <f>IF(ISERROR(VLOOKUP($A85,NonEConsump,AB$73,FALSE)/VLOOKUP($A85,IndCons,AB$73,FALSE)),0,VLOOKUP($A85,NonEConsump,AB$73,FALSE)/VLOOKUP($A85,IndCons,AB$73,FALSE))</f>
        <v/>
      </c>
      <c r="AC85" s="124">
        <f>IF(ISERROR(VLOOKUP($A85,NonEConsump,AC$73,FALSE)/VLOOKUP($A85,IndCons,AC$73,FALSE)),0,VLOOKUP($A85,NonEConsump,AC$73,FALSE)/VLOOKUP($A85,IndCons,AC$73,FALSE))</f>
        <v/>
      </c>
      <c r="AD85" s="124">
        <f>IF(ISERROR(VLOOKUP($A85,NonEConsump,AD$73,FALSE)/VLOOKUP($A85,IndCons,AD$73,FALSE)),0,VLOOKUP($A85,NonEConsump,AD$73,FALSE)/VLOOKUP($A85,IndCons,AD$73,FALSE))</f>
        <v/>
      </c>
      <c r="AE85" s="124" t="n"/>
      <c r="AF85" s="125" t="n"/>
    </row>
    <row r="86">
      <c r="A86" s="113" t="inlineStr">
        <is>
          <t>Petroleum Coke</t>
        </is>
      </c>
      <c r="B86" s="124">
        <f>IF(ISERROR(VLOOKUP($A86,NonEConsump,B$73,FALSE)/VLOOKUP($A86,IndCons,B$73,FALSE)),0,VLOOKUP($A86,NonEConsump,B$73,FALSE)/VLOOKUP($A86,IndCons,B$73,FALSE))</f>
        <v/>
      </c>
      <c r="C86" s="124">
        <f>IF(ISERROR(VLOOKUP($A86,NonEConsump,C$73,FALSE)/VLOOKUP($A86,IndCons,C$73,FALSE)),0,VLOOKUP($A86,NonEConsump,C$73,FALSE)/VLOOKUP($A86,IndCons,C$73,FALSE))</f>
        <v/>
      </c>
      <c r="D86" s="124">
        <f>IF(ISERROR(VLOOKUP($A86,NonEConsump,D$73,FALSE)/VLOOKUP($A86,IndCons,D$73,FALSE)),0,VLOOKUP($A86,NonEConsump,D$73,FALSE)/VLOOKUP($A86,IndCons,D$73,FALSE))</f>
        <v/>
      </c>
      <c r="E86" s="124">
        <f>IF(ISERROR(VLOOKUP($A86,NonEConsump,E$73,FALSE)/VLOOKUP($A86,IndCons,E$73,FALSE)),0,VLOOKUP($A86,NonEConsump,E$73,FALSE)/VLOOKUP($A86,IndCons,E$73,FALSE))</f>
        <v/>
      </c>
      <c r="F86" s="124">
        <f>IF(ISERROR(VLOOKUP($A86,NonEConsump,F$73,FALSE)/VLOOKUP($A86,IndCons,F$73,FALSE)),0,VLOOKUP($A86,NonEConsump,F$73,FALSE)/VLOOKUP($A86,IndCons,F$73,FALSE))</f>
        <v/>
      </c>
      <c r="G86" s="124">
        <f>IF(ISERROR(VLOOKUP($A86,NonEConsump,G$73,FALSE)/VLOOKUP($A86,IndCons,G$73,FALSE)),0,VLOOKUP($A86,NonEConsump,G$73,FALSE)/VLOOKUP($A86,IndCons,G$73,FALSE))</f>
        <v/>
      </c>
      <c r="H86" s="124">
        <f>IF(ISERROR(VLOOKUP($A86,NonEConsump,H$73,FALSE)/VLOOKUP($A86,IndCons,H$73,FALSE)),0,VLOOKUP($A86,NonEConsump,H$73,FALSE)/VLOOKUP($A86,IndCons,H$73,FALSE))</f>
        <v/>
      </c>
      <c r="I86" s="124">
        <f>IF(ISERROR(VLOOKUP($A86,NonEConsump,I$73,FALSE)/VLOOKUP($A86,IndCons,I$73,FALSE)),0,VLOOKUP($A86,NonEConsump,I$73,FALSE)/VLOOKUP($A86,IndCons,I$73,FALSE))</f>
        <v/>
      </c>
      <c r="J86" s="124">
        <f>IF(ISERROR(VLOOKUP($A86,NonEConsump,J$73,FALSE)/VLOOKUP($A86,IndCons,J$73,FALSE)),0,VLOOKUP($A86,NonEConsump,J$73,FALSE)/VLOOKUP($A86,IndCons,J$73,FALSE))</f>
        <v/>
      </c>
      <c r="K86" s="124">
        <f>IF(ISERROR(VLOOKUP($A86,NonEConsump,K$73,FALSE)/VLOOKUP($A86,IndCons,K$73,FALSE)),0,VLOOKUP($A86,NonEConsump,K$73,FALSE)/VLOOKUP($A86,IndCons,K$73,FALSE))</f>
        <v/>
      </c>
      <c r="L86" s="124">
        <f>IF(ISERROR(VLOOKUP($A86,NonEConsump,L$73,FALSE)/VLOOKUP($A86,IndCons,L$73,FALSE)),0,VLOOKUP($A86,NonEConsump,L$73,FALSE)/VLOOKUP($A86,IndCons,L$73,FALSE))</f>
        <v/>
      </c>
      <c r="M86" s="124">
        <f>IF(ISERROR(VLOOKUP($A86,NonEConsump,M$73,FALSE)/VLOOKUP($A86,IndCons,M$73,FALSE)),0,VLOOKUP($A86,NonEConsump,M$73,FALSE)/VLOOKUP($A86,IndCons,M$73,FALSE))</f>
        <v/>
      </c>
      <c r="N86" s="124">
        <f>IF(ISERROR(VLOOKUP($A86,NonEConsump,N$73,FALSE)/VLOOKUP($A86,IndCons,N$73,FALSE)),0,VLOOKUP($A86,NonEConsump,N$73,FALSE)/VLOOKUP($A86,IndCons,N$73,FALSE))</f>
        <v/>
      </c>
      <c r="O86" s="124">
        <f>IF(ISERROR(VLOOKUP($A86,NonEConsump,O$73,FALSE)/VLOOKUP($A86,IndCons,O$73,FALSE)),0,VLOOKUP($A86,NonEConsump,O$73,FALSE)/VLOOKUP($A86,IndCons,O$73,FALSE))</f>
        <v/>
      </c>
      <c r="P86" s="124">
        <f>IF(ISERROR(VLOOKUP($A86,NonEConsump,P$73,FALSE)/VLOOKUP($A86,IndCons,P$73,FALSE)),0,VLOOKUP($A86,NonEConsump,P$73,FALSE)/VLOOKUP($A86,IndCons,P$73,FALSE))</f>
        <v/>
      </c>
      <c r="Q86" s="124">
        <f>IF(ISERROR(VLOOKUP($A86,NonEConsump,Q$73,FALSE)/VLOOKUP($A86,IndCons,Q$73,FALSE)),0,VLOOKUP($A86,NonEConsump,Q$73,FALSE)/VLOOKUP($A86,IndCons,Q$73,FALSE))</f>
        <v/>
      </c>
      <c r="R86" s="124">
        <f>IF(ISERROR(VLOOKUP($A86,NonEConsump,R$73,FALSE)/VLOOKUP($A86,IndCons,R$73,FALSE)),0,VLOOKUP($A86,NonEConsump,R$73,FALSE)/VLOOKUP($A86,IndCons,R$73,FALSE))</f>
        <v/>
      </c>
      <c r="S86" s="124">
        <f>IF(ISERROR(VLOOKUP($A86,NonEConsump,S$73,FALSE)/VLOOKUP($A86,IndCons,S$73,FALSE)),0,VLOOKUP($A86,NonEConsump,S$73,FALSE)/VLOOKUP($A86,IndCons,S$73,FALSE))</f>
        <v/>
      </c>
      <c r="T86" s="124">
        <f>IF(ISERROR(VLOOKUP($A86,NonEConsump,T$73,FALSE)/VLOOKUP($A86,IndCons,T$73,FALSE)),0,VLOOKUP($A86,NonEConsump,T$73,FALSE)/VLOOKUP($A86,IndCons,T$73,FALSE))</f>
        <v/>
      </c>
      <c r="U86" s="124">
        <f>IF(ISERROR(VLOOKUP($A86,NonEConsump,U$73,FALSE)/VLOOKUP($A86,IndCons,U$73,FALSE)),0,VLOOKUP($A86,NonEConsump,U$73,FALSE)/VLOOKUP($A86,IndCons,U$73,FALSE))</f>
        <v/>
      </c>
      <c r="V86" s="124">
        <f>IF(ISERROR(VLOOKUP($A86,NonEConsump,V$73,FALSE)/VLOOKUP($A86,IndCons,V$73,FALSE)),0,VLOOKUP($A86,NonEConsump,V$73,FALSE)/VLOOKUP($A86,IndCons,V$73,FALSE))</f>
        <v/>
      </c>
      <c r="W86" s="124">
        <f>IF(ISERROR(VLOOKUP($A86,NonEConsump,W$73,FALSE)/VLOOKUP($A86,IndCons,W$73,FALSE)),0,VLOOKUP($A86,NonEConsump,W$73,FALSE)/VLOOKUP($A86,IndCons,W$73,FALSE))</f>
        <v/>
      </c>
      <c r="X86" s="124">
        <f>IF(ISERROR(VLOOKUP($A86,NonEConsump,X$73,FALSE)/VLOOKUP($A86,IndCons,X$73,FALSE)),0,VLOOKUP($A86,NonEConsump,X$73,FALSE)/VLOOKUP($A86,IndCons,X$73,FALSE))</f>
        <v/>
      </c>
      <c r="Y86" s="124">
        <f>IF(ISERROR(VLOOKUP($A86,NonEConsump,Y$73,FALSE)/VLOOKUP($A86,IndCons,Y$73,FALSE)),0,VLOOKUP($A86,NonEConsump,Y$73,FALSE)/VLOOKUP($A86,IndCons,Y$73,FALSE))</f>
        <v/>
      </c>
      <c r="Z86" s="124">
        <f>IF(ISERROR(VLOOKUP($A86,NonEConsump,Z$73,FALSE)/VLOOKUP($A86,IndCons,Z$73,FALSE)),0,VLOOKUP($A86,NonEConsump,Z$73,FALSE)/VLOOKUP($A86,IndCons,Z$73,FALSE))</f>
        <v/>
      </c>
      <c r="AA86" s="124">
        <f>IF(ISERROR(VLOOKUP($A86,NonEConsump,AA$73,FALSE)/VLOOKUP($A86,IndCons,AA$73,FALSE)),0,VLOOKUP($A86,NonEConsump,AA$73,FALSE)/VLOOKUP($A86,IndCons,AA$73,FALSE))</f>
        <v/>
      </c>
      <c r="AB86" s="124">
        <f>IF(ISERROR(VLOOKUP($A86,NonEConsump,AB$73,FALSE)/VLOOKUP($A86,IndCons,AB$73,FALSE)),0,VLOOKUP($A86,NonEConsump,AB$73,FALSE)/VLOOKUP($A86,IndCons,AB$73,FALSE))</f>
        <v/>
      </c>
      <c r="AC86" s="124">
        <f>IF(ISERROR(VLOOKUP($A86,NonEConsump,AC$73,FALSE)/VLOOKUP($A86,IndCons,AC$73,FALSE)),0,VLOOKUP($A86,NonEConsump,AC$73,FALSE)/VLOOKUP($A86,IndCons,AC$73,FALSE))</f>
        <v/>
      </c>
      <c r="AD86" s="124">
        <f>IF(ISERROR(VLOOKUP($A86,NonEConsump,AD$73,FALSE)/VLOOKUP($A86,IndCons,AD$73,FALSE)),0,VLOOKUP($A86,NonEConsump,AD$73,FALSE)/VLOOKUP($A86,IndCons,AD$73,FALSE))</f>
        <v/>
      </c>
      <c r="AE86" s="124" t="n"/>
      <c r="AF86" s="125" t="n"/>
    </row>
    <row r="87">
      <c r="A87" s="113" t="inlineStr">
        <is>
          <t>Special Naphthas</t>
        </is>
      </c>
      <c r="B87" s="124">
        <f>IF(ISERROR(VLOOKUP($A87,NonEConsump,B$73,FALSE)/VLOOKUP($A87,IndCons,B$73,FALSE)),0,VLOOKUP($A87,NonEConsump,B$73,FALSE)/VLOOKUP($A87,IndCons,B$73,FALSE))</f>
        <v/>
      </c>
      <c r="C87" s="124">
        <f>IF(ISERROR(VLOOKUP($A87,NonEConsump,C$73,FALSE)/VLOOKUP($A87,IndCons,C$73,FALSE)),0,VLOOKUP($A87,NonEConsump,C$73,FALSE)/VLOOKUP($A87,IndCons,C$73,FALSE))</f>
        <v/>
      </c>
      <c r="D87" s="124">
        <f>IF(ISERROR(VLOOKUP($A87,NonEConsump,D$73,FALSE)/VLOOKUP($A87,IndCons,D$73,FALSE)),0,VLOOKUP($A87,NonEConsump,D$73,FALSE)/VLOOKUP($A87,IndCons,D$73,FALSE))</f>
        <v/>
      </c>
      <c r="E87" s="124">
        <f>IF(ISERROR(VLOOKUP($A87,NonEConsump,E$73,FALSE)/VLOOKUP($A87,IndCons,E$73,FALSE)),0,VLOOKUP($A87,NonEConsump,E$73,FALSE)/VLOOKUP($A87,IndCons,E$73,FALSE))</f>
        <v/>
      </c>
      <c r="F87" s="124">
        <f>IF(ISERROR(VLOOKUP($A87,NonEConsump,F$73,FALSE)/VLOOKUP($A87,IndCons,F$73,FALSE)),0,VLOOKUP($A87,NonEConsump,F$73,FALSE)/VLOOKUP($A87,IndCons,F$73,FALSE))</f>
        <v/>
      </c>
      <c r="G87" s="124">
        <f>IF(ISERROR(VLOOKUP($A87,NonEConsump,G$73,FALSE)/VLOOKUP($A87,IndCons,G$73,FALSE)),0,VLOOKUP($A87,NonEConsump,G$73,FALSE)/VLOOKUP($A87,IndCons,G$73,FALSE))</f>
        <v/>
      </c>
      <c r="H87" s="124">
        <f>IF(ISERROR(VLOOKUP($A87,NonEConsump,H$73,FALSE)/VLOOKUP($A87,IndCons,H$73,FALSE)),0,VLOOKUP($A87,NonEConsump,H$73,FALSE)/VLOOKUP($A87,IndCons,H$73,FALSE))</f>
        <v/>
      </c>
      <c r="I87" s="124">
        <f>IF(ISERROR(VLOOKUP($A87,NonEConsump,I$73,FALSE)/VLOOKUP($A87,IndCons,I$73,FALSE)),0,VLOOKUP($A87,NonEConsump,I$73,FALSE)/VLOOKUP($A87,IndCons,I$73,FALSE))</f>
        <v/>
      </c>
      <c r="J87" s="124">
        <f>IF(ISERROR(VLOOKUP($A87,NonEConsump,J$73,FALSE)/VLOOKUP($A87,IndCons,J$73,FALSE)),0,VLOOKUP($A87,NonEConsump,J$73,FALSE)/VLOOKUP($A87,IndCons,J$73,FALSE))</f>
        <v/>
      </c>
      <c r="K87" s="124">
        <f>IF(ISERROR(VLOOKUP($A87,NonEConsump,K$73,FALSE)/VLOOKUP($A87,IndCons,K$73,FALSE)),0,VLOOKUP($A87,NonEConsump,K$73,FALSE)/VLOOKUP($A87,IndCons,K$73,FALSE))</f>
        <v/>
      </c>
      <c r="L87" s="124">
        <f>IF(ISERROR(VLOOKUP($A87,NonEConsump,L$73,FALSE)/VLOOKUP($A87,IndCons,L$73,FALSE)),0,VLOOKUP($A87,NonEConsump,L$73,FALSE)/VLOOKUP($A87,IndCons,L$73,FALSE))</f>
        <v/>
      </c>
      <c r="M87" s="124">
        <f>IF(ISERROR(VLOOKUP($A87,NonEConsump,M$73,FALSE)/VLOOKUP($A87,IndCons,M$73,FALSE)),0,VLOOKUP($A87,NonEConsump,M$73,FALSE)/VLOOKUP($A87,IndCons,M$73,FALSE))</f>
        <v/>
      </c>
      <c r="N87" s="124">
        <f>IF(ISERROR(VLOOKUP($A87,NonEConsump,N$73,FALSE)/VLOOKUP($A87,IndCons,N$73,FALSE)),0,VLOOKUP($A87,NonEConsump,N$73,FALSE)/VLOOKUP($A87,IndCons,N$73,FALSE))</f>
        <v/>
      </c>
      <c r="O87" s="124">
        <f>IF(ISERROR(VLOOKUP($A87,NonEConsump,O$73,FALSE)/VLOOKUP($A87,IndCons,O$73,FALSE)),0,VLOOKUP($A87,NonEConsump,O$73,FALSE)/VLOOKUP($A87,IndCons,O$73,FALSE))</f>
        <v/>
      </c>
      <c r="P87" s="124">
        <f>IF(ISERROR(VLOOKUP($A87,NonEConsump,P$73,FALSE)/VLOOKUP($A87,IndCons,P$73,FALSE)),0,VLOOKUP($A87,NonEConsump,P$73,FALSE)/VLOOKUP($A87,IndCons,P$73,FALSE))</f>
        <v/>
      </c>
      <c r="Q87" s="124">
        <f>IF(ISERROR(VLOOKUP($A87,NonEConsump,Q$73,FALSE)/VLOOKUP($A87,IndCons,Q$73,FALSE)),0,VLOOKUP($A87,NonEConsump,Q$73,FALSE)/VLOOKUP($A87,IndCons,Q$73,FALSE))</f>
        <v/>
      </c>
      <c r="R87" s="124">
        <f>IF(ISERROR(VLOOKUP($A87,NonEConsump,R$73,FALSE)/VLOOKUP($A87,IndCons,R$73,FALSE)),0,VLOOKUP($A87,NonEConsump,R$73,FALSE)/VLOOKUP($A87,IndCons,R$73,FALSE))</f>
        <v/>
      </c>
      <c r="S87" s="124">
        <f>IF(ISERROR(VLOOKUP($A87,NonEConsump,S$73,FALSE)/VLOOKUP($A87,IndCons,S$73,FALSE)),0,VLOOKUP($A87,NonEConsump,S$73,FALSE)/VLOOKUP($A87,IndCons,S$73,FALSE))</f>
        <v/>
      </c>
      <c r="T87" s="124">
        <f>IF(ISERROR(VLOOKUP($A87,NonEConsump,T$73,FALSE)/VLOOKUP($A87,IndCons,T$73,FALSE)),0,VLOOKUP($A87,NonEConsump,T$73,FALSE)/VLOOKUP($A87,IndCons,T$73,FALSE))</f>
        <v/>
      </c>
      <c r="U87" s="124">
        <f>IF(ISERROR(VLOOKUP($A87,NonEConsump,U$73,FALSE)/VLOOKUP($A87,IndCons,U$73,FALSE)),0,VLOOKUP($A87,NonEConsump,U$73,FALSE)/VLOOKUP($A87,IndCons,U$73,FALSE))</f>
        <v/>
      </c>
      <c r="V87" s="124">
        <f>IF(ISERROR(VLOOKUP($A87,NonEConsump,V$73,FALSE)/VLOOKUP($A87,IndCons,V$73,FALSE)),0,VLOOKUP($A87,NonEConsump,V$73,FALSE)/VLOOKUP($A87,IndCons,V$73,FALSE))</f>
        <v/>
      </c>
      <c r="W87" s="124">
        <f>IF(ISERROR(VLOOKUP($A87,NonEConsump,W$73,FALSE)/VLOOKUP($A87,IndCons,W$73,FALSE)),0,VLOOKUP($A87,NonEConsump,W$73,FALSE)/VLOOKUP($A87,IndCons,W$73,FALSE))</f>
        <v/>
      </c>
      <c r="X87" s="124">
        <f>IF(ISERROR(VLOOKUP($A87,NonEConsump,X$73,FALSE)/VLOOKUP($A87,IndCons,X$73,FALSE)),0,VLOOKUP($A87,NonEConsump,X$73,FALSE)/VLOOKUP($A87,IndCons,X$73,FALSE))</f>
        <v/>
      </c>
      <c r="Y87" s="124">
        <f>IF(ISERROR(VLOOKUP($A87,NonEConsump,Y$73,FALSE)/VLOOKUP($A87,IndCons,Y$73,FALSE)),0,VLOOKUP($A87,NonEConsump,Y$73,FALSE)/VLOOKUP($A87,IndCons,Y$73,FALSE))</f>
        <v/>
      </c>
      <c r="Z87" s="124">
        <f>IF(ISERROR(VLOOKUP($A87,NonEConsump,Z$73,FALSE)/VLOOKUP($A87,IndCons,Z$73,FALSE)),0,VLOOKUP($A87,NonEConsump,Z$73,FALSE)/VLOOKUP($A87,IndCons,Z$73,FALSE))</f>
        <v/>
      </c>
      <c r="AA87" s="124">
        <f>IF(ISERROR(VLOOKUP($A87,NonEConsump,AA$73,FALSE)/VLOOKUP($A87,IndCons,AA$73,FALSE)),0,VLOOKUP($A87,NonEConsump,AA$73,FALSE)/VLOOKUP($A87,IndCons,AA$73,FALSE))</f>
        <v/>
      </c>
      <c r="AB87" s="124">
        <f>IF(ISERROR(VLOOKUP($A87,NonEConsump,AB$73,FALSE)/VLOOKUP($A87,IndCons,AB$73,FALSE)),0,VLOOKUP($A87,NonEConsump,AB$73,FALSE)/VLOOKUP($A87,IndCons,AB$73,FALSE))</f>
        <v/>
      </c>
      <c r="AC87" s="124">
        <f>IF(ISERROR(VLOOKUP($A87,NonEConsump,AC$73,FALSE)/VLOOKUP($A87,IndCons,AC$73,FALSE)),0,VLOOKUP($A87,NonEConsump,AC$73,FALSE)/VLOOKUP($A87,IndCons,AC$73,FALSE))</f>
        <v/>
      </c>
      <c r="AD87" s="124">
        <f>IF(ISERROR(VLOOKUP($A87,NonEConsump,AD$73,FALSE)/VLOOKUP($A87,IndCons,AD$73,FALSE)),0,VLOOKUP($A87,NonEConsump,AD$73,FALSE)/VLOOKUP($A87,IndCons,AD$73,FALSE))</f>
        <v/>
      </c>
      <c r="AE87" s="124" t="n"/>
      <c r="AF87" s="125" t="n"/>
    </row>
    <row r="88">
      <c r="A88" s="113" t="inlineStr">
        <is>
          <t>Distillate Fuel</t>
        </is>
      </c>
      <c r="B88" s="124">
        <f>IF(ISERROR(VLOOKUP($A88,NonEConsump,B$73,FALSE)/VLOOKUP($A88,IndCons,B$73,FALSE)),0,VLOOKUP($A88,NonEConsump,B$73,FALSE)/VLOOKUP($A88,IndCons,B$73,FALSE))</f>
        <v/>
      </c>
      <c r="C88" s="124">
        <f>IF(ISERROR(VLOOKUP($A88,NonEConsump,C$73,FALSE)/VLOOKUP($A88,IndCons,C$73,FALSE)),0,VLOOKUP($A88,NonEConsump,C$73,FALSE)/VLOOKUP($A88,IndCons,C$73,FALSE))</f>
        <v/>
      </c>
      <c r="D88" s="124">
        <f>IF(ISERROR(VLOOKUP($A88,NonEConsump,D$73,FALSE)/VLOOKUP($A88,IndCons,D$73,FALSE)),0,VLOOKUP($A88,NonEConsump,D$73,FALSE)/VLOOKUP($A88,IndCons,D$73,FALSE))</f>
        <v/>
      </c>
      <c r="E88" s="124">
        <f>IF(ISERROR(VLOOKUP($A88,NonEConsump,E$73,FALSE)/VLOOKUP($A88,IndCons,E$73,FALSE)),0,VLOOKUP($A88,NonEConsump,E$73,FALSE)/VLOOKUP($A88,IndCons,E$73,FALSE))</f>
        <v/>
      </c>
      <c r="F88" s="124">
        <f>IF(ISERROR(VLOOKUP($A88,NonEConsump,F$73,FALSE)/VLOOKUP($A88,IndCons,F$73,FALSE)),0,VLOOKUP($A88,NonEConsump,F$73,FALSE)/VLOOKUP($A88,IndCons,F$73,FALSE))</f>
        <v/>
      </c>
      <c r="G88" s="124">
        <f>IF(ISERROR(VLOOKUP($A88,NonEConsump,G$73,FALSE)/VLOOKUP($A88,IndCons,G$73,FALSE)),0,VLOOKUP($A88,NonEConsump,G$73,FALSE)/VLOOKUP($A88,IndCons,G$73,FALSE))</f>
        <v/>
      </c>
      <c r="H88" s="124">
        <f>IF(ISERROR(VLOOKUP($A88,NonEConsump,H$73,FALSE)/VLOOKUP($A88,IndCons,H$73,FALSE)),0,VLOOKUP($A88,NonEConsump,H$73,FALSE)/VLOOKUP($A88,IndCons,H$73,FALSE))</f>
        <v/>
      </c>
      <c r="I88" s="124">
        <f>IF(ISERROR(VLOOKUP($A88,NonEConsump,I$73,FALSE)/VLOOKUP($A88,IndCons,I$73,FALSE)),0,VLOOKUP($A88,NonEConsump,I$73,FALSE)/VLOOKUP($A88,IndCons,I$73,FALSE))</f>
        <v/>
      </c>
      <c r="J88" s="124">
        <f>IF(ISERROR(VLOOKUP($A88,NonEConsump,J$73,FALSE)/VLOOKUP($A88,IndCons,J$73,FALSE)),0,VLOOKUP($A88,NonEConsump,J$73,FALSE)/VLOOKUP($A88,IndCons,J$73,FALSE))</f>
        <v/>
      </c>
      <c r="K88" s="124">
        <f>IF(ISERROR(VLOOKUP($A88,NonEConsump,K$73,FALSE)/VLOOKUP($A88,IndCons,K$73,FALSE)),0,VLOOKUP($A88,NonEConsump,K$73,FALSE)/VLOOKUP($A88,IndCons,K$73,FALSE))</f>
        <v/>
      </c>
      <c r="L88" s="124">
        <f>IF(ISERROR(VLOOKUP($A88,NonEConsump,L$73,FALSE)/VLOOKUP($A88,IndCons,L$73,FALSE)),0,VLOOKUP($A88,NonEConsump,L$73,FALSE)/VLOOKUP($A88,IndCons,L$73,FALSE))</f>
        <v/>
      </c>
      <c r="M88" s="124">
        <f>IF(ISERROR(VLOOKUP($A88,NonEConsump,M$73,FALSE)/VLOOKUP($A88,IndCons,M$73,FALSE)),0,VLOOKUP($A88,NonEConsump,M$73,FALSE)/VLOOKUP($A88,IndCons,M$73,FALSE))</f>
        <v/>
      </c>
      <c r="N88" s="124">
        <f>IF(ISERROR(VLOOKUP($A88,NonEConsump,N$73,FALSE)/VLOOKUP($A88,IndCons,N$73,FALSE)),0,VLOOKUP($A88,NonEConsump,N$73,FALSE)/VLOOKUP($A88,IndCons,N$73,FALSE))</f>
        <v/>
      </c>
      <c r="O88" s="124">
        <f>IF(ISERROR(VLOOKUP($A88,NonEConsump,O$73,FALSE)/VLOOKUP($A88,IndCons,O$73,FALSE)),0,VLOOKUP($A88,NonEConsump,O$73,FALSE)/VLOOKUP($A88,IndCons,O$73,FALSE))</f>
        <v/>
      </c>
      <c r="P88" s="124">
        <f>IF(ISERROR(VLOOKUP($A88,NonEConsump,P$73,FALSE)/VLOOKUP($A88,IndCons,P$73,FALSE)),0,VLOOKUP($A88,NonEConsump,P$73,FALSE)/VLOOKUP($A88,IndCons,P$73,FALSE))</f>
        <v/>
      </c>
      <c r="Q88" s="124">
        <f>IF(ISERROR(VLOOKUP($A88,NonEConsump,Q$73,FALSE)/VLOOKUP($A88,IndCons,Q$73,FALSE)),0,VLOOKUP($A88,NonEConsump,Q$73,FALSE)/VLOOKUP($A88,IndCons,Q$73,FALSE))</f>
        <v/>
      </c>
      <c r="R88" s="124">
        <f>IF(ISERROR(VLOOKUP($A88,NonEConsump,R$73,FALSE)/VLOOKUP($A88,IndCons,R$73,FALSE)),0,VLOOKUP($A88,NonEConsump,R$73,FALSE)/VLOOKUP($A88,IndCons,R$73,FALSE))</f>
        <v/>
      </c>
      <c r="S88" s="124">
        <f>IF(ISERROR(VLOOKUP($A88,NonEConsump,S$73,FALSE)/VLOOKUP($A88,IndCons,S$73,FALSE)),0,VLOOKUP($A88,NonEConsump,S$73,FALSE)/VLOOKUP($A88,IndCons,S$73,FALSE))</f>
        <v/>
      </c>
      <c r="T88" s="124">
        <f>IF(ISERROR(VLOOKUP($A88,NonEConsump,T$73,FALSE)/VLOOKUP($A88,IndCons,T$73,FALSE)),0,VLOOKUP($A88,NonEConsump,T$73,FALSE)/VLOOKUP($A88,IndCons,T$73,FALSE))</f>
        <v/>
      </c>
      <c r="U88" s="124">
        <f>IF(ISERROR(VLOOKUP($A88,NonEConsump,U$73,FALSE)/VLOOKUP($A88,IndCons,U$73,FALSE)),0,VLOOKUP($A88,NonEConsump,U$73,FALSE)/VLOOKUP($A88,IndCons,U$73,FALSE))</f>
        <v/>
      </c>
      <c r="V88" s="124">
        <f>IF(ISERROR(VLOOKUP($A88,NonEConsump,V$73,FALSE)/VLOOKUP($A88,IndCons,V$73,FALSE)),0,VLOOKUP($A88,NonEConsump,V$73,FALSE)/VLOOKUP($A88,IndCons,V$73,FALSE))</f>
        <v/>
      </c>
      <c r="W88" s="124">
        <f>IF(ISERROR(VLOOKUP($A88,NonEConsump,W$73,FALSE)/VLOOKUP($A88,IndCons,W$73,FALSE)),0,VLOOKUP($A88,NonEConsump,W$73,FALSE)/VLOOKUP($A88,IndCons,W$73,FALSE))</f>
        <v/>
      </c>
      <c r="X88" s="124">
        <f>IF(ISERROR(VLOOKUP($A88,NonEConsump,X$73,FALSE)/VLOOKUP($A88,IndCons,X$73,FALSE)),0,VLOOKUP($A88,NonEConsump,X$73,FALSE)/VLOOKUP($A88,IndCons,X$73,FALSE))</f>
        <v/>
      </c>
      <c r="Y88" s="124">
        <f>IF(ISERROR(VLOOKUP($A88,NonEConsump,Y$73,FALSE)/VLOOKUP($A88,IndCons,Y$73,FALSE)),0,VLOOKUP($A88,NonEConsump,Y$73,FALSE)/VLOOKUP($A88,IndCons,Y$73,FALSE))</f>
        <v/>
      </c>
      <c r="Z88" s="124">
        <f>IF(ISERROR(VLOOKUP($A88,NonEConsump,Z$73,FALSE)/VLOOKUP($A88,IndCons,Z$73,FALSE)),0,VLOOKUP($A88,NonEConsump,Z$73,FALSE)/VLOOKUP($A88,IndCons,Z$73,FALSE))</f>
        <v/>
      </c>
      <c r="AA88" s="124">
        <f>IF(ISERROR(VLOOKUP($A88,NonEConsump,AA$73,FALSE)/VLOOKUP($A88,IndCons,AA$73,FALSE)),0,VLOOKUP($A88,NonEConsump,AA$73,FALSE)/VLOOKUP($A88,IndCons,AA$73,FALSE))</f>
        <v/>
      </c>
      <c r="AB88" s="124">
        <f>IF(ISERROR(VLOOKUP($A88,NonEConsump,AB$73,FALSE)/VLOOKUP($A88,IndCons,AB$73,FALSE)),0,VLOOKUP($A88,NonEConsump,AB$73,FALSE)/VLOOKUP($A88,IndCons,AB$73,FALSE))</f>
        <v/>
      </c>
      <c r="AC88" s="124">
        <f>IF(ISERROR(VLOOKUP($A88,NonEConsump,AC$73,FALSE)/VLOOKUP($A88,IndCons,AC$73,FALSE)),0,VLOOKUP($A88,NonEConsump,AC$73,FALSE)/VLOOKUP($A88,IndCons,AC$73,FALSE))</f>
        <v/>
      </c>
      <c r="AD88" s="124">
        <f>IF(ISERROR(VLOOKUP($A88,NonEConsump,AD$73,FALSE)/VLOOKUP($A88,IndCons,AD$73,FALSE)),0,VLOOKUP($A88,NonEConsump,AD$73,FALSE)/VLOOKUP($A88,IndCons,AD$73,FALSE))</f>
        <v/>
      </c>
      <c r="AE88" s="124" t="n"/>
      <c r="AF88" s="125" t="n"/>
    </row>
    <row r="89">
      <c r="A89" s="113" t="inlineStr">
        <is>
          <t>Residual Fuel</t>
        </is>
      </c>
      <c r="B89" s="124">
        <f>IF(ISERROR(VLOOKUP($A89,NonEConsump,B$73,FALSE)/VLOOKUP($A89,IndCons,B$73,FALSE)),0,VLOOKUP($A89,NonEConsump,B$73,FALSE)/VLOOKUP($A89,IndCons,B$73,FALSE))</f>
        <v/>
      </c>
      <c r="C89" s="124">
        <f>IF(ISERROR(VLOOKUP($A89,NonEConsump,C$73,FALSE)/VLOOKUP($A89,IndCons,C$73,FALSE)),0,VLOOKUP($A89,NonEConsump,C$73,FALSE)/VLOOKUP($A89,IndCons,C$73,FALSE))</f>
        <v/>
      </c>
      <c r="D89" s="124">
        <f>IF(ISERROR(VLOOKUP($A89,NonEConsump,D$73,FALSE)/VLOOKUP($A89,IndCons,D$73,FALSE)),0,VLOOKUP($A89,NonEConsump,D$73,FALSE)/VLOOKUP($A89,IndCons,D$73,FALSE))</f>
        <v/>
      </c>
      <c r="E89" s="124">
        <f>IF(ISERROR(VLOOKUP($A89,NonEConsump,E$73,FALSE)/VLOOKUP($A89,IndCons,E$73,FALSE)),0,VLOOKUP($A89,NonEConsump,E$73,FALSE)/VLOOKUP($A89,IndCons,E$73,FALSE))</f>
        <v/>
      </c>
      <c r="F89" s="124">
        <f>IF(ISERROR(VLOOKUP($A89,NonEConsump,F$73,FALSE)/VLOOKUP($A89,IndCons,F$73,FALSE)),0,VLOOKUP($A89,NonEConsump,F$73,FALSE)/VLOOKUP($A89,IndCons,F$73,FALSE))</f>
        <v/>
      </c>
      <c r="G89" s="124">
        <f>IF(ISERROR(VLOOKUP($A89,NonEConsump,G$73,FALSE)/VLOOKUP($A89,IndCons,G$73,FALSE)),0,VLOOKUP($A89,NonEConsump,G$73,FALSE)/VLOOKUP($A89,IndCons,G$73,FALSE))</f>
        <v/>
      </c>
      <c r="H89" s="124">
        <f>IF(ISERROR(VLOOKUP($A89,NonEConsump,H$73,FALSE)/VLOOKUP($A89,IndCons,H$73,FALSE)),0,VLOOKUP($A89,NonEConsump,H$73,FALSE)/VLOOKUP($A89,IndCons,H$73,FALSE))</f>
        <v/>
      </c>
      <c r="I89" s="124">
        <f>IF(ISERROR(VLOOKUP($A89,NonEConsump,I$73,FALSE)/VLOOKUP($A89,IndCons,I$73,FALSE)),0,VLOOKUP($A89,NonEConsump,I$73,FALSE)/VLOOKUP($A89,IndCons,I$73,FALSE))</f>
        <v/>
      </c>
      <c r="J89" s="124">
        <f>IF(ISERROR(VLOOKUP($A89,NonEConsump,J$73,FALSE)/VLOOKUP($A89,IndCons,J$73,FALSE)),0,VLOOKUP($A89,NonEConsump,J$73,FALSE)/VLOOKUP($A89,IndCons,J$73,FALSE))</f>
        <v/>
      </c>
      <c r="K89" s="124">
        <f>IF(ISERROR(VLOOKUP($A89,NonEConsump,K$73,FALSE)/VLOOKUP($A89,IndCons,K$73,FALSE)),0,VLOOKUP($A89,NonEConsump,K$73,FALSE)/VLOOKUP($A89,IndCons,K$73,FALSE))</f>
        <v/>
      </c>
      <c r="L89" s="124">
        <f>IF(ISERROR(VLOOKUP($A89,NonEConsump,L$73,FALSE)/VLOOKUP($A89,IndCons,L$73,FALSE)),0,VLOOKUP($A89,NonEConsump,L$73,FALSE)/VLOOKUP($A89,IndCons,L$73,FALSE))</f>
        <v/>
      </c>
      <c r="M89" s="124">
        <f>IF(ISERROR(VLOOKUP($A89,NonEConsump,M$73,FALSE)/VLOOKUP($A89,IndCons,M$73,FALSE)),0,VLOOKUP($A89,NonEConsump,M$73,FALSE)/VLOOKUP($A89,IndCons,M$73,FALSE))</f>
        <v/>
      </c>
      <c r="N89" s="124">
        <f>IF(ISERROR(VLOOKUP($A89,NonEConsump,N$73,FALSE)/VLOOKUP($A89,IndCons,N$73,FALSE)),0,VLOOKUP($A89,NonEConsump,N$73,FALSE)/VLOOKUP($A89,IndCons,N$73,FALSE))</f>
        <v/>
      </c>
      <c r="O89" s="124">
        <f>IF(ISERROR(VLOOKUP($A89,NonEConsump,O$73,FALSE)/VLOOKUP($A89,IndCons,O$73,FALSE)),0,VLOOKUP($A89,NonEConsump,O$73,FALSE)/VLOOKUP($A89,IndCons,O$73,FALSE))</f>
        <v/>
      </c>
      <c r="P89" s="124">
        <f>IF(ISERROR(VLOOKUP($A89,NonEConsump,P$73,FALSE)/VLOOKUP($A89,IndCons,P$73,FALSE)),0,VLOOKUP($A89,NonEConsump,P$73,FALSE)/VLOOKUP($A89,IndCons,P$73,FALSE))</f>
        <v/>
      </c>
      <c r="Q89" s="124">
        <f>IF(ISERROR(VLOOKUP($A89,NonEConsump,Q$73,FALSE)/VLOOKUP($A89,IndCons,Q$73,FALSE)),0,VLOOKUP($A89,NonEConsump,Q$73,FALSE)/VLOOKUP($A89,IndCons,Q$73,FALSE))</f>
        <v/>
      </c>
      <c r="R89" s="124">
        <f>IF(ISERROR(VLOOKUP($A89,NonEConsump,R$73,FALSE)/VLOOKUP($A89,IndCons,R$73,FALSE)),0,VLOOKUP($A89,NonEConsump,R$73,FALSE)/VLOOKUP($A89,IndCons,R$73,FALSE))</f>
        <v/>
      </c>
      <c r="S89" s="124">
        <f>IF(ISERROR(VLOOKUP($A89,NonEConsump,S$73,FALSE)/VLOOKUP($A89,IndCons,S$73,FALSE)),0,VLOOKUP($A89,NonEConsump,S$73,FALSE)/VLOOKUP($A89,IndCons,S$73,FALSE))</f>
        <v/>
      </c>
      <c r="T89" s="124">
        <f>IF(ISERROR(VLOOKUP($A89,NonEConsump,T$73,FALSE)/VLOOKUP($A89,IndCons,T$73,FALSE)),0,VLOOKUP($A89,NonEConsump,T$73,FALSE)/VLOOKUP($A89,IndCons,T$73,FALSE))</f>
        <v/>
      </c>
      <c r="U89" s="124">
        <f>IF(ISERROR(VLOOKUP($A89,NonEConsump,U$73,FALSE)/VLOOKUP($A89,IndCons,U$73,FALSE)),0,VLOOKUP($A89,NonEConsump,U$73,FALSE)/VLOOKUP($A89,IndCons,U$73,FALSE))</f>
        <v/>
      </c>
      <c r="V89" s="124">
        <f>IF(ISERROR(VLOOKUP($A89,NonEConsump,V$73,FALSE)/VLOOKUP($A89,IndCons,V$73,FALSE)),0,VLOOKUP($A89,NonEConsump,V$73,FALSE)/VLOOKUP($A89,IndCons,V$73,FALSE))</f>
        <v/>
      </c>
      <c r="W89" s="124">
        <f>IF(ISERROR(VLOOKUP($A89,NonEConsump,W$73,FALSE)/VLOOKUP($A89,IndCons,W$73,FALSE)),0,VLOOKUP($A89,NonEConsump,W$73,FALSE)/VLOOKUP($A89,IndCons,W$73,FALSE))</f>
        <v/>
      </c>
      <c r="X89" s="124">
        <f>IF(ISERROR(VLOOKUP($A89,NonEConsump,X$73,FALSE)/VLOOKUP($A89,IndCons,X$73,FALSE)),0,VLOOKUP($A89,NonEConsump,X$73,FALSE)/VLOOKUP($A89,IndCons,X$73,FALSE))</f>
        <v/>
      </c>
      <c r="Y89" s="124">
        <f>IF(ISERROR(VLOOKUP($A89,NonEConsump,Y$73,FALSE)/VLOOKUP($A89,IndCons,Y$73,FALSE)),0,VLOOKUP($A89,NonEConsump,Y$73,FALSE)/VLOOKUP($A89,IndCons,Y$73,FALSE))</f>
        <v/>
      </c>
      <c r="Z89" s="124">
        <f>IF(ISERROR(VLOOKUP($A89,NonEConsump,Z$73,FALSE)/VLOOKUP($A89,IndCons,Z$73,FALSE)),0,VLOOKUP($A89,NonEConsump,Z$73,FALSE)/VLOOKUP($A89,IndCons,Z$73,FALSE))</f>
        <v/>
      </c>
      <c r="AA89" s="124">
        <f>IF(ISERROR(VLOOKUP($A89,NonEConsump,AA$73,FALSE)/VLOOKUP($A89,IndCons,AA$73,FALSE)),0,VLOOKUP($A89,NonEConsump,AA$73,FALSE)/VLOOKUP($A89,IndCons,AA$73,FALSE))</f>
        <v/>
      </c>
      <c r="AB89" s="124">
        <f>IF(ISERROR(VLOOKUP($A89,NonEConsump,AB$73,FALSE)/VLOOKUP($A89,IndCons,AB$73,FALSE)),0,VLOOKUP($A89,NonEConsump,AB$73,FALSE)/VLOOKUP($A89,IndCons,AB$73,FALSE))</f>
        <v/>
      </c>
      <c r="AC89" s="124">
        <f>IF(ISERROR(VLOOKUP($A89,NonEConsump,AC$73,FALSE)/VLOOKUP($A89,IndCons,AC$73,FALSE)),0,VLOOKUP($A89,NonEConsump,AC$73,FALSE)/VLOOKUP($A89,IndCons,AC$73,FALSE))</f>
        <v/>
      </c>
      <c r="AD89" s="124">
        <f>IF(ISERROR(VLOOKUP($A89,NonEConsump,AD$73,FALSE)/VLOOKUP($A89,IndCons,AD$73,FALSE)),0,VLOOKUP($A89,NonEConsump,AD$73,FALSE)/VLOOKUP($A89,IndCons,AD$73,FALSE))</f>
        <v/>
      </c>
      <c r="AE89" s="124" t="n"/>
      <c r="AF89" s="125" t="n"/>
    </row>
    <row r="90">
      <c r="A90" s="113" t="inlineStr">
        <is>
          <t>Waxes</t>
        </is>
      </c>
      <c r="B90" s="124">
        <f>IF(ISERROR(VLOOKUP($A90,NonEConsump,B$73,FALSE)/VLOOKUP($A90,IndCons,B$73,FALSE)),0,VLOOKUP($A90,NonEConsump,B$73,FALSE)/VLOOKUP($A90,IndCons,B$73,FALSE))</f>
        <v/>
      </c>
      <c r="C90" s="124">
        <f>IF(ISERROR(VLOOKUP($A90,NonEConsump,C$73,FALSE)/VLOOKUP($A90,IndCons,C$73,FALSE)),0,VLOOKUP($A90,NonEConsump,C$73,FALSE)/VLOOKUP($A90,IndCons,C$73,FALSE))</f>
        <v/>
      </c>
      <c r="D90" s="124">
        <f>IF(ISERROR(VLOOKUP($A90,NonEConsump,D$73,FALSE)/VLOOKUP($A90,IndCons,D$73,FALSE)),0,VLOOKUP($A90,NonEConsump,D$73,FALSE)/VLOOKUP($A90,IndCons,D$73,FALSE))</f>
        <v/>
      </c>
      <c r="E90" s="124">
        <f>IF(ISERROR(VLOOKUP($A90,NonEConsump,E$73,FALSE)/VLOOKUP($A90,IndCons,E$73,FALSE)),0,VLOOKUP($A90,NonEConsump,E$73,FALSE)/VLOOKUP($A90,IndCons,E$73,FALSE))</f>
        <v/>
      </c>
      <c r="F90" s="124">
        <f>IF(ISERROR(VLOOKUP($A90,NonEConsump,F$73,FALSE)/VLOOKUP($A90,IndCons,F$73,FALSE)),0,VLOOKUP($A90,NonEConsump,F$73,FALSE)/VLOOKUP($A90,IndCons,F$73,FALSE))</f>
        <v/>
      </c>
      <c r="G90" s="124">
        <f>IF(ISERROR(VLOOKUP($A90,NonEConsump,G$73,FALSE)/VLOOKUP($A90,IndCons,G$73,FALSE)),0,VLOOKUP($A90,NonEConsump,G$73,FALSE)/VLOOKUP($A90,IndCons,G$73,FALSE))</f>
        <v/>
      </c>
      <c r="H90" s="124">
        <f>IF(ISERROR(VLOOKUP($A90,NonEConsump,H$73,FALSE)/VLOOKUP($A90,IndCons,H$73,FALSE)),0,VLOOKUP($A90,NonEConsump,H$73,FALSE)/VLOOKUP($A90,IndCons,H$73,FALSE))</f>
        <v/>
      </c>
      <c r="I90" s="124">
        <f>IF(ISERROR(VLOOKUP($A90,NonEConsump,I$73,FALSE)/VLOOKUP($A90,IndCons,I$73,FALSE)),0,VLOOKUP($A90,NonEConsump,I$73,FALSE)/VLOOKUP($A90,IndCons,I$73,FALSE))</f>
        <v/>
      </c>
      <c r="J90" s="124">
        <f>IF(ISERROR(VLOOKUP($A90,NonEConsump,J$73,FALSE)/VLOOKUP($A90,IndCons,J$73,FALSE)),0,VLOOKUP($A90,NonEConsump,J$73,FALSE)/VLOOKUP($A90,IndCons,J$73,FALSE))</f>
        <v/>
      </c>
      <c r="K90" s="124">
        <f>IF(ISERROR(VLOOKUP($A90,NonEConsump,K$73,FALSE)/VLOOKUP($A90,IndCons,K$73,FALSE)),0,VLOOKUP($A90,NonEConsump,K$73,FALSE)/VLOOKUP($A90,IndCons,K$73,FALSE))</f>
        <v/>
      </c>
      <c r="L90" s="124">
        <f>IF(ISERROR(VLOOKUP($A90,NonEConsump,L$73,FALSE)/VLOOKUP($A90,IndCons,L$73,FALSE)),0,VLOOKUP($A90,NonEConsump,L$73,FALSE)/VLOOKUP($A90,IndCons,L$73,FALSE))</f>
        <v/>
      </c>
      <c r="M90" s="124">
        <f>IF(ISERROR(VLOOKUP($A90,NonEConsump,M$73,FALSE)/VLOOKUP($A90,IndCons,M$73,FALSE)),0,VLOOKUP($A90,NonEConsump,M$73,FALSE)/VLOOKUP($A90,IndCons,M$73,FALSE))</f>
        <v/>
      </c>
      <c r="N90" s="124">
        <f>IF(ISERROR(VLOOKUP($A90,NonEConsump,N$73,FALSE)/VLOOKUP($A90,IndCons,N$73,FALSE)),0,VLOOKUP($A90,NonEConsump,N$73,FALSE)/VLOOKUP($A90,IndCons,N$73,FALSE))</f>
        <v/>
      </c>
      <c r="O90" s="124">
        <f>IF(ISERROR(VLOOKUP($A90,NonEConsump,O$73,FALSE)/VLOOKUP($A90,IndCons,O$73,FALSE)),0,VLOOKUP($A90,NonEConsump,O$73,FALSE)/VLOOKUP($A90,IndCons,O$73,FALSE))</f>
        <v/>
      </c>
      <c r="P90" s="124">
        <f>IF(ISERROR(VLOOKUP($A90,NonEConsump,P$73,FALSE)/VLOOKUP($A90,IndCons,P$73,FALSE)),0,VLOOKUP($A90,NonEConsump,P$73,FALSE)/VLOOKUP($A90,IndCons,P$73,FALSE))</f>
        <v/>
      </c>
      <c r="Q90" s="124">
        <f>IF(ISERROR(VLOOKUP($A90,NonEConsump,Q$73,FALSE)/VLOOKUP($A90,IndCons,Q$73,FALSE)),0,VLOOKUP($A90,NonEConsump,Q$73,FALSE)/VLOOKUP($A90,IndCons,Q$73,FALSE))</f>
        <v/>
      </c>
      <c r="R90" s="124">
        <f>IF(ISERROR(VLOOKUP($A90,NonEConsump,R$73,FALSE)/VLOOKUP($A90,IndCons,R$73,FALSE)),0,VLOOKUP($A90,NonEConsump,R$73,FALSE)/VLOOKUP($A90,IndCons,R$73,FALSE))</f>
        <v/>
      </c>
      <c r="S90" s="124">
        <f>IF(ISERROR(VLOOKUP($A90,NonEConsump,S$73,FALSE)/VLOOKUP($A90,IndCons,S$73,FALSE)),0,VLOOKUP($A90,NonEConsump,S$73,FALSE)/VLOOKUP($A90,IndCons,S$73,FALSE))</f>
        <v/>
      </c>
      <c r="T90" s="124">
        <f>IF(ISERROR(VLOOKUP($A90,NonEConsump,T$73,FALSE)/VLOOKUP($A90,IndCons,T$73,FALSE)),0,VLOOKUP($A90,NonEConsump,T$73,FALSE)/VLOOKUP($A90,IndCons,T$73,FALSE))</f>
        <v/>
      </c>
      <c r="U90" s="124">
        <f>IF(ISERROR(VLOOKUP($A90,NonEConsump,U$73,FALSE)/VLOOKUP($A90,IndCons,U$73,FALSE)),0,VLOOKUP($A90,NonEConsump,U$73,FALSE)/VLOOKUP($A90,IndCons,U$73,FALSE))</f>
        <v/>
      </c>
      <c r="V90" s="124">
        <f>IF(ISERROR(VLOOKUP($A90,NonEConsump,V$73,FALSE)/VLOOKUP($A90,IndCons,V$73,FALSE)),0,VLOOKUP($A90,NonEConsump,V$73,FALSE)/VLOOKUP($A90,IndCons,V$73,FALSE))</f>
        <v/>
      </c>
      <c r="W90" s="124">
        <f>IF(ISERROR(VLOOKUP($A90,NonEConsump,W$73,FALSE)/VLOOKUP($A90,IndCons,W$73,FALSE)),0,VLOOKUP($A90,NonEConsump,W$73,FALSE)/VLOOKUP($A90,IndCons,W$73,FALSE))</f>
        <v/>
      </c>
      <c r="X90" s="124">
        <f>IF(ISERROR(VLOOKUP($A90,NonEConsump,X$73,FALSE)/VLOOKUP($A90,IndCons,X$73,FALSE)),0,VLOOKUP($A90,NonEConsump,X$73,FALSE)/VLOOKUP($A90,IndCons,X$73,FALSE))</f>
        <v/>
      </c>
      <c r="Y90" s="124">
        <f>IF(ISERROR(VLOOKUP($A90,NonEConsump,Y$73,FALSE)/VLOOKUP($A90,IndCons,Y$73,FALSE)),0,VLOOKUP($A90,NonEConsump,Y$73,FALSE)/VLOOKUP($A90,IndCons,Y$73,FALSE))</f>
        <v/>
      </c>
      <c r="Z90" s="124">
        <f>IF(ISERROR(VLOOKUP($A90,NonEConsump,Z$73,FALSE)/VLOOKUP($A90,IndCons,Z$73,FALSE)),0,VLOOKUP($A90,NonEConsump,Z$73,FALSE)/VLOOKUP($A90,IndCons,Z$73,FALSE))</f>
        <v/>
      </c>
      <c r="AA90" s="124">
        <f>IF(ISERROR(VLOOKUP($A90,NonEConsump,AA$73,FALSE)/VLOOKUP($A90,IndCons,AA$73,FALSE)),0,VLOOKUP($A90,NonEConsump,AA$73,FALSE)/VLOOKUP($A90,IndCons,AA$73,FALSE))</f>
        <v/>
      </c>
      <c r="AB90" s="124">
        <f>IF(ISERROR(VLOOKUP($A90,NonEConsump,AB$73,FALSE)/VLOOKUP($A90,IndCons,AB$73,FALSE)),0,VLOOKUP($A90,NonEConsump,AB$73,FALSE)/VLOOKUP($A90,IndCons,AB$73,FALSE))</f>
        <v/>
      </c>
      <c r="AC90" s="124">
        <f>IF(ISERROR(VLOOKUP($A90,NonEConsump,AC$73,FALSE)/VLOOKUP($A90,IndCons,AC$73,FALSE)),0,VLOOKUP($A90,NonEConsump,AC$73,FALSE)/VLOOKUP($A90,IndCons,AC$73,FALSE))</f>
        <v/>
      </c>
      <c r="AD90" s="124">
        <f>IF(ISERROR(VLOOKUP($A90,NonEConsump,AD$73,FALSE)/VLOOKUP($A90,IndCons,AD$73,FALSE)),0,VLOOKUP($A90,NonEConsump,AD$73,FALSE)/VLOOKUP($A90,IndCons,AD$73,FALSE))</f>
        <v/>
      </c>
      <c r="AE90" s="124" t="n"/>
      <c r="AF90" s="125" t="n"/>
    </row>
    <row r="91" ht="14" customHeight="1" s="159" thickBot="1">
      <c r="A91" s="113" t="inlineStr">
        <is>
          <t>Misc. Petro Products</t>
        </is>
      </c>
      <c r="B91" s="124">
        <f>IF(ISERROR(VLOOKUP($A91,NonEConsump,B$73,FALSE)/VLOOKUP($A91,IndCons,B$73,FALSE)),0,VLOOKUP($A91,NonEConsump,B$73,FALSE)/VLOOKUP($A91,IndCons,B$73,FALSE))</f>
        <v/>
      </c>
      <c r="C91" s="124">
        <f>IF(ISERROR(VLOOKUP($A91,NonEConsump,C$73,FALSE)/VLOOKUP($A91,IndCons,C$73,FALSE)),0,VLOOKUP($A91,NonEConsump,C$73,FALSE)/VLOOKUP($A91,IndCons,C$73,FALSE))</f>
        <v/>
      </c>
      <c r="D91" s="124">
        <f>IF(ISERROR(VLOOKUP($A91,NonEConsump,D$73,FALSE)/VLOOKUP($A91,IndCons,D$73,FALSE)),0,VLOOKUP($A91,NonEConsump,D$73,FALSE)/VLOOKUP($A91,IndCons,D$73,FALSE))</f>
        <v/>
      </c>
      <c r="E91" s="124">
        <f>IF(ISERROR(VLOOKUP($A91,NonEConsump,E$73,FALSE)/VLOOKUP($A91,IndCons,E$73,FALSE)),0,VLOOKUP($A91,NonEConsump,E$73,FALSE)/VLOOKUP($A91,IndCons,E$73,FALSE))</f>
        <v/>
      </c>
      <c r="F91" s="124">
        <f>IF(ISERROR(VLOOKUP($A91,NonEConsump,F$73,FALSE)/VLOOKUP($A91,IndCons,F$73,FALSE)),0,VLOOKUP($A91,NonEConsump,F$73,FALSE)/VLOOKUP($A91,IndCons,F$73,FALSE))</f>
        <v/>
      </c>
      <c r="G91" s="124">
        <f>IF(ISERROR(VLOOKUP($A91,NonEConsump,G$73,FALSE)/VLOOKUP($A91,IndCons,G$73,FALSE)),0,VLOOKUP($A91,NonEConsump,G$73,FALSE)/VLOOKUP($A91,IndCons,G$73,FALSE))</f>
        <v/>
      </c>
      <c r="H91" s="124">
        <f>IF(ISERROR(VLOOKUP($A91,NonEConsump,H$73,FALSE)/VLOOKUP($A91,IndCons,H$73,FALSE)),0,VLOOKUP($A91,NonEConsump,H$73,FALSE)/VLOOKUP($A91,IndCons,H$73,FALSE))</f>
        <v/>
      </c>
      <c r="I91" s="124">
        <f>IF(ISERROR(VLOOKUP($A91,NonEConsump,I$73,FALSE)/VLOOKUP($A91,IndCons,I$73,FALSE)),0,VLOOKUP($A91,NonEConsump,I$73,FALSE)/VLOOKUP($A91,IndCons,I$73,FALSE))</f>
        <v/>
      </c>
      <c r="J91" s="124">
        <f>IF(ISERROR(VLOOKUP($A91,NonEConsump,J$73,FALSE)/VLOOKUP($A91,IndCons,J$73,FALSE)),0,VLOOKUP($A91,NonEConsump,J$73,FALSE)/VLOOKUP($A91,IndCons,J$73,FALSE))</f>
        <v/>
      </c>
      <c r="K91" s="124">
        <f>IF(ISERROR(VLOOKUP($A91,NonEConsump,K$73,FALSE)/VLOOKUP($A91,IndCons,K$73,FALSE)),0,VLOOKUP($A91,NonEConsump,K$73,FALSE)/VLOOKUP($A91,IndCons,K$73,FALSE))</f>
        <v/>
      </c>
      <c r="L91" s="124">
        <f>IF(ISERROR(VLOOKUP($A91,NonEConsump,L$73,FALSE)/VLOOKUP($A91,IndCons,L$73,FALSE)),0,VLOOKUP($A91,NonEConsump,L$73,FALSE)/VLOOKUP($A91,IndCons,L$73,FALSE))</f>
        <v/>
      </c>
      <c r="M91" s="124">
        <f>IF(ISERROR(VLOOKUP($A91,NonEConsump,M$73,FALSE)/VLOOKUP($A91,IndCons,M$73,FALSE)),0,VLOOKUP($A91,NonEConsump,M$73,FALSE)/VLOOKUP($A91,IndCons,M$73,FALSE))</f>
        <v/>
      </c>
      <c r="N91" s="124">
        <f>IF(ISERROR(VLOOKUP($A91,NonEConsump,N$73,FALSE)/VLOOKUP($A91,IndCons,N$73,FALSE)),0,VLOOKUP($A91,NonEConsump,N$73,FALSE)/VLOOKUP($A91,IndCons,N$73,FALSE))</f>
        <v/>
      </c>
      <c r="O91" s="124">
        <f>IF(ISERROR(VLOOKUP($A91,NonEConsump,O$73,FALSE)/VLOOKUP($A91,IndCons,O$73,FALSE)),0,VLOOKUP($A91,NonEConsump,O$73,FALSE)/VLOOKUP($A91,IndCons,O$73,FALSE))</f>
        <v/>
      </c>
      <c r="P91" s="124">
        <f>IF(ISERROR(VLOOKUP($A91,NonEConsump,P$73,FALSE)/VLOOKUP($A91,IndCons,P$73,FALSE)),0,VLOOKUP($A91,NonEConsump,P$73,FALSE)/VLOOKUP($A91,IndCons,P$73,FALSE))</f>
        <v/>
      </c>
      <c r="Q91" s="124">
        <f>IF(ISERROR(VLOOKUP($A91,NonEConsump,Q$73,FALSE)/VLOOKUP($A91,IndCons,Q$73,FALSE)),0,VLOOKUP($A91,NonEConsump,Q$73,FALSE)/VLOOKUP($A91,IndCons,Q$73,FALSE))</f>
        <v/>
      </c>
      <c r="R91" s="124">
        <f>IF(ISERROR(VLOOKUP($A91,NonEConsump,R$73,FALSE)/VLOOKUP($A91,IndCons,R$73,FALSE)),0,VLOOKUP($A91,NonEConsump,R$73,FALSE)/VLOOKUP($A91,IndCons,R$73,FALSE))</f>
        <v/>
      </c>
      <c r="S91" s="124">
        <f>IF(ISERROR(VLOOKUP($A91,NonEConsump,S$73,FALSE)/VLOOKUP($A91,IndCons,S$73,FALSE)),0,VLOOKUP($A91,NonEConsump,S$73,FALSE)/VLOOKUP($A91,IndCons,S$73,FALSE))</f>
        <v/>
      </c>
      <c r="T91" s="124">
        <f>IF(ISERROR(VLOOKUP($A91,NonEConsump,T$73,FALSE)/VLOOKUP($A91,IndCons,T$73,FALSE)),0,VLOOKUP($A91,NonEConsump,T$73,FALSE)/VLOOKUP($A91,IndCons,T$73,FALSE))</f>
        <v/>
      </c>
      <c r="U91" s="124">
        <f>IF(ISERROR(VLOOKUP($A91,NonEConsump,U$73,FALSE)/VLOOKUP($A91,IndCons,U$73,FALSE)),0,VLOOKUP($A91,NonEConsump,U$73,FALSE)/VLOOKUP($A91,IndCons,U$73,FALSE))</f>
        <v/>
      </c>
      <c r="V91" s="124">
        <f>IF(ISERROR(VLOOKUP($A91,NonEConsump,V$73,FALSE)/VLOOKUP($A91,IndCons,V$73,FALSE)),0,VLOOKUP($A91,NonEConsump,V$73,FALSE)/VLOOKUP($A91,IndCons,V$73,FALSE))</f>
        <v/>
      </c>
      <c r="W91" s="124">
        <f>IF(ISERROR(VLOOKUP($A91,NonEConsump,W$73,FALSE)/VLOOKUP($A91,IndCons,W$73,FALSE)),0,VLOOKUP($A91,NonEConsump,W$73,FALSE)/VLOOKUP($A91,IndCons,W$73,FALSE))</f>
        <v/>
      </c>
      <c r="X91" s="124">
        <f>IF(ISERROR(VLOOKUP($A91,NonEConsump,X$73,FALSE)/VLOOKUP($A91,IndCons,X$73,FALSE)),0,VLOOKUP($A91,NonEConsump,X$73,FALSE)/VLOOKUP($A91,IndCons,X$73,FALSE))</f>
        <v/>
      </c>
      <c r="Y91" s="124">
        <f>IF(ISERROR(VLOOKUP($A91,NonEConsump,Y$73,FALSE)/VLOOKUP($A91,IndCons,Y$73,FALSE)),0,VLOOKUP($A91,NonEConsump,Y$73,FALSE)/VLOOKUP($A91,IndCons,Y$73,FALSE))</f>
        <v/>
      </c>
      <c r="Z91" s="124">
        <f>IF(ISERROR(VLOOKUP($A91,NonEConsump,Z$73,FALSE)/VLOOKUP($A91,IndCons,Z$73,FALSE)),0,VLOOKUP($A91,NonEConsump,Z$73,FALSE)/VLOOKUP($A91,IndCons,Z$73,FALSE))</f>
        <v/>
      </c>
      <c r="AA91" s="124">
        <f>IF(ISERROR(VLOOKUP($A91,NonEConsump,AA$73,FALSE)/VLOOKUP($A91,IndCons,AA$73,FALSE)),0,VLOOKUP($A91,NonEConsump,AA$73,FALSE)/VLOOKUP($A91,IndCons,AA$73,FALSE))</f>
        <v/>
      </c>
      <c r="AB91" s="124">
        <f>IF(ISERROR(VLOOKUP($A91,NonEConsump,AB$73,FALSE)/VLOOKUP($A91,IndCons,AB$73,FALSE)),0,VLOOKUP($A91,NonEConsump,AB$73,FALSE)/VLOOKUP($A91,IndCons,AB$73,FALSE))</f>
        <v/>
      </c>
      <c r="AC91" s="124">
        <f>IF(ISERROR(VLOOKUP($A91,NonEConsump,AC$73,FALSE)/VLOOKUP($A91,IndCons,AC$73,FALSE)),0,VLOOKUP($A91,NonEConsump,AC$73,FALSE)/VLOOKUP($A91,IndCons,AC$73,FALSE))</f>
        <v/>
      </c>
      <c r="AD91" s="124">
        <f>IF(ISERROR(VLOOKUP($A91,NonEConsump,AD$73,FALSE)/VLOOKUP($A91,IndCons,AD$73,FALSE)),0,VLOOKUP($A91,NonEConsump,AD$73,FALSE)/VLOOKUP($A91,IndCons,AD$73,FALSE))</f>
        <v/>
      </c>
      <c r="AE91" s="127" t="n"/>
      <c r="AF91" s="128" t="n"/>
    </row>
    <row r="92">
      <c r="A92" s="129" t="inlineStr">
        <is>
          <t>Other Coal</t>
        </is>
      </c>
      <c r="B92" s="130">
        <f>IF(ISERROR(VLOOKUP($A92,NonEConsump,B$73,FALSE)/VLOOKUP($A92,IndCons,B$73,FALSE)),0,VLOOKUP($A92,NonEConsump,B$73,FALSE)/VLOOKUP($A92,IndCons,B$73,FALSE))</f>
        <v/>
      </c>
      <c r="C92" s="130">
        <f>IF(ISERROR(VLOOKUP($A92,NonEConsump,C$73,FALSE)/VLOOKUP($A92,IndCons,C$73,FALSE)),0,VLOOKUP($A92,NonEConsump,C$73,FALSE)/VLOOKUP($A92,IndCons,C$73,FALSE))</f>
        <v/>
      </c>
      <c r="D92" s="130">
        <f>IF(ISERROR(VLOOKUP($A92,NonEConsump,D$73,FALSE)/VLOOKUP($A92,IndCons,D$73,FALSE)),0,VLOOKUP($A92,NonEConsump,D$73,FALSE)/VLOOKUP($A92,IndCons,D$73,FALSE))</f>
        <v/>
      </c>
      <c r="E92" s="130">
        <f>IF(ISERROR(VLOOKUP($A92,NonEConsump,E$73,FALSE)/VLOOKUP($A92,IndCons,E$73,FALSE)),0,VLOOKUP($A92,NonEConsump,E$73,FALSE)/VLOOKUP($A92,IndCons,E$73,FALSE))</f>
        <v/>
      </c>
      <c r="F92" s="130">
        <f>IF(ISERROR(VLOOKUP($A92,NonEConsump,F$73,FALSE)/VLOOKUP($A92,IndCons,F$73,FALSE)),0,VLOOKUP($A92,NonEConsump,F$73,FALSE)/VLOOKUP($A92,IndCons,F$73,FALSE))</f>
        <v/>
      </c>
      <c r="G92" s="130">
        <f>IF(ISERROR(VLOOKUP($A92,NonEConsump,G$73,FALSE)/VLOOKUP($A92,IndCons,G$73,FALSE)),0,VLOOKUP($A92,NonEConsump,G$73,FALSE)/VLOOKUP($A92,IndCons,G$73,FALSE))</f>
        <v/>
      </c>
      <c r="H92" s="130">
        <f>IF(ISERROR(VLOOKUP($A92,NonEConsump,H$73,FALSE)/VLOOKUP($A92,IndCons,H$73,FALSE)),0,VLOOKUP($A92,NonEConsump,H$73,FALSE)/VLOOKUP($A92,IndCons,H$73,FALSE))</f>
        <v/>
      </c>
      <c r="I92" s="130">
        <f>IF(ISERROR(VLOOKUP($A92,NonEConsump,I$73,FALSE)/VLOOKUP($A92,IndCons,I$73,FALSE)),0,VLOOKUP($A92,NonEConsump,I$73,FALSE)/VLOOKUP($A92,IndCons,I$73,FALSE))</f>
        <v/>
      </c>
      <c r="J92" s="130">
        <f>IF(ISERROR(VLOOKUP($A92,NonEConsump,J$73,FALSE)/VLOOKUP($A92,IndCons,J$73,FALSE)),0,VLOOKUP($A92,NonEConsump,J$73,FALSE)/VLOOKUP($A92,IndCons,J$73,FALSE))</f>
        <v/>
      </c>
      <c r="K92" s="130">
        <f>IF(ISERROR(VLOOKUP($A92,NonEConsump,K$73,FALSE)/VLOOKUP($A92,IndCons,K$73,FALSE)),0,VLOOKUP($A92,NonEConsump,K$73,FALSE)/VLOOKUP($A92,IndCons,K$73,FALSE))</f>
        <v/>
      </c>
      <c r="L92" s="130">
        <f>IF(ISERROR(VLOOKUP($A92,NonEConsump,L$73,FALSE)/VLOOKUP($A92,IndCons,L$73,FALSE)),0,VLOOKUP($A92,NonEConsump,L$73,FALSE)/VLOOKUP($A92,IndCons,L$73,FALSE))</f>
        <v/>
      </c>
      <c r="M92" s="130">
        <f>IF(ISERROR(VLOOKUP($A92,NonEConsump,M$73,FALSE)/VLOOKUP($A92,IndCons,M$73,FALSE)),0,VLOOKUP($A92,NonEConsump,M$73,FALSE)/VLOOKUP($A92,IndCons,M$73,FALSE))</f>
        <v/>
      </c>
      <c r="N92" s="130">
        <f>IF(ISERROR(VLOOKUP($A92,NonEConsump,N$73,FALSE)/VLOOKUP($A92,IndCons,N$73,FALSE)),0,VLOOKUP($A92,NonEConsump,N$73,FALSE)/VLOOKUP($A92,IndCons,N$73,FALSE))</f>
        <v/>
      </c>
      <c r="O92" s="130">
        <f>IF(ISERROR(VLOOKUP($A92,NonEConsump,O$73,FALSE)/VLOOKUP($A92,IndCons,O$73,FALSE)),0,VLOOKUP($A92,NonEConsump,O$73,FALSE)/VLOOKUP($A92,IndCons,O$73,FALSE))</f>
        <v/>
      </c>
      <c r="P92" s="130">
        <f>IF(ISERROR(VLOOKUP($A92,NonEConsump,P$73,FALSE)/VLOOKUP($A92,IndCons,P$73,FALSE)),0,VLOOKUP($A92,NonEConsump,P$73,FALSE)/VLOOKUP($A92,IndCons,P$73,FALSE))</f>
        <v/>
      </c>
      <c r="Q92" s="130">
        <f>IF(ISERROR(VLOOKUP($A92,NonEConsump,Q$73,FALSE)/VLOOKUP($A92,IndCons,Q$73,FALSE)),0,VLOOKUP($A92,NonEConsump,Q$73,FALSE)/VLOOKUP($A92,IndCons,Q$73,FALSE))</f>
        <v/>
      </c>
      <c r="R92" s="130">
        <f>IF(ISERROR(VLOOKUP($A92,NonEConsump,R$73,FALSE)/VLOOKUP($A92,IndCons,R$73,FALSE)),0,VLOOKUP($A92,NonEConsump,R$73,FALSE)/VLOOKUP($A92,IndCons,R$73,FALSE))</f>
        <v/>
      </c>
      <c r="S92" s="130">
        <f>IF(ISERROR(VLOOKUP($A92,NonEConsump,S$73,FALSE)/VLOOKUP($A92,IndCons,S$73,FALSE)),0,VLOOKUP($A92,NonEConsump,S$73,FALSE)/VLOOKUP($A92,IndCons,S$73,FALSE))</f>
        <v/>
      </c>
      <c r="T92" s="130">
        <f>IF(ISERROR(VLOOKUP($A92,NonEConsump,T$73,FALSE)/VLOOKUP($A92,IndCons,T$73,FALSE)),0,VLOOKUP($A92,NonEConsump,T$73,FALSE)/VLOOKUP($A92,IndCons,T$73,FALSE))</f>
        <v/>
      </c>
      <c r="U92" s="130">
        <f>IF(ISERROR(VLOOKUP($A92,NonEConsump,U$73,FALSE)/VLOOKUP($A92,IndCons,U$73,FALSE)),0,VLOOKUP($A92,NonEConsump,U$73,FALSE)/VLOOKUP($A92,IndCons,U$73,FALSE))</f>
        <v/>
      </c>
      <c r="V92" s="130">
        <f>IF(ISERROR(VLOOKUP($A92,NonEConsump,V$73,FALSE)/VLOOKUP($A92,IndCons,V$73,FALSE)),0,VLOOKUP($A92,NonEConsump,V$73,FALSE)/VLOOKUP($A92,IndCons,V$73,FALSE))</f>
        <v/>
      </c>
      <c r="W92" s="130">
        <f>IF(ISERROR(VLOOKUP($A92,NonEConsump,W$73,FALSE)/VLOOKUP($A92,IndCons,W$73,FALSE)),0,VLOOKUP($A92,NonEConsump,W$73,FALSE)/VLOOKUP($A92,IndCons,W$73,FALSE))</f>
        <v/>
      </c>
      <c r="X92" s="130">
        <f>IF(ISERROR(VLOOKUP($A92,NonEConsump,X$73,FALSE)/VLOOKUP($A92,IndCons,X$73,FALSE)),0,VLOOKUP($A92,NonEConsump,X$73,FALSE)/VLOOKUP($A92,IndCons,X$73,FALSE))</f>
        <v/>
      </c>
      <c r="Y92" s="130">
        <f>IF(ISERROR(VLOOKUP($A92,NonEConsump,Y$73,FALSE)/VLOOKUP($A92,IndCons,Y$73,FALSE)),0,VLOOKUP($A92,NonEConsump,Y$73,FALSE)/VLOOKUP($A92,IndCons,Y$73,FALSE))</f>
        <v/>
      </c>
      <c r="Z92" s="130">
        <f>IF(ISERROR(VLOOKUP($A92,NonEConsump,Z$73,FALSE)/VLOOKUP($A92,IndCons,Z$73,FALSE)),0,VLOOKUP($A92,NonEConsump,Z$73,FALSE)/VLOOKUP($A92,IndCons,Z$73,FALSE))</f>
        <v/>
      </c>
      <c r="AA92" s="130">
        <f>IF(ISERROR(VLOOKUP($A92,NonEConsump,AA$73,FALSE)/VLOOKUP($A92,IndCons,AA$73,FALSE)),0,VLOOKUP($A92,NonEConsump,AA$73,FALSE)/VLOOKUP($A92,IndCons,AA$73,FALSE))</f>
        <v/>
      </c>
      <c r="AB92" s="130">
        <f>IF(ISERROR(VLOOKUP($A92,NonEConsump,AB$73,FALSE)/VLOOKUP($A92,IndCons,AB$73,FALSE)),0,VLOOKUP($A92,NonEConsump,AB$73,FALSE)/VLOOKUP($A92,IndCons,AB$73,FALSE))</f>
        <v/>
      </c>
      <c r="AC92" s="130">
        <f>IF(ISERROR(VLOOKUP($A92,NonEConsump,AC$73,FALSE)/VLOOKUP($A92,IndCons,AC$73,FALSE)),0,VLOOKUP($A92,NonEConsump,AC$73,FALSE)/VLOOKUP($A92,IndCons,AC$73,FALSE))</f>
        <v/>
      </c>
      <c r="AD92" s="130">
        <f>IF(ISERROR(VLOOKUP($A92,NonEConsump,AD$73,FALSE)/VLOOKUP($A92,IndCons,AD$73,FALSE)),0,VLOOKUP($A92,NonEConsump,AD$73,FALSE)/VLOOKUP($A92,IndCons,AD$73,FALSE))</f>
        <v/>
      </c>
      <c r="AE92" s="130" t="n"/>
      <c r="AF92" s="131" t="n"/>
    </row>
    <row r="93">
      <c r="A93" s="113" t="inlineStr">
        <is>
          <t>Aviation Gasoline Blending Components</t>
        </is>
      </c>
      <c r="B93" s="124">
        <f>IF(ISERROR(VLOOKUP($A93,NonEConsump,B$73,FALSE)/VLOOKUP($A93,IndCons,B$73,FALSE)),0,VLOOKUP($A93,NonEConsump,B$73,FALSE)/VLOOKUP($A93,IndCons,B$73,FALSE))</f>
        <v/>
      </c>
      <c r="C93" s="124">
        <f>IF(ISERROR(VLOOKUP($A93,NonEConsump,C$73,FALSE)/VLOOKUP($A93,IndCons,C$73,FALSE)),0,VLOOKUP($A93,NonEConsump,C$73,FALSE)/VLOOKUP($A93,IndCons,C$73,FALSE))</f>
        <v/>
      </c>
      <c r="D93" s="124">
        <f>IF(ISERROR(VLOOKUP($A93,NonEConsump,D$73,FALSE)/VLOOKUP($A93,IndCons,D$73,FALSE)),0,VLOOKUP($A93,NonEConsump,D$73,FALSE)/VLOOKUP($A93,IndCons,D$73,FALSE))</f>
        <v/>
      </c>
      <c r="E93" s="124">
        <f>IF(ISERROR(VLOOKUP($A93,NonEConsump,E$73,FALSE)/VLOOKUP($A93,IndCons,E$73,FALSE)),0,VLOOKUP($A93,NonEConsump,E$73,FALSE)/VLOOKUP($A93,IndCons,E$73,FALSE))</f>
        <v/>
      </c>
      <c r="F93" s="124">
        <f>IF(ISERROR(VLOOKUP($A93,NonEConsump,F$73,FALSE)/VLOOKUP($A93,IndCons,F$73,FALSE)),0,VLOOKUP($A93,NonEConsump,F$73,FALSE)/VLOOKUP($A93,IndCons,F$73,FALSE))</f>
        <v/>
      </c>
      <c r="G93" s="124">
        <f>IF(ISERROR(VLOOKUP($A93,NonEConsump,G$73,FALSE)/VLOOKUP($A93,IndCons,G$73,FALSE)),0,VLOOKUP($A93,NonEConsump,G$73,FALSE)/VLOOKUP($A93,IndCons,G$73,FALSE))</f>
        <v/>
      </c>
      <c r="H93" s="124">
        <f>IF(ISERROR(VLOOKUP($A93,NonEConsump,H$73,FALSE)/VLOOKUP($A93,IndCons,H$73,FALSE)),0,VLOOKUP($A93,NonEConsump,H$73,FALSE)/VLOOKUP($A93,IndCons,H$73,FALSE))</f>
        <v/>
      </c>
      <c r="I93" s="124">
        <f>IF(ISERROR(VLOOKUP($A93,NonEConsump,I$73,FALSE)/VLOOKUP($A93,IndCons,I$73,FALSE)),0,VLOOKUP($A93,NonEConsump,I$73,FALSE)/VLOOKUP($A93,IndCons,I$73,FALSE))</f>
        <v/>
      </c>
      <c r="J93" s="124">
        <f>IF(ISERROR(VLOOKUP($A93,NonEConsump,J$73,FALSE)/VLOOKUP($A93,IndCons,J$73,FALSE)),0,VLOOKUP($A93,NonEConsump,J$73,FALSE)/VLOOKUP($A93,IndCons,J$73,FALSE))</f>
        <v/>
      </c>
      <c r="K93" s="124">
        <f>IF(ISERROR(VLOOKUP($A93,NonEConsump,K$73,FALSE)/VLOOKUP($A93,IndCons,K$73,FALSE)),0,VLOOKUP($A93,NonEConsump,K$73,FALSE)/VLOOKUP($A93,IndCons,K$73,FALSE))</f>
        <v/>
      </c>
      <c r="L93" s="124">
        <f>IF(ISERROR(VLOOKUP($A93,NonEConsump,L$73,FALSE)/VLOOKUP($A93,IndCons,L$73,FALSE)),0,VLOOKUP($A93,NonEConsump,L$73,FALSE)/VLOOKUP($A93,IndCons,L$73,FALSE))</f>
        <v/>
      </c>
      <c r="M93" s="124">
        <f>IF(ISERROR(VLOOKUP($A93,NonEConsump,M$73,FALSE)/VLOOKUP($A93,IndCons,M$73,FALSE)),0,VLOOKUP($A93,NonEConsump,M$73,FALSE)/VLOOKUP($A93,IndCons,M$73,FALSE))</f>
        <v/>
      </c>
      <c r="N93" s="124">
        <f>IF(ISERROR(VLOOKUP($A93,NonEConsump,N$73,FALSE)/VLOOKUP($A93,IndCons,N$73,FALSE)),0,VLOOKUP($A93,NonEConsump,N$73,FALSE)/VLOOKUP($A93,IndCons,N$73,FALSE))</f>
        <v/>
      </c>
      <c r="O93" s="124">
        <f>IF(ISERROR(VLOOKUP($A93,NonEConsump,O$73,FALSE)/VLOOKUP($A93,IndCons,O$73,FALSE)),0,VLOOKUP($A93,NonEConsump,O$73,FALSE)/VLOOKUP($A93,IndCons,O$73,FALSE))</f>
        <v/>
      </c>
      <c r="P93" s="124">
        <f>IF(ISERROR(VLOOKUP($A93,NonEConsump,P$73,FALSE)/VLOOKUP($A93,IndCons,P$73,FALSE)),0,VLOOKUP($A93,NonEConsump,P$73,FALSE)/VLOOKUP($A93,IndCons,P$73,FALSE))</f>
        <v/>
      </c>
      <c r="Q93" s="124">
        <f>IF(ISERROR(VLOOKUP($A93,NonEConsump,Q$73,FALSE)/VLOOKUP($A93,IndCons,Q$73,FALSE)),0,VLOOKUP($A93,NonEConsump,Q$73,FALSE)/VLOOKUP($A93,IndCons,Q$73,FALSE))</f>
        <v/>
      </c>
      <c r="R93" s="124">
        <f>IF(ISERROR(VLOOKUP($A93,NonEConsump,R$73,FALSE)/VLOOKUP($A93,IndCons,R$73,FALSE)),0,VLOOKUP($A93,NonEConsump,R$73,FALSE)/VLOOKUP($A93,IndCons,R$73,FALSE))</f>
        <v/>
      </c>
      <c r="S93" s="124">
        <f>IF(ISERROR(VLOOKUP($A93,NonEConsump,S$73,FALSE)/VLOOKUP($A93,IndCons,S$73,FALSE)),0,VLOOKUP($A93,NonEConsump,S$73,FALSE)/VLOOKUP($A93,IndCons,S$73,FALSE))</f>
        <v/>
      </c>
      <c r="T93" s="124">
        <f>IF(ISERROR(VLOOKUP($A93,NonEConsump,T$73,FALSE)/VLOOKUP($A93,IndCons,T$73,FALSE)),0,VLOOKUP($A93,NonEConsump,T$73,FALSE)/VLOOKUP($A93,IndCons,T$73,FALSE))</f>
        <v/>
      </c>
      <c r="U93" s="124">
        <f>IF(ISERROR(VLOOKUP($A93,NonEConsump,U$73,FALSE)/VLOOKUP($A93,IndCons,U$73,FALSE)),0,VLOOKUP($A93,NonEConsump,U$73,FALSE)/VLOOKUP($A93,IndCons,U$73,FALSE))</f>
        <v/>
      </c>
      <c r="V93" s="124">
        <f>IF(ISERROR(VLOOKUP($A93,NonEConsump,V$73,FALSE)/VLOOKUP($A93,IndCons,V$73,FALSE)),0,VLOOKUP($A93,NonEConsump,V$73,FALSE)/VLOOKUP($A93,IndCons,V$73,FALSE))</f>
        <v/>
      </c>
      <c r="W93" s="124">
        <f>IF(ISERROR(VLOOKUP($A93,NonEConsump,W$73,FALSE)/VLOOKUP($A93,IndCons,W$73,FALSE)),0,VLOOKUP($A93,NonEConsump,W$73,FALSE)/VLOOKUP($A93,IndCons,W$73,FALSE))</f>
        <v/>
      </c>
      <c r="X93" s="124">
        <f>IF(ISERROR(VLOOKUP($A93,NonEConsump,X$73,FALSE)/VLOOKUP($A93,IndCons,X$73,FALSE)),0,VLOOKUP($A93,NonEConsump,X$73,FALSE)/VLOOKUP($A93,IndCons,X$73,FALSE))</f>
        <v/>
      </c>
      <c r="Y93" s="124">
        <f>IF(ISERROR(VLOOKUP($A93,NonEConsump,Y$73,FALSE)/VLOOKUP($A93,IndCons,Y$73,FALSE)),0,VLOOKUP($A93,NonEConsump,Y$73,FALSE)/VLOOKUP($A93,IndCons,Y$73,FALSE))</f>
        <v/>
      </c>
      <c r="Z93" s="124">
        <f>IF(ISERROR(VLOOKUP($A93,NonEConsump,Z$73,FALSE)/VLOOKUP($A93,IndCons,Z$73,FALSE)),0,VLOOKUP($A93,NonEConsump,Z$73,FALSE)/VLOOKUP($A93,IndCons,Z$73,FALSE))</f>
        <v/>
      </c>
      <c r="AA93" s="124">
        <f>IF(ISERROR(VLOOKUP($A93,NonEConsump,AA$73,FALSE)/VLOOKUP($A93,IndCons,AA$73,FALSE)),0,VLOOKUP($A93,NonEConsump,AA$73,FALSE)/VLOOKUP($A93,IndCons,AA$73,FALSE))</f>
        <v/>
      </c>
      <c r="AB93" s="124">
        <f>IF(ISERROR(VLOOKUP($A93,NonEConsump,AB$73,FALSE)/VLOOKUP($A93,IndCons,AB$73,FALSE)),0,VLOOKUP($A93,NonEConsump,AB$73,FALSE)/VLOOKUP($A93,IndCons,AB$73,FALSE))</f>
        <v/>
      </c>
      <c r="AC93" s="124">
        <f>IF(ISERROR(VLOOKUP($A93,NonEConsump,AC$73,FALSE)/VLOOKUP($A93,IndCons,AC$73,FALSE)),0,VLOOKUP($A93,NonEConsump,AC$73,FALSE)/VLOOKUP($A93,IndCons,AC$73,FALSE))</f>
        <v/>
      </c>
      <c r="AD93" s="124">
        <f>IF(ISERROR(VLOOKUP($A93,NonEConsump,AD$73,FALSE)/VLOOKUP($A93,IndCons,AD$73,FALSE)),0,VLOOKUP($A93,NonEConsump,AD$73,FALSE)/VLOOKUP($A93,IndCons,AD$73,FALSE))</f>
        <v/>
      </c>
      <c r="AE93" s="124" t="n"/>
      <c r="AF93" s="125" t="n"/>
    </row>
    <row r="94">
      <c r="A94" s="113" t="inlineStr">
        <is>
          <t>Crude Oil</t>
        </is>
      </c>
      <c r="B94" s="124">
        <f>IF(ISERROR(VLOOKUP($A94,NonEConsump,B$73,FALSE)/VLOOKUP($A94,IndCons,B$73,FALSE)),0,VLOOKUP($A94,NonEConsump,B$73,FALSE)/VLOOKUP($A94,IndCons,B$73,FALSE))</f>
        <v/>
      </c>
      <c r="C94" s="124">
        <f>IF(ISERROR(VLOOKUP($A94,NonEConsump,C$73,FALSE)/VLOOKUP($A94,IndCons,C$73,FALSE)),0,VLOOKUP($A94,NonEConsump,C$73,FALSE)/VLOOKUP($A94,IndCons,C$73,FALSE))</f>
        <v/>
      </c>
      <c r="D94" s="124">
        <f>IF(ISERROR(VLOOKUP($A94,NonEConsump,D$73,FALSE)/VLOOKUP($A94,IndCons,D$73,FALSE)),0,VLOOKUP($A94,NonEConsump,D$73,FALSE)/VLOOKUP($A94,IndCons,D$73,FALSE))</f>
        <v/>
      </c>
      <c r="E94" s="124">
        <f>IF(ISERROR(VLOOKUP($A94,NonEConsump,E$73,FALSE)/VLOOKUP($A94,IndCons,E$73,FALSE)),0,VLOOKUP($A94,NonEConsump,E$73,FALSE)/VLOOKUP($A94,IndCons,E$73,FALSE))</f>
        <v/>
      </c>
      <c r="F94" s="124">
        <f>IF(ISERROR(VLOOKUP($A94,NonEConsump,F$73,FALSE)/VLOOKUP($A94,IndCons,F$73,FALSE)),0,VLOOKUP($A94,NonEConsump,F$73,FALSE)/VLOOKUP($A94,IndCons,F$73,FALSE))</f>
        <v/>
      </c>
      <c r="G94" s="124">
        <f>IF(ISERROR(VLOOKUP($A94,NonEConsump,G$73,FALSE)/VLOOKUP($A94,IndCons,G$73,FALSE)),0,VLOOKUP($A94,NonEConsump,G$73,FALSE)/VLOOKUP($A94,IndCons,G$73,FALSE))</f>
        <v/>
      </c>
      <c r="H94" s="124">
        <f>IF(ISERROR(VLOOKUP($A94,NonEConsump,H$73,FALSE)/VLOOKUP($A94,IndCons,H$73,FALSE)),0,VLOOKUP($A94,NonEConsump,H$73,FALSE)/VLOOKUP($A94,IndCons,H$73,FALSE))</f>
        <v/>
      </c>
      <c r="I94" s="124">
        <f>IF(ISERROR(VLOOKUP($A94,NonEConsump,I$73,FALSE)/VLOOKUP($A94,IndCons,I$73,FALSE)),0,VLOOKUP($A94,NonEConsump,I$73,FALSE)/VLOOKUP($A94,IndCons,I$73,FALSE))</f>
        <v/>
      </c>
      <c r="J94" s="124">
        <f>IF(ISERROR(VLOOKUP($A94,NonEConsump,J$73,FALSE)/VLOOKUP($A94,IndCons,J$73,FALSE)),0,VLOOKUP($A94,NonEConsump,J$73,FALSE)/VLOOKUP($A94,IndCons,J$73,FALSE))</f>
        <v/>
      </c>
      <c r="K94" s="124">
        <f>IF(ISERROR(VLOOKUP($A94,NonEConsump,K$73,FALSE)/VLOOKUP($A94,IndCons,K$73,FALSE)),0,VLOOKUP($A94,NonEConsump,K$73,FALSE)/VLOOKUP($A94,IndCons,K$73,FALSE))</f>
        <v/>
      </c>
      <c r="L94" s="124">
        <f>IF(ISERROR(VLOOKUP($A94,NonEConsump,L$73,FALSE)/VLOOKUP($A94,IndCons,L$73,FALSE)),0,VLOOKUP($A94,NonEConsump,L$73,FALSE)/VLOOKUP($A94,IndCons,L$73,FALSE))</f>
        <v/>
      </c>
      <c r="M94" s="124">
        <f>IF(ISERROR(VLOOKUP($A94,NonEConsump,M$73,FALSE)/VLOOKUP($A94,IndCons,M$73,FALSE)),0,VLOOKUP($A94,NonEConsump,M$73,FALSE)/VLOOKUP($A94,IndCons,M$73,FALSE))</f>
        <v/>
      </c>
      <c r="N94" s="124">
        <f>IF(ISERROR(VLOOKUP($A94,NonEConsump,N$73,FALSE)/VLOOKUP($A94,IndCons,N$73,FALSE)),0,VLOOKUP($A94,NonEConsump,N$73,FALSE)/VLOOKUP($A94,IndCons,N$73,FALSE))</f>
        <v/>
      </c>
      <c r="O94" s="124">
        <f>IF(ISERROR(VLOOKUP($A94,NonEConsump,O$73,FALSE)/VLOOKUP($A94,IndCons,O$73,FALSE)),0,VLOOKUP($A94,NonEConsump,O$73,FALSE)/VLOOKUP($A94,IndCons,O$73,FALSE))</f>
        <v/>
      </c>
      <c r="P94" s="124">
        <f>IF(ISERROR(VLOOKUP($A94,NonEConsump,P$73,FALSE)/VLOOKUP($A94,IndCons,P$73,FALSE)),0,VLOOKUP($A94,NonEConsump,P$73,FALSE)/VLOOKUP($A94,IndCons,P$73,FALSE))</f>
        <v/>
      </c>
      <c r="Q94" s="124">
        <f>IF(ISERROR(VLOOKUP($A94,NonEConsump,Q$73,FALSE)/VLOOKUP($A94,IndCons,Q$73,FALSE)),0,VLOOKUP($A94,NonEConsump,Q$73,FALSE)/VLOOKUP($A94,IndCons,Q$73,FALSE))</f>
        <v/>
      </c>
      <c r="R94" s="124">
        <f>IF(ISERROR(VLOOKUP($A94,NonEConsump,R$73,FALSE)/VLOOKUP($A94,IndCons,R$73,FALSE)),0,VLOOKUP($A94,NonEConsump,R$73,FALSE)/VLOOKUP($A94,IndCons,R$73,FALSE))</f>
        <v/>
      </c>
      <c r="S94" s="124">
        <f>IF(ISERROR(VLOOKUP($A94,NonEConsump,S$73,FALSE)/VLOOKUP($A94,IndCons,S$73,FALSE)),0,VLOOKUP($A94,NonEConsump,S$73,FALSE)/VLOOKUP($A94,IndCons,S$73,FALSE))</f>
        <v/>
      </c>
      <c r="T94" s="124">
        <f>IF(ISERROR(VLOOKUP($A94,NonEConsump,T$73,FALSE)/VLOOKUP($A94,IndCons,T$73,FALSE)),0,VLOOKUP($A94,NonEConsump,T$73,FALSE)/VLOOKUP($A94,IndCons,T$73,FALSE))</f>
        <v/>
      </c>
      <c r="U94" s="124">
        <f>IF(ISERROR(VLOOKUP($A94,NonEConsump,U$73,FALSE)/VLOOKUP($A94,IndCons,U$73,FALSE)),0,VLOOKUP($A94,NonEConsump,U$73,FALSE)/VLOOKUP($A94,IndCons,U$73,FALSE))</f>
        <v/>
      </c>
      <c r="V94" s="124">
        <f>IF(ISERROR(VLOOKUP($A94,NonEConsump,V$73,FALSE)/VLOOKUP($A94,IndCons,V$73,FALSE)),0,VLOOKUP($A94,NonEConsump,V$73,FALSE)/VLOOKUP($A94,IndCons,V$73,FALSE))</f>
        <v/>
      </c>
      <c r="W94" s="124">
        <f>IF(ISERROR(VLOOKUP($A94,NonEConsump,W$73,FALSE)/VLOOKUP($A94,IndCons,W$73,FALSE)),0,VLOOKUP($A94,NonEConsump,W$73,FALSE)/VLOOKUP($A94,IndCons,W$73,FALSE))</f>
        <v/>
      </c>
      <c r="X94" s="124">
        <f>IF(ISERROR(VLOOKUP($A94,NonEConsump,X$73,FALSE)/VLOOKUP($A94,IndCons,X$73,FALSE)),0,VLOOKUP($A94,NonEConsump,X$73,FALSE)/VLOOKUP($A94,IndCons,X$73,FALSE))</f>
        <v/>
      </c>
      <c r="Y94" s="124">
        <f>IF(ISERROR(VLOOKUP($A94,NonEConsump,Y$73,FALSE)/VLOOKUP($A94,IndCons,Y$73,FALSE)),0,VLOOKUP($A94,NonEConsump,Y$73,FALSE)/VLOOKUP($A94,IndCons,Y$73,FALSE))</f>
        <v/>
      </c>
      <c r="Z94" s="124">
        <f>IF(ISERROR(VLOOKUP($A94,NonEConsump,Z$73,FALSE)/VLOOKUP($A94,IndCons,Z$73,FALSE)),0,VLOOKUP($A94,NonEConsump,Z$73,FALSE)/VLOOKUP($A94,IndCons,Z$73,FALSE))</f>
        <v/>
      </c>
      <c r="AA94" s="124">
        <f>IF(ISERROR(VLOOKUP($A94,NonEConsump,AA$73,FALSE)/VLOOKUP($A94,IndCons,AA$73,FALSE)),0,VLOOKUP($A94,NonEConsump,AA$73,FALSE)/VLOOKUP($A94,IndCons,AA$73,FALSE))</f>
        <v/>
      </c>
      <c r="AB94" s="124">
        <f>IF(ISERROR(VLOOKUP($A94,NonEConsump,AB$73,FALSE)/VLOOKUP($A94,IndCons,AB$73,FALSE)),0,VLOOKUP($A94,NonEConsump,AB$73,FALSE)/VLOOKUP($A94,IndCons,AB$73,FALSE))</f>
        <v/>
      </c>
      <c r="AC94" s="124">
        <f>IF(ISERROR(VLOOKUP($A94,NonEConsump,AC$73,FALSE)/VLOOKUP($A94,IndCons,AC$73,FALSE)),0,VLOOKUP($A94,NonEConsump,AC$73,FALSE)/VLOOKUP($A94,IndCons,AC$73,FALSE))</f>
        <v/>
      </c>
      <c r="AD94" s="124">
        <f>IF(ISERROR(VLOOKUP($A94,NonEConsump,AD$73,FALSE)/VLOOKUP($A94,IndCons,AD$73,FALSE)),0,VLOOKUP($A94,NonEConsump,AD$73,FALSE)/VLOOKUP($A94,IndCons,AD$73,FALSE))</f>
        <v/>
      </c>
      <c r="AE94" s="124" t="n"/>
      <c r="AF94" s="125" t="n"/>
    </row>
    <row r="95">
      <c r="A95" s="113" t="inlineStr">
        <is>
          <t>Kerosene</t>
        </is>
      </c>
      <c r="B95" s="124">
        <f>IF(ISERROR(VLOOKUP($A95,NonEConsump,B$73,FALSE)/VLOOKUP($A95,IndCons,B$73,FALSE)),0,VLOOKUP($A95,NonEConsump,B$73,FALSE)/VLOOKUP($A95,IndCons,B$73,FALSE))</f>
        <v/>
      </c>
      <c r="C95" s="124">
        <f>IF(ISERROR(VLOOKUP($A95,NonEConsump,C$73,FALSE)/VLOOKUP($A95,IndCons,C$73,FALSE)),0,VLOOKUP($A95,NonEConsump,C$73,FALSE)/VLOOKUP($A95,IndCons,C$73,FALSE))</f>
        <v/>
      </c>
      <c r="D95" s="124">
        <f>IF(ISERROR(VLOOKUP($A95,NonEConsump,D$73,FALSE)/VLOOKUP($A95,IndCons,D$73,FALSE)),0,VLOOKUP($A95,NonEConsump,D$73,FALSE)/VLOOKUP($A95,IndCons,D$73,FALSE))</f>
        <v/>
      </c>
      <c r="E95" s="124">
        <f>IF(ISERROR(VLOOKUP($A95,NonEConsump,E$73,FALSE)/VLOOKUP($A95,IndCons,E$73,FALSE)),0,VLOOKUP($A95,NonEConsump,E$73,FALSE)/VLOOKUP($A95,IndCons,E$73,FALSE))</f>
        <v/>
      </c>
      <c r="F95" s="124">
        <f>IF(ISERROR(VLOOKUP($A95,NonEConsump,F$73,FALSE)/VLOOKUP($A95,IndCons,F$73,FALSE)),0,VLOOKUP($A95,NonEConsump,F$73,FALSE)/VLOOKUP($A95,IndCons,F$73,FALSE))</f>
        <v/>
      </c>
      <c r="G95" s="124">
        <f>IF(ISERROR(VLOOKUP($A95,NonEConsump,G$73,FALSE)/VLOOKUP($A95,IndCons,G$73,FALSE)),0,VLOOKUP($A95,NonEConsump,G$73,FALSE)/VLOOKUP($A95,IndCons,G$73,FALSE))</f>
        <v/>
      </c>
      <c r="H95" s="124">
        <f>IF(ISERROR(VLOOKUP($A95,NonEConsump,H$73,FALSE)/VLOOKUP($A95,IndCons,H$73,FALSE)),0,VLOOKUP($A95,NonEConsump,H$73,FALSE)/VLOOKUP($A95,IndCons,H$73,FALSE))</f>
        <v/>
      </c>
      <c r="I95" s="124">
        <f>IF(ISERROR(VLOOKUP($A95,NonEConsump,I$73,FALSE)/VLOOKUP($A95,IndCons,I$73,FALSE)),0,VLOOKUP($A95,NonEConsump,I$73,FALSE)/VLOOKUP($A95,IndCons,I$73,FALSE))</f>
        <v/>
      </c>
      <c r="J95" s="124">
        <f>IF(ISERROR(VLOOKUP($A95,NonEConsump,J$73,FALSE)/VLOOKUP($A95,IndCons,J$73,FALSE)),0,VLOOKUP($A95,NonEConsump,J$73,FALSE)/VLOOKUP($A95,IndCons,J$73,FALSE))</f>
        <v/>
      </c>
      <c r="K95" s="124">
        <f>IF(ISERROR(VLOOKUP($A95,NonEConsump,K$73,FALSE)/VLOOKUP($A95,IndCons,K$73,FALSE)),0,VLOOKUP($A95,NonEConsump,K$73,FALSE)/VLOOKUP($A95,IndCons,K$73,FALSE))</f>
        <v/>
      </c>
      <c r="L95" s="124">
        <f>IF(ISERROR(VLOOKUP($A95,NonEConsump,L$73,FALSE)/VLOOKUP($A95,IndCons,L$73,FALSE)),0,VLOOKUP($A95,NonEConsump,L$73,FALSE)/VLOOKUP($A95,IndCons,L$73,FALSE))</f>
        <v/>
      </c>
      <c r="M95" s="124">
        <f>IF(ISERROR(VLOOKUP($A95,NonEConsump,M$73,FALSE)/VLOOKUP($A95,IndCons,M$73,FALSE)),0,VLOOKUP($A95,NonEConsump,M$73,FALSE)/VLOOKUP($A95,IndCons,M$73,FALSE))</f>
        <v/>
      </c>
      <c r="N95" s="124">
        <f>IF(ISERROR(VLOOKUP($A95,NonEConsump,N$73,FALSE)/VLOOKUP($A95,IndCons,N$73,FALSE)),0,VLOOKUP($A95,NonEConsump,N$73,FALSE)/VLOOKUP($A95,IndCons,N$73,FALSE))</f>
        <v/>
      </c>
      <c r="O95" s="124">
        <f>IF(ISERROR(VLOOKUP($A95,NonEConsump,O$73,FALSE)/VLOOKUP($A95,IndCons,O$73,FALSE)),0,VLOOKUP($A95,NonEConsump,O$73,FALSE)/VLOOKUP($A95,IndCons,O$73,FALSE))</f>
        <v/>
      </c>
      <c r="P95" s="124">
        <f>IF(ISERROR(VLOOKUP($A95,NonEConsump,P$73,FALSE)/VLOOKUP($A95,IndCons,P$73,FALSE)),0,VLOOKUP($A95,NonEConsump,P$73,FALSE)/VLOOKUP($A95,IndCons,P$73,FALSE))</f>
        <v/>
      </c>
      <c r="Q95" s="124">
        <f>IF(ISERROR(VLOOKUP($A95,NonEConsump,Q$73,FALSE)/VLOOKUP($A95,IndCons,Q$73,FALSE)),0,VLOOKUP($A95,NonEConsump,Q$73,FALSE)/VLOOKUP($A95,IndCons,Q$73,FALSE))</f>
        <v/>
      </c>
      <c r="R95" s="124">
        <f>IF(ISERROR(VLOOKUP($A95,NonEConsump,R$73,FALSE)/VLOOKUP($A95,IndCons,R$73,FALSE)),0,VLOOKUP($A95,NonEConsump,R$73,FALSE)/VLOOKUP($A95,IndCons,R$73,FALSE))</f>
        <v/>
      </c>
      <c r="S95" s="124">
        <f>IF(ISERROR(VLOOKUP($A95,NonEConsump,S$73,FALSE)/VLOOKUP($A95,IndCons,S$73,FALSE)),0,VLOOKUP($A95,NonEConsump,S$73,FALSE)/VLOOKUP($A95,IndCons,S$73,FALSE))</f>
        <v/>
      </c>
      <c r="T95" s="124">
        <f>IF(ISERROR(VLOOKUP($A95,NonEConsump,T$73,FALSE)/VLOOKUP($A95,IndCons,T$73,FALSE)),0,VLOOKUP($A95,NonEConsump,T$73,FALSE)/VLOOKUP($A95,IndCons,T$73,FALSE))</f>
        <v/>
      </c>
      <c r="U95" s="124">
        <f>IF(ISERROR(VLOOKUP($A95,NonEConsump,U$73,FALSE)/VLOOKUP($A95,IndCons,U$73,FALSE)),0,VLOOKUP($A95,NonEConsump,U$73,FALSE)/VLOOKUP($A95,IndCons,U$73,FALSE))</f>
        <v/>
      </c>
      <c r="V95" s="124">
        <f>IF(ISERROR(VLOOKUP($A95,NonEConsump,V$73,FALSE)/VLOOKUP($A95,IndCons,V$73,FALSE)),0,VLOOKUP($A95,NonEConsump,V$73,FALSE)/VLOOKUP($A95,IndCons,V$73,FALSE))</f>
        <v/>
      </c>
      <c r="W95" s="124">
        <f>IF(ISERROR(VLOOKUP($A95,NonEConsump,W$73,FALSE)/VLOOKUP($A95,IndCons,W$73,FALSE)),0,VLOOKUP($A95,NonEConsump,W$73,FALSE)/VLOOKUP($A95,IndCons,W$73,FALSE))</f>
        <v/>
      </c>
      <c r="X95" s="124">
        <f>IF(ISERROR(VLOOKUP($A95,NonEConsump,X$73,FALSE)/VLOOKUP($A95,IndCons,X$73,FALSE)),0,VLOOKUP($A95,NonEConsump,X$73,FALSE)/VLOOKUP($A95,IndCons,X$73,FALSE))</f>
        <v/>
      </c>
      <c r="Y95" s="124">
        <f>IF(ISERROR(VLOOKUP($A95,NonEConsump,Y$73,FALSE)/VLOOKUP($A95,IndCons,Y$73,FALSE)),0,VLOOKUP($A95,NonEConsump,Y$73,FALSE)/VLOOKUP($A95,IndCons,Y$73,FALSE))</f>
        <v/>
      </c>
      <c r="Z95" s="124">
        <f>IF(ISERROR(VLOOKUP($A95,NonEConsump,Z$73,FALSE)/VLOOKUP($A95,IndCons,Z$73,FALSE)),0,VLOOKUP($A95,NonEConsump,Z$73,FALSE)/VLOOKUP($A95,IndCons,Z$73,FALSE))</f>
        <v/>
      </c>
      <c r="AA95" s="124">
        <f>IF(ISERROR(VLOOKUP($A95,NonEConsump,AA$73,FALSE)/VLOOKUP($A95,IndCons,AA$73,FALSE)),0,VLOOKUP($A95,NonEConsump,AA$73,FALSE)/VLOOKUP($A95,IndCons,AA$73,FALSE))</f>
        <v/>
      </c>
      <c r="AB95" s="124">
        <f>IF(ISERROR(VLOOKUP($A95,NonEConsump,AB$73,FALSE)/VLOOKUP($A95,IndCons,AB$73,FALSE)),0,VLOOKUP($A95,NonEConsump,AB$73,FALSE)/VLOOKUP($A95,IndCons,AB$73,FALSE))</f>
        <v/>
      </c>
      <c r="AC95" s="124">
        <f>IF(ISERROR(VLOOKUP($A95,NonEConsump,AC$73,FALSE)/VLOOKUP($A95,IndCons,AC$73,FALSE)),0,VLOOKUP($A95,NonEConsump,AC$73,FALSE)/VLOOKUP($A95,IndCons,AC$73,FALSE))</f>
        <v/>
      </c>
      <c r="AD95" s="124">
        <f>IF(ISERROR(VLOOKUP($A95,NonEConsump,AD$73,FALSE)/VLOOKUP($A95,IndCons,AD$73,FALSE)),0,VLOOKUP($A95,NonEConsump,AD$73,FALSE)/VLOOKUP($A95,IndCons,AD$73,FALSE))</f>
        <v/>
      </c>
      <c r="AE95" s="124" t="n"/>
      <c r="AF95" s="125" t="n"/>
    </row>
    <row r="96">
      <c r="A96" s="113" t="inlineStr">
        <is>
          <t>Motor Gasoline</t>
        </is>
      </c>
      <c r="B96" s="124">
        <f>IF(ISERROR(VLOOKUP($A96,NonEConsump,B$73,FALSE)/VLOOKUP($A96,IndCons,B$73,FALSE)),0,VLOOKUP($A96,NonEConsump,B$73,FALSE)/VLOOKUP($A96,IndCons,B$73,FALSE))</f>
        <v/>
      </c>
      <c r="C96" s="124">
        <f>IF(ISERROR(VLOOKUP($A96,NonEConsump,C$73,FALSE)/VLOOKUP($A96,IndCons,C$73,FALSE)),0,VLOOKUP($A96,NonEConsump,C$73,FALSE)/VLOOKUP($A96,IndCons,C$73,FALSE))</f>
        <v/>
      </c>
      <c r="D96" s="124">
        <f>IF(ISERROR(VLOOKUP($A96,NonEConsump,D$73,FALSE)/VLOOKUP($A96,IndCons,D$73,FALSE)),0,VLOOKUP($A96,NonEConsump,D$73,FALSE)/VLOOKUP($A96,IndCons,D$73,FALSE))</f>
        <v/>
      </c>
      <c r="E96" s="124">
        <f>IF(ISERROR(VLOOKUP($A96,NonEConsump,E$73,FALSE)/VLOOKUP($A96,IndCons,E$73,FALSE)),0,VLOOKUP($A96,NonEConsump,E$73,FALSE)/VLOOKUP($A96,IndCons,E$73,FALSE))</f>
        <v/>
      </c>
      <c r="F96" s="124">
        <f>IF(ISERROR(VLOOKUP($A96,NonEConsump,F$73,FALSE)/VLOOKUP($A96,IndCons,F$73,FALSE)),0,VLOOKUP($A96,NonEConsump,F$73,FALSE)/VLOOKUP($A96,IndCons,F$73,FALSE))</f>
        <v/>
      </c>
      <c r="G96" s="124">
        <f>IF(ISERROR(VLOOKUP($A96,NonEConsump,G$73,FALSE)/VLOOKUP($A96,IndCons,G$73,FALSE)),0,VLOOKUP($A96,NonEConsump,G$73,FALSE)/VLOOKUP($A96,IndCons,G$73,FALSE))</f>
        <v/>
      </c>
      <c r="H96" s="124">
        <f>IF(ISERROR(VLOOKUP($A96,NonEConsump,H$73,FALSE)/VLOOKUP($A96,IndCons,H$73,FALSE)),0,VLOOKUP($A96,NonEConsump,H$73,FALSE)/VLOOKUP($A96,IndCons,H$73,FALSE))</f>
        <v/>
      </c>
      <c r="I96" s="124">
        <f>IF(ISERROR(VLOOKUP($A96,NonEConsump,I$73,FALSE)/VLOOKUP($A96,IndCons,I$73,FALSE)),0,VLOOKUP($A96,NonEConsump,I$73,FALSE)/VLOOKUP($A96,IndCons,I$73,FALSE))</f>
        <v/>
      </c>
      <c r="J96" s="124">
        <f>IF(ISERROR(VLOOKUP($A96,NonEConsump,J$73,FALSE)/VLOOKUP($A96,IndCons,J$73,FALSE)),0,VLOOKUP($A96,NonEConsump,J$73,FALSE)/VLOOKUP($A96,IndCons,J$73,FALSE))</f>
        <v/>
      </c>
      <c r="K96" s="124">
        <f>IF(ISERROR(VLOOKUP($A96,NonEConsump,K$73,FALSE)/VLOOKUP($A96,IndCons,K$73,FALSE)),0,VLOOKUP($A96,NonEConsump,K$73,FALSE)/VLOOKUP($A96,IndCons,K$73,FALSE))</f>
        <v/>
      </c>
      <c r="L96" s="124">
        <f>IF(ISERROR(VLOOKUP($A96,NonEConsump,L$73,FALSE)/VLOOKUP($A96,IndCons,L$73,FALSE)),0,VLOOKUP($A96,NonEConsump,L$73,FALSE)/VLOOKUP($A96,IndCons,L$73,FALSE))</f>
        <v/>
      </c>
      <c r="M96" s="124">
        <f>IF(ISERROR(VLOOKUP($A96,NonEConsump,M$73,FALSE)/VLOOKUP($A96,IndCons,M$73,FALSE)),0,VLOOKUP($A96,NonEConsump,M$73,FALSE)/VLOOKUP($A96,IndCons,M$73,FALSE))</f>
        <v/>
      </c>
      <c r="N96" s="124">
        <f>IF(ISERROR(VLOOKUP($A96,NonEConsump,N$73,FALSE)/VLOOKUP($A96,IndCons,N$73,FALSE)),0,VLOOKUP($A96,NonEConsump,N$73,FALSE)/VLOOKUP($A96,IndCons,N$73,FALSE))</f>
        <v/>
      </c>
      <c r="O96" s="124">
        <f>IF(ISERROR(VLOOKUP($A96,NonEConsump,O$73,FALSE)/VLOOKUP($A96,IndCons,O$73,FALSE)),0,VLOOKUP($A96,NonEConsump,O$73,FALSE)/VLOOKUP($A96,IndCons,O$73,FALSE))</f>
        <v/>
      </c>
      <c r="P96" s="124">
        <f>IF(ISERROR(VLOOKUP($A96,NonEConsump,P$73,FALSE)/VLOOKUP($A96,IndCons,P$73,FALSE)),0,VLOOKUP($A96,NonEConsump,P$73,FALSE)/VLOOKUP($A96,IndCons,P$73,FALSE))</f>
        <v/>
      </c>
      <c r="Q96" s="124">
        <f>IF(ISERROR(VLOOKUP($A96,NonEConsump,Q$73,FALSE)/VLOOKUP($A96,IndCons,Q$73,FALSE)),0,VLOOKUP($A96,NonEConsump,Q$73,FALSE)/VLOOKUP($A96,IndCons,Q$73,FALSE))</f>
        <v/>
      </c>
      <c r="R96" s="124">
        <f>IF(ISERROR(VLOOKUP($A96,NonEConsump,R$73,FALSE)/VLOOKUP($A96,IndCons,R$73,FALSE)),0,VLOOKUP($A96,NonEConsump,R$73,FALSE)/VLOOKUP($A96,IndCons,R$73,FALSE))</f>
        <v/>
      </c>
      <c r="S96" s="124">
        <f>IF(ISERROR(VLOOKUP($A96,NonEConsump,S$73,FALSE)/VLOOKUP($A96,IndCons,S$73,FALSE)),0,VLOOKUP($A96,NonEConsump,S$73,FALSE)/VLOOKUP($A96,IndCons,S$73,FALSE))</f>
        <v/>
      </c>
      <c r="T96" s="124">
        <f>IF(ISERROR(VLOOKUP($A96,NonEConsump,T$73,FALSE)/VLOOKUP($A96,IndCons,T$73,FALSE)),0,VLOOKUP($A96,NonEConsump,T$73,FALSE)/VLOOKUP($A96,IndCons,T$73,FALSE))</f>
        <v/>
      </c>
      <c r="U96" s="124">
        <f>IF(ISERROR(VLOOKUP($A96,NonEConsump,U$73,FALSE)/VLOOKUP($A96,IndCons,U$73,FALSE)),0,VLOOKUP($A96,NonEConsump,U$73,FALSE)/VLOOKUP($A96,IndCons,U$73,FALSE))</f>
        <v/>
      </c>
      <c r="V96" s="124">
        <f>IF(ISERROR(VLOOKUP($A96,NonEConsump,V$73,FALSE)/VLOOKUP($A96,IndCons,V$73,FALSE)),0,VLOOKUP($A96,NonEConsump,V$73,FALSE)/VLOOKUP($A96,IndCons,V$73,FALSE))</f>
        <v/>
      </c>
      <c r="W96" s="124">
        <f>IF(ISERROR(VLOOKUP($A96,NonEConsump,W$73,FALSE)/VLOOKUP($A96,IndCons,W$73,FALSE)),0,VLOOKUP($A96,NonEConsump,W$73,FALSE)/VLOOKUP($A96,IndCons,W$73,FALSE))</f>
        <v/>
      </c>
      <c r="X96" s="124">
        <f>IF(ISERROR(VLOOKUP($A96,NonEConsump,X$73,FALSE)/VLOOKUP($A96,IndCons,X$73,FALSE)),0,VLOOKUP($A96,NonEConsump,X$73,FALSE)/VLOOKUP($A96,IndCons,X$73,FALSE))</f>
        <v/>
      </c>
      <c r="Y96" s="124">
        <f>IF(ISERROR(VLOOKUP($A96,NonEConsump,Y$73,FALSE)/VLOOKUP($A96,IndCons,Y$73,FALSE)),0,VLOOKUP($A96,NonEConsump,Y$73,FALSE)/VLOOKUP($A96,IndCons,Y$73,FALSE))</f>
        <v/>
      </c>
      <c r="Z96" s="124">
        <f>IF(ISERROR(VLOOKUP($A96,NonEConsump,Z$73,FALSE)/VLOOKUP($A96,IndCons,Z$73,FALSE)),0,VLOOKUP($A96,NonEConsump,Z$73,FALSE)/VLOOKUP($A96,IndCons,Z$73,FALSE))</f>
        <v/>
      </c>
      <c r="AA96" s="124">
        <f>IF(ISERROR(VLOOKUP($A96,NonEConsump,AA$73,FALSE)/VLOOKUP($A96,IndCons,AA$73,FALSE)),0,VLOOKUP($A96,NonEConsump,AA$73,FALSE)/VLOOKUP($A96,IndCons,AA$73,FALSE))</f>
        <v/>
      </c>
      <c r="AB96" s="124">
        <f>IF(ISERROR(VLOOKUP($A96,NonEConsump,AB$73,FALSE)/VLOOKUP($A96,IndCons,AB$73,FALSE)),0,VLOOKUP($A96,NonEConsump,AB$73,FALSE)/VLOOKUP($A96,IndCons,AB$73,FALSE))</f>
        <v/>
      </c>
      <c r="AC96" s="124">
        <f>IF(ISERROR(VLOOKUP($A96,NonEConsump,AC$73,FALSE)/VLOOKUP($A96,IndCons,AC$73,FALSE)),0,VLOOKUP($A96,NonEConsump,AC$73,FALSE)/VLOOKUP($A96,IndCons,AC$73,FALSE))</f>
        <v/>
      </c>
      <c r="AD96" s="124">
        <f>IF(ISERROR(VLOOKUP($A96,NonEConsump,AD$73,FALSE)/VLOOKUP($A96,IndCons,AD$73,FALSE)),0,VLOOKUP($A96,NonEConsump,AD$73,FALSE)/VLOOKUP($A96,IndCons,AD$73,FALSE))</f>
        <v/>
      </c>
      <c r="AE96" s="124" t="n"/>
      <c r="AF96" s="125" t="n"/>
    </row>
    <row r="97">
      <c r="A97" s="113" t="inlineStr">
        <is>
          <t>Motor Gasoline Blending Components</t>
        </is>
      </c>
      <c r="B97" s="124">
        <f>IF(ISERROR(VLOOKUP($A97,NonEConsump,B$73,FALSE)/VLOOKUP($A97,IndCons,B$73,FALSE)),0,VLOOKUP($A97,NonEConsump,B$73,FALSE)/VLOOKUP($A97,IndCons,B$73,FALSE))</f>
        <v/>
      </c>
      <c r="C97" s="124">
        <f>IF(ISERROR(VLOOKUP($A97,NonEConsump,C$73,FALSE)/VLOOKUP($A97,IndCons,C$73,FALSE)),0,VLOOKUP($A97,NonEConsump,C$73,FALSE)/VLOOKUP($A97,IndCons,C$73,FALSE))</f>
        <v/>
      </c>
      <c r="D97" s="124">
        <f>IF(ISERROR(VLOOKUP($A97,NonEConsump,D$73,FALSE)/VLOOKUP($A97,IndCons,D$73,FALSE)),0,VLOOKUP($A97,NonEConsump,D$73,FALSE)/VLOOKUP($A97,IndCons,D$73,FALSE))</f>
        <v/>
      </c>
      <c r="E97" s="124">
        <f>IF(ISERROR(VLOOKUP($A97,NonEConsump,E$73,FALSE)/VLOOKUP($A97,IndCons,E$73,FALSE)),0,VLOOKUP($A97,NonEConsump,E$73,FALSE)/VLOOKUP($A97,IndCons,E$73,FALSE))</f>
        <v/>
      </c>
      <c r="F97" s="124">
        <f>IF(ISERROR(VLOOKUP($A97,NonEConsump,F$73,FALSE)/VLOOKUP($A97,IndCons,F$73,FALSE)),0,VLOOKUP($A97,NonEConsump,F$73,FALSE)/VLOOKUP($A97,IndCons,F$73,FALSE))</f>
        <v/>
      </c>
      <c r="G97" s="124">
        <f>IF(ISERROR(VLOOKUP($A97,NonEConsump,G$73,FALSE)/VLOOKUP($A97,IndCons,G$73,FALSE)),0,VLOOKUP($A97,NonEConsump,G$73,FALSE)/VLOOKUP($A97,IndCons,G$73,FALSE))</f>
        <v/>
      </c>
      <c r="H97" s="124">
        <f>IF(ISERROR(VLOOKUP($A97,NonEConsump,H$73,FALSE)/VLOOKUP($A97,IndCons,H$73,FALSE)),0,VLOOKUP($A97,NonEConsump,H$73,FALSE)/VLOOKUP($A97,IndCons,H$73,FALSE))</f>
        <v/>
      </c>
      <c r="I97" s="124">
        <f>IF(ISERROR(VLOOKUP($A97,NonEConsump,I$73,FALSE)/VLOOKUP($A97,IndCons,I$73,FALSE)),0,VLOOKUP($A97,NonEConsump,I$73,FALSE)/VLOOKUP($A97,IndCons,I$73,FALSE))</f>
        <v/>
      </c>
      <c r="J97" s="124">
        <f>IF(ISERROR(VLOOKUP($A97,NonEConsump,J$73,FALSE)/VLOOKUP($A97,IndCons,J$73,FALSE)),0,VLOOKUP($A97,NonEConsump,J$73,FALSE)/VLOOKUP($A97,IndCons,J$73,FALSE))</f>
        <v/>
      </c>
      <c r="K97" s="124">
        <f>IF(ISERROR(VLOOKUP($A97,NonEConsump,K$73,FALSE)/VLOOKUP($A97,IndCons,K$73,FALSE)),0,VLOOKUP($A97,NonEConsump,K$73,FALSE)/VLOOKUP($A97,IndCons,K$73,FALSE))</f>
        <v/>
      </c>
      <c r="L97" s="124">
        <f>IF(ISERROR(VLOOKUP($A97,NonEConsump,L$73,FALSE)/VLOOKUP($A97,IndCons,L$73,FALSE)),0,VLOOKUP($A97,NonEConsump,L$73,FALSE)/VLOOKUP($A97,IndCons,L$73,FALSE))</f>
        <v/>
      </c>
      <c r="M97" s="124">
        <f>IF(ISERROR(VLOOKUP($A97,NonEConsump,M$73,FALSE)/VLOOKUP($A97,IndCons,M$73,FALSE)),0,VLOOKUP($A97,NonEConsump,M$73,FALSE)/VLOOKUP($A97,IndCons,M$73,FALSE))</f>
        <v/>
      </c>
      <c r="N97" s="124">
        <f>IF(ISERROR(VLOOKUP($A97,NonEConsump,N$73,FALSE)/VLOOKUP($A97,IndCons,N$73,FALSE)),0,VLOOKUP($A97,NonEConsump,N$73,FALSE)/VLOOKUP($A97,IndCons,N$73,FALSE))</f>
        <v/>
      </c>
      <c r="O97" s="124">
        <f>IF(ISERROR(VLOOKUP($A97,NonEConsump,O$73,FALSE)/VLOOKUP($A97,IndCons,O$73,FALSE)),0,VLOOKUP($A97,NonEConsump,O$73,FALSE)/VLOOKUP($A97,IndCons,O$73,FALSE))</f>
        <v/>
      </c>
      <c r="P97" s="124">
        <f>IF(ISERROR(VLOOKUP($A97,NonEConsump,P$73,FALSE)/VLOOKUP($A97,IndCons,P$73,FALSE)),0,VLOOKUP($A97,NonEConsump,P$73,FALSE)/VLOOKUP($A97,IndCons,P$73,FALSE))</f>
        <v/>
      </c>
      <c r="Q97" s="124">
        <f>IF(ISERROR(VLOOKUP($A97,NonEConsump,Q$73,FALSE)/VLOOKUP($A97,IndCons,Q$73,FALSE)),0,VLOOKUP($A97,NonEConsump,Q$73,FALSE)/VLOOKUP($A97,IndCons,Q$73,FALSE))</f>
        <v/>
      </c>
      <c r="R97" s="124">
        <f>IF(ISERROR(VLOOKUP($A97,NonEConsump,R$73,FALSE)/VLOOKUP($A97,IndCons,R$73,FALSE)),0,VLOOKUP($A97,NonEConsump,R$73,FALSE)/VLOOKUP($A97,IndCons,R$73,FALSE))</f>
        <v/>
      </c>
      <c r="S97" s="124">
        <f>IF(ISERROR(VLOOKUP($A97,NonEConsump,S$73,FALSE)/VLOOKUP($A97,IndCons,S$73,FALSE)),0,VLOOKUP($A97,NonEConsump,S$73,FALSE)/VLOOKUP($A97,IndCons,S$73,FALSE))</f>
        <v/>
      </c>
      <c r="T97" s="124">
        <f>IF(ISERROR(VLOOKUP($A97,NonEConsump,T$73,FALSE)/VLOOKUP($A97,IndCons,T$73,FALSE)),0,VLOOKUP($A97,NonEConsump,T$73,FALSE)/VLOOKUP($A97,IndCons,T$73,FALSE))</f>
        <v/>
      </c>
      <c r="U97" s="124">
        <f>IF(ISERROR(VLOOKUP($A97,NonEConsump,U$73,FALSE)/VLOOKUP($A97,IndCons,U$73,FALSE)),0,VLOOKUP($A97,NonEConsump,U$73,FALSE)/VLOOKUP($A97,IndCons,U$73,FALSE))</f>
        <v/>
      </c>
      <c r="V97" s="124">
        <f>IF(ISERROR(VLOOKUP($A97,NonEConsump,V$73,FALSE)/VLOOKUP($A97,IndCons,V$73,FALSE)),0,VLOOKUP($A97,NonEConsump,V$73,FALSE)/VLOOKUP($A97,IndCons,V$73,FALSE))</f>
        <v/>
      </c>
      <c r="W97" s="124">
        <f>IF(ISERROR(VLOOKUP($A97,NonEConsump,W$73,FALSE)/VLOOKUP($A97,IndCons,W$73,FALSE)),0,VLOOKUP($A97,NonEConsump,W$73,FALSE)/VLOOKUP($A97,IndCons,W$73,FALSE))</f>
        <v/>
      </c>
      <c r="X97" s="124">
        <f>IF(ISERROR(VLOOKUP($A97,NonEConsump,X$73,FALSE)/VLOOKUP($A97,IndCons,X$73,FALSE)),0,VLOOKUP($A97,NonEConsump,X$73,FALSE)/VLOOKUP($A97,IndCons,X$73,FALSE))</f>
        <v/>
      </c>
      <c r="Y97" s="124">
        <f>IF(ISERROR(VLOOKUP($A97,NonEConsump,Y$73,FALSE)/VLOOKUP($A97,IndCons,Y$73,FALSE)),0,VLOOKUP($A97,NonEConsump,Y$73,FALSE)/VLOOKUP($A97,IndCons,Y$73,FALSE))</f>
        <v/>
      </c>
      <c r="Z97" s="124">
        <f>IF(ISERROR(VLOOKUP($A97,NonEConsump,Z$73,FALSE)/VLOOKUP($A97,IndCons,Z$73,FALSE)),0,VLOOKUP($A97,NonEConsump,Z$73,FALSE)/VLOOKUP($A97,IndCons,Z$73,FALSE))</f>
        <v/>
      </c>
      <c r="AA97" s="124">
        <f>IF(ISERROR(VLOOKUP($A97,NonEConsump,AA$73,FALSE)/VLOOKUP($A97,IndCons,AA$73,FALSE)),0,VLOOKUP($A97,NonEConsump,AA$73,FALSE)/VLOOKUP($A97,IndCons,AA$73,FALSE))</f>
        <v/>
      </c>
      <c r="AB97" s="124">
        <f>IF(ISERROR(VLOOKUP($A97,NonEConsump,AB$73,FALSE)/VLOOKUP($A97,IndCons,AB$73,FALSE)),0,VLOOKUP($A97,NonEConsump,AB$73,FALSE)/VLOOKUP($A97,IndCons,AB$73,FALSE))</f>
        <v/>
      </c>
      <c r="AC97" s="124">
        <f>IF(ISERROR(VLOOKUP($A97,NonEConsump,AC$73,FALSE)/VLOOKUP($A97,IndCons,AC$73,FALSE)),0,VLOOKUP($A97,NonEConsump,AC$73,FALSE)/VLOOKUP($A97,IndCons,AC$73,FALSE))</f>
        <v/>
      </c>
      <c r="AD97" s="124">
        <f>IF(ISERROR(VLOOKUP($A97,NonEConsump,AD$73,FALSE)/VLOOKUP($A97,IndCons,AD$73,FALSE)),0,VLOOKUP($A97,NonEConsump,AD$73,FALSE)/VLOOKUP($A97,IndCons,AD$73,FALSE))</f>
        <v/>
      </c>
      <c r="AE97" s="124" t="n"/>
      <c r="AF97" s="125" t="n"/>
    </row>
    <row r="98" ht="14" customHeight="1" s="159" thickBot="1">
      <c r="A98" s="113" t="inlineStr">
        <is>
          <t>Unfinished Oils</t>
        </is>
      </c>
      <c r="B98" s="124">
        <f>IF(ISERROR(VLOOKUP($A98,NonEConsump,B$73,FALSE)/VLOOKUP($A98,IndCons,B$73,FALSE)),0,VLOOKUP($A98,NonEConsump,B$73,FALSE)/VLOOKUP($A98,IndCons,B$73,FALSE))</f>
        <v/>
      </c>
      <c r="C98" s="124">
        <f>IF(ISERROR(VLOOKUP($A98,NonEConsump,C$73,FALSE)/VLOOKUP($A98,IndCons,C$73,FALSE)),0,VLOOKUP($A98,NonEConsump,C$73,FALSE)/VLOOKUP($A98,IndCons,C$73,FALSE))</f>
        <v/>
      </c>
      <c r="D98" s="124">
        <f>IF(ISERROR(VLOOKUP($A98,NonEConsump,D$73,FALSE)/VLOOKUP($A98,IndCons,D$73,FALSE)),0,VLOOKUP($A98,NonEConsump,D$73,FALSE)/VLOOKUP($A98,IndCons,D$73,FALSE))</f>
        <v/>
      </c>
      <c r="E98" s="124">
        <f>IF(ISERROR(VLOOKUP($A98,NonEConsump,E$73,FALSE)/VLOOKUP($A98,IndCons,E$73,FALSE)),0,VLOOKUP($A98,NonEConsump,E$73,FALSE)/VLOOKUP($A98,IndCons,E$73,FALSE))</f>
        <v/>
      </c>
      <c r="F98" s="124">
        <f>IF(ISERROR(VLOOKUP($A98,NonEConsump,F$73,FALSE)/VLOOKUP($A98,IndCons,F$73,FALSE)),0,VLOOKUP($A98,NonEConsump,F$73,FALSE)/VLOOKUP($A98,IndCons,F$73,FALSE))</f>
        <v/>
      </c>
      <c r="G98" s="124">
        <f>IF(ISERROR(VLOOKUP($A98,NonEConsump,G$73,FALSE)/VLOOKUP($A98,IndCons,G$73,FALSE)),0,VLOOKUP($A98,NonEConsump,G$73,FALSE)/VLOOKUP($A98,IndCons,G$73,FALSE))</f>
        <v/>
      </c>
      <c r="H98" s="124">
        <f>IF(ISERROR(VLOOKUP($A98,NonEConsump,H$73,FALSE)/VLOOKUP($A98,IndCons,H$73,FALSE)),0,VLOOKUP($A98,NonEConsump,H$73,FALSE)/VLOOKUP($A98,IndCons,H$73,FALSE))</f>
        <v/>
      </c>
      <c r="I98" s="124">
        <f>IF(ISERROR(VLOOKUP($A98,NonEConsump,I$73,FALSE)/VLOOKUP($A98,IndCons,I$73,FALSE)),0,VLOOKUP($A98,NonEConsump,I$73,FALSE)/VLOOKUP($A98,IndCons,I$73,FALSE))</f>
        <v/>
      </c>
      <c r="J98" s="124">
        <f>IF(ISERROR(VLOOKUP($A98,NonEConsump,J$73,FALSE)/VLOOKUP($A98,IndCons,J$73,FALSE)),0,VLOOKUP($A98,NonEConsump,J$73,FALSE)/VLOOKUP($A98,IndCons,J$73,FALSE))</f>
        <v/>
      </c>
      <c r="K98" s="124">
        <f>IF(ISERROR(VLOOKUP($A98,NonEConsump,K$73,FALSE)/VLOOKUP($A98,IndCons,K$73,FALSE)),0,VLOOKUP($A98,NonEConsump,K$73,FALSE)/VLOOKUP($A98,IndCons,K$73,FALSE))</f>
        <v/>
      </c>
      <c r="L98" s="124">
        <f>IF(ISERROR(VLOOKUP($A98,NonEConsump,L$73,FALSE)/VLOOKUP($A98,IndCons,L$73,FALSE)),0,VLOOKUP($A98,NonEConsump,L$73,FALSE)/VLOOKUP($A98,IndCons,L$73,FALSE))</f>
        <v/>
      </c>
      <c r="M98" s="124">
        <f>IF(ISERROR(VLOOKUP($A98,NonEConsump,M$73,FALSE)/VLOOKUP($A98,IndCons,M$73,FALSE)),0,VLOOKUP($A98,NonEConsump,M$73,FALSE)/VLOOKUP($A98,IndCons,M$73,FALSE))</f>
        <v/>
      </c>
      <c r="N98" s="124">
        <f>IF(ISERROR(VLOOKUP($A98,NonEConsump,N$73,FALSE)/VLOOKUP($A98,IndCons,N$73,FALSE)),0,VLOOKUP($A98,NonEConsump,N$73,FALSE)/VLOOKUP($A98,IndCons,N$73,FALSE))</f>
        <v/>
      </c>
      <c r="O98" s="124">
        <f>IF(ISERROR(VLOOKUP($A98,NonEConsump,O$73,FALSE)/VLOOKUP($A98,IndCons,O$73,FALSE)),0,VLOOKUP($A98,NonEConsump,O$73,FALSE)/VLOOKUP($A98,IndCons,O$73,FALSE))</f>
        <v/>
      </c>
      <c r="P98" s="124">
        <f>IF(ISERROR(VLOOKUP($A98,NonEConsump,P$73,FALSE)/VLOOKUP($A98,IndCons,P$73,FALSE)),0,VLOOKUP($A98,NonEConsump,P$73,FALSE)/VLOOKUP($A98,IndCons,P$73,FALSE))</f>
        <v/>
      </c>
      <c r="Q98" s="124">
        <f>IF(ISERROR(VLOOKUP($A98,NonEConsump,Q$73,FALSE)/VLOOKUP($A98,IndCons,Q$73,FALSE)),0,VLOOKUP($A98,NonEConsump,Q$73,FALSE)/VLOOKUP($A98,IndCons,Q$73,FALSE))</f>
        <v/>
      </c>
      <c r="R98" s="124">
        <f>IF(ISERROR(VLOOKUP($A98,NonEConsump,R$73,FALSE)/VLOOKUP($A98,IndCons,R$73,FALSE)),0,VLOOKUP($A98,NonEConsump,R$73,FALSE)/VLOOKUP($A98,IndCons,R$73,FALSE))</f>
        <v/>
      </c>
      <c r="S98" s="124">
        <f>IF(ISERROR(VLOOKUP($A98,NonEConsump,S$73,FALSE)/VLOOKUP($A98,IndCons,S$73,FALSE)),0,VLOOKUP($A98,NonEConsump,S$73,FALSE)/VLOOKUP($A98,IndCons,S$73,FALSE))</f>
        <v/>
      </c>
      <c r="T98" s="124">
        <f>IF(ISERROR(VLOOKUP($A98,NonEConsump,T$73,FALSE)/VLOOKUP($A98,IndCons,T$73,FALSE)),0,VLOOKUP($A98,NonEConsump,T$73,FALSE)/VLOOKUP($A98,IndCons,T$73,FALSE))</f>
        <v/>
      </c>
      <c r="U98" s="124">
        <f>IF(ISERROR(VLOOKUP($A98,NonEConsump,U$73,FALSE)/VLOOKUP($A98,IndCons,U$73,FALSE)),0,VLOOKUP($A98,NonEConsump,U$73,FALSE)/VLOOKUP($A98,IndCons,U$73,FALSE))</f>
        <v/>
      </c>
      <c r="V98" s="124">
        <f>IF(ISERROR(VLOOKUP($A98,NonEConsump,V$73,FALSE)/VLOOKUP($A98,IndCons,V$73,FALSE)),0,VLOOKUP($A98,NonEConsump,V$73,FALSE)/VLOOKUP($A98,IndCons,V$73,FALSE))</f>
        <v/>
      </c>
      <c r="W98" s="124">
        <f>IF(ISERROR(VLOOKUP($A98,NonEConsump,W$73,FALSE)/VLOOKUP($A98,IndCons,W$73,FALSE)),0,VLOOKUP($A98,NonEConsump,W$73,FALSE)/VLOOKUP($A98,IndCons,W$73,FALSE))</f>
        <v/>
      </c>
      <c r="X98" s="124">
        <f>IF(ISERROR(VLOOKUP($A98,NonEConsump,X$73,FALSE)/VLOOKUP($A98,IndCons,X$73,FALSE)),0,VLOOKUP($A98,NonEConsump,X$73,FALSE)/VLOOKUP($A98,IndCons,X$73,FALSE))</f>
        <v/>
      </c>
      <c r="Y98" s="124">
        <f>IF(ISERROR(VLOOKUP($A98,NonEConsump,Y$73,FALSE)/VLOOKUP($A98,IndCons,Y$73,FALSE)),0,VLOOKUP($A98,NonEConsump,Y$73,FALSE)/VLOOKUP($A98,IndCons,Y$73,FALSE))</f>
        <v/>
      </c>
      <c r="Z98" s="124">
        <f>IF(ISERROR(VLOOKUP($A98,NonEConsump,Z$73,FALSE)/VLOOKUP($A98,IndCons,Z$73,FALSE)),0,VLOOKUP($A98,NonEConsump,Z$73,FALSE)/VLOOKUP($A98,IndCons,Z$73,FALSE))</f>
        <v/>
      </c>
      <c r="AA98" s="124">
        <f>IF(ISERROR(VLOOKUP($A98,NonEConsump,AA$73,FALSE)/VLOOKUP($A98,IndCons,AA$73,FALSE)),0,VLOOKUP($A98,NonEConsump,AA$73,FALSE)/VLOOKUP($A98,IndCons,AA$73,FALSE))</f>
        <v/>
      </c>
      <c r="AB98" s="124">
        <f>IF(ISERROR(VLOOKUP($A98,NonEConsump,AB$73,FALSE)/VLOOKUP($A98,IndCons,AB$73,FALSE)),0,VLOOKUP($A98,NonEConsump,AB$73,FALSE)/VLOOKUP($A98,IndCons,AB$73,FALSE))</f>
        <v/>
      </c>
      <c r="AC98" s="124">
        <f>IF(ISERROR(VLOOKUP($A98,NonEConsump,AC$73,FALSE)/VLOOKUP($A98,IndCons,AC$73,FALSE)),0,VLOOKUP($A98,NonEConsump,AC$73,FALSE)/VLOOKUP($A98,IndCons,AC$73,FALSE))</f>
        <v/>
      </c>
      <c r="AD98" s="124">
        <f>IF(ISERROR(VLOOKUP($A98,NonEConsump,AD$73,FALSE)/VLOOKUP($A98,IndCons,AD$73,FALSE)),0,VLOOKUP($A98,NonEConsump,AD$73,FALSE)/VLOOKUP($A98,IndCons,AD$73,FALSE))</f>
        <v/>
      </c>
      <c r="AE98" s="127" t="n"/>
      <c r="AF98" s="128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32" t="n">
        <v>2000</v>
      </c>
      <c r="M99" s="80" t="n">
        <v>2001</v>
      </c>
      <c r="N99" s="80" t="n">
        <v>2002</v>
      </c>
      <c r="O99" s="132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59" thickBot="1">
      <c r="A100" s="117" t="inlineStr">
        <is>
          <t>Lubricants</t>
        </is>
      </c>
      <c r="B100" s="127">
        <f>B47/B70</f>
        <v/>
      </c>
      <c r="C100" s="127">
        <f>C47/C70</f>
        <v/>
      </c>
      <c r="D100" s="127">
        <f>D47/D70</f>
        <v/>
      </c>
      <c r="E100" s="127">
        <f>E47/E70</f>
        <v/>
      </c>
      <c r="F100" s="127">
        <f>F47/F70</f>
        <v/>
      </c>
      <c r="G100" s="127">
        <f>G47/G70</f>
        <v/>
      </c>
      <c r="H100" s="127">
        <f>H47/H70</f>
        <v/>
      </c>
      <c r="I100" s="127">
        <f>I47/I70</f>
        <v/>
      </c>
      <c r="J100" s="127">
        <f>J47/J70</f>
        <v/>
      </c>
      <c r="K100" s="127">
        <f>K47/K70</f>
        <v/>
      </c>
      <c r="L100" s="133">
        <f>L47/L70</f>
        <v/>
      </c>
      <c r="M100" s="127">
        <f>M47/M70</f>
        <v/>
      </c>
      <c r="N100" s="127">
        <f>N47/N70</f>
        <v/>
      </c>
      <c r="O100" s="133">
        <f>O47/O70</f>
        <v/>
      </c>
      <c r="P100" s="133">
        <f>P47/P70</f>
        <v/>
      </c>
      <c r="Q100" s="133">
        <f>Q47/Q70</f>
        <v/>
      </c>
      <c r="R100" s="133">
        <f>R47/R70</f>
        <v/>
      </c>
      <c r="S100" s="133">
        <f>S47/S70</f>
        <v/>
      </c>
      <c r="T100" s="133">
        <f>T47/T70</f>
        <v/>
      </c>
      <c r="U100" s="133">
        <f>U47/U70</f>
        <v/>
      </c>
      <c r="V100" s="133">
        <f>V47/V70</f>
        <v/>
      </c>
      <c r="W100" s="133">
        <f>W47/W70</f>
        <v/>
      </c>
      <c r="X100" s="133">
        <f>X47/X70</f>
        <v/>
      </c>
      <c r="Y100" s="133">
        <f>Y47/Y70</f>
        <v/>
      </c>
      <c r="Z100" s="133">
        <f>Z47/Z70</f>
        <v/>
      </c>
      <c r="AA100" s="133">
        <f>AA47/AA70</f>
        <v/>
      </c>
      <c r="AB100" s="133">
        <f>AB47/AB70</f>
        <v/>
      </c>
      <c r="AC100" s="133">
        <f>AC47/AC70</f>
        <v/>
      </c>
      <c r="AD100" s="133">
        <f>AD47/AD70</f>
        <v/>
      </c>
      <c r="AE100" s="133" t="n"/>
      <c r="AF100" s="134" t="n"/>
    </row>
    <row r="102" ht="14" customHeight="1" s="159">
      <c r="A102" s="135" t="n"/>
    </row>
    <row r="104" ht="14" customHeight="1" s="159">
      <c r="A104" s="135" t="n"/>
    </row>
    <row r="107" ht="14" customHeight="1" s="159">
      <c r="A107" s="135" t="n"/>
    </row>
    <row r="108" ht="14" customHeight="1" s="159">
      <c r="A108" s="136" t="n"/>
    </row>
    <row r="109" ht="14" customHeight="1" s="159">
      <c r="A109" s="136" t="n"/>
    </row>
    <row r="111" ht="14" customHeight="1" s="159">
      <c r="A111" s="135" t="n"/>
    </row>
    <row r="112" ht="14" customHeight="1" s="159">
      <c r="A112" s="135" t="n"/>
    </row>
    <row r="115" ht="14" customHeight="1" s="159">
      <c r="A115" s="135" t="n"/>
    </row>
    <row r="116" ht="14" customHeight="1" s="159">
      <c r="A116" s="135" t="n"/>
    </row>
    <row r="117" ht="14" customHeight="1" s="159">
      <c r="A117" s="135" t="n"/>
    </row>
    <row r="118" ht="14" customHeight="1" s="159">
      <c r="A118" s="135" t="n"/>
    </row>
    <row r="119" ht="14" customHeight="1" s="159">
      <c r="A119" s="135" t="n"/>
    </row>
    <row r="120" ht="14" customHeight="1" s="159">
      <c r="A120" s="135" t="n"/>
    </row>
    <row r="122" ht="14" customHeight="1" s="159">
      <c r="A122" s="135" t="n"/>
    </row>
    <row r="123" ht="14" customHeight="1" s="159">
      <c r="A123" s="135" t="n"/>
    </row>
    <row r="124" ht="14" customHeight="1" s="159">
      <c r="A124" s="135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opLeftCell="A152" zoomScale="125" workbookViewId="0">
      <selection activeCell="B163" sqref="B163"/>
    </sheetView>
  </sheetViews>
  <sheetFormatPr baseColWidth="10" defaultColWidth="8.83203125" defaultRowHeight="15"/>
  <cols>
    <col width="21.1640625" customWidth="1" style="159" min="1" max="1"/>
    <col width="41.83203125" customWidth="1" style="159" min="2" max="2"/>
    <col width="11.83203125" bestFit="1" customWidth="1" style="159" min="3" max="10"/>
    <col width="10.83203125" bestFit="1" customWidth="1" style="159" min="11" max="11"/>
    <col width="11.83203125" bestFit="1" customWidth="1" style="159" min="12" max="17"/>
    <col width="10.83203125" bestFit="1" customWidth="1" style="159" min="18" max="18"/>
    <col width="11.83203125" bestFit="1" customWidth="1" style="159" min="19" max="28"/>
    <col width="9.83203125" bestFit="1" customWidth="1" style="159" min="29" max="29"/>
    <col width="11.83203125" bestFit="1" customWidth="1" style="159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66241520.34792329</v>
      </c>
      <c r="D5" t="n">
        <v>63640622.39629713</v>
      </c>
      <c r="E5" t="n">
        <v>67740929.96632129</v>
      </c>
      <c r="F5" t="n">
        <v>69583616.40666777</v>
      </c>
      <c r="G5" t="n">
        <v>70620390.35555112</v>
      </c>
      <c r="H5" t="n">
        <v>70949382.68376882</v>
      </c>
      <c r="I5" t="n">
        <v>70350130.01020579</v>
      </c>
      <c r="J5" t="n">
        <v>69731793.67081223</v>
      </c>
      <c r="K5" t="n">
        <v>69677029.16982841</v>
      </c>
      <c r="L5" t="n">
        <v>69702202.02397197</v>
      </c>
      <c r="M5" t="n">
        <v>70073981.57877283</v>
      </c>
      <c r="N5" t="n">
        <v>70387083.71332058</v>
      </c>
      <c r="O5" t="n">
        <v>70381219.79067862</v>
      </c>
      <c r="P5" t="n">
        <v>70428979.23081128</v>
      </c>
      <c r="Q5" t="n">
        <v>70680406.11890884</v>
      </c>
      <c r="R5" t="n">
        <v>70906220.53404455</v>
      </c>
      <c r="S5" t="n">
        <v>70979895.65940912</v>
      </c>
      <c r="T5" t="n">
        <v>71086142.33009335</v>
      </c>
      <c r="U5" t="n">
        <v>71092737.39183384</v>
      </c>
      <c r="V5" t="n">
        <v>71042331.66466548</v>
      </c>
      <c r="W5" t="n">
        <v>70904911.81064752</v>
      </c>
      <c r="X5" t="n">
        <v>70914295.80169982</v>
      </c>
      <c r="Y5" t="n">
        <v>71225078.24546166</v>
      </c>
      <c r="Z5" t="n">
        <v>71610714.36716482</v>
      </c>
      <c r="AA5" t="n">
        <v>71866149.2693824</v>
      </c>
      <c r="AB5" t="n">
        <v>72046678.26943734</v>
      </c>
      <c r="AC5" t="n">
        <v>72173952.59413087</v>
      </c>
      <c r="AD5" t="n">
        <v>72385243.99894288</v>
      </c>
      <c r="AE5" t="n">
        <v>72628679.02224609</v>
      </c>
      <c r="AF5" t="n">
        <v>73054622.10975258</v>
      </c>
      <c r="AG5" t="n">
        <v>73478834.78276148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2146639268.774889</v>
      </c>
      <c r="D6" t="n">
        <v>2062353919.530004</v>
      </c>
      <c r="E6" t="n">
        <v>2195229511.721099</v>
      </c>
      <c r="F6" t="n">
        <v>2254944069.178577</v>
      </c>
      <c r="G6" t="n">
        <v>2288542024.959579</v>
      </c>
      <c r="H6" t="n">
        <v>2299203432.595884</v>
      </c>
      <c r="I6" t="n">
        <v>2279783900.643232</v>
      </c>
      <c r="J6" t="n">
        <v>2259745938.644759</v>
      </c>
      <c r="K6" t="n">
        <v>2257971226.534751</v>
      </c>
      <c r="L6" t="n">
        <v>2258786984.339341</v>
      </c>
      <c r="M6" t="n">
        <v>2270834965.537107</v>
      </c>
      <c r="N6" t="n">
        <v>2280981431.584795</v>
      </c>
      <c r="O6" t="n">
        <v>2280791403.841679</v>
      </c>
      <c r="P6" t="n">
        <v>2282339108.198479</v>
      </c>
      <c r="Q6" t="n">
        <v>2290486910.79089</v>
      </c>
      <c r="R6" t="n">
        <v>2297804709.181381</v>
      </c>
      <c r="S6" t="n">
        <v>2300192243.712727</v>
      </c>
      <c r="T6" t="n">
        <v>2303635299.884588</v>
      </c>
      <c r="U6" t="n">
        <v>2303849021.104115</v>
      </c>
      <c r="V6" t="n">
        <v>2302215560.508066</v>
      </c>
      <c r="W6" t="n">
        <v>2297762298.363796</v>
      </c>
      <c r="X6" t="n">
        <v>2298066398.323835</v>
      </c>
      <c r="Y6" t="n">
        <v>2308137691.891992</v>
      </c>
      <c r="Z6" t="n">
        <v>2320634712.460935</v>
      </c>
      <c r="AA6" t="n">
        <v>2328912399.760924</v>
      </c>
      <c r="AB6" t="n">
        <v>2334762667.668954</v>
      </c>
      <c r="AC6" t="n">
        <v>2338887151.253553</v>
      </c>
      <c r="AD6" t="n">
        <v>2345734313.340743</v>
      </c>
      <c r="AE6" t="n">
        <v>2353623129.564662</v>
      </c>
      <c r="AF6" t="n">
        <v>2367426347.744169</v>
      </c>
      <c r="AG6" t="n">
        <v>2381173489.678864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23287761698.4431</v>
      </c>
      <c r="D7" t="n">
        <v>23637498032.63292</v>
      </c>
      <c r="E7" t="n">
        <v>23988152995.11064</v>
      </c>
      <c r="F7" t="n">
        <v>24312830796.89674</v>
      </c>
      <c r="G7" t="n">
        <v>24472847408.56763</v>
      </c>
      <c r="H7" t="n">
        <v>24635995345.44512</v>
      </c>
      <c r="I7" t="n">
        <v>24799170472.0679</v>
      </c>
      <c r="J7" t="n">
        <v>24964947822.01134</v>
      </c>
      <c r="K7" t="n">
        <v>25049364583.76112</v>
      </c>
      <c r="L7" t="n">
        <v>25136484941.97713</v>
      </c>
      <c r="M7" t="n">
        <v>25222942976.1104</v>
      </c>
      <c r="N7" t="n">
        <v>25310901656.35169</v>
      </c>
      <c r="O7" t="n">
        <v>25319462145.41639</v>
      </c>
      <c r="P7" t="n">
        <v>25334968833.90242</v>
      </c>
      <c r="Q7" t="n">
        <v>25355960222.88523</v>
      </c>
      <c r="R7" t="n">
        <v>25377517164.59508</v>
      </c>
      <c r="S7" t="n">
        <v>25401007887.46162</v>
      </c>
      <c r="T7" t="n">
        <v>25424523974.43094</v>
      </c>
      <c r="U7" t="n">
        <v>25448517882.90612</v>
      </c>
      <c r="V7" t="n">
        <v>25473114157.64695</v>
      </c>
      <c r="W7" t="n">
        <v>25499271325.92987</v>
      </c>
      <c r="X7" t="n">
        <v>25527227858.02764</v>
      </c>
      <c r="Y7" t="n">
        <v>25556933935.68776</v>
      </c>
      <c r="Z7" t="n">
        <v>25587324911.58397</v>
      </c>
      <c r="AA7" t="n">
        <v>25617991017.45687</v>
      </c>
      <c r="AB7" t="n">
        <v>25649239230.62834</v>
      </c>
      <c r="AC7" t="n">
        <v>25680877393.61386</v>
      </c>
      <c r="AD7" t="n">
        <v>25713161930.02331</v>
      </c>
      <c r="AE7" t="n">
        <v>25746998452.85479</v>
      </c>
      <c r="AF7" t="n">
        <v>25781719650.79969</v>
      </c>
      <c r="AG7" t="n">
        <v>25816930688.46867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304436976.0393543</v>
      </c>
      <c r="D8" t="n">
        <v>310676852.8056651</v>
      </c>
      <c r="E8" t="n">
        <v>324964857.4053444</v>
      </c>
      <c r="F8" t="n">
        <v>330778365.5751163</v>
      </c>
      <c r="G8" t="n">
        <v>334423043.9295006</v>
      </c>
      <c r="H8" t="n">
        <v>339205136.8688657</v>
      </c>
      <c r="I8" t="n">
        <v>343589551.8771161</v>
      </c>
      <c r="J8" t="n">
        <v>347976172.4950539</v>
      </c>
      <c r="K8" t="n">
        <v>351103939.905625</v>
      </c>
      <c r="L8" t="n">
        <v>354465892.2117976</v>
      </c>
      <c r="M8" t="n">
        <v>358149189.4317805</v>
      </c>
      <c r="N8" t="n">
        <v>362437598.3304213</v>
      </c>
      <c r="O8" t="n">
        <v>365422462.338003</v>
      </c>
      <c r="P8" t="n">
        <v>368252661.6619834</v>
      </c>
      <c r="Q8" t="n">
        <v>371685713.8364701</v>
      </c>
      <c r="R8" t="n">
        <v>375698338.7399096</v>
      </c>
      <c r="S8" t="n">
        <v>379354973.5092747</v>
      </c>
      <c r="T8" t="n">
        <v>382733914.3318865</v>
      </c>
      <c r="U8" t="n">
        <v>386863004.8878805</v>
      </c>
      <c r="V8" t="n">
        <v>391102760.2838194</v>
      </c>
      <c r="W8" t="n">
        <v>395444109.7281199</v>
      </c>
      <c r="X8" t="n">
        <v>400572063.553853</v>
      </c>
      <c r="Y8" t="n">
        <v>406298187.0052331</v>
      </c>
      <c r="Z8" t="n">
        <v>412269275.0478178</v>
      </c>
      <c r="AA8" t="n">
        <v>418078496.1746317</v>
      </c>
      <c r="AB8" t="n">
        <v>423771186.6041015</v>
      </c>
      <c r="AC8" t="n">
        <v>429386461.907493</v>
      </c>
      <c r="AD8" t="n">
        <v>434537157.7569732</v>
      </c>
      <c r="AE8" t="n">
        <v>440052595.2213247</v>
      </c>
      <c r="AF8" t="n">
        <v>445755615.946033</v>
      </c>
      <c r="AG8" t="n">
        <v>451399091.1223444</v>
      </c>
    </row>
    <row r="9">
      <c r="A9" t="inlineStr">
        <is>
          <t>coal</t>
        </is>
      </c>
      <c r="B9" t="inlineStr">
        <is>
          <t>wood products 16</t>
        </is>
      </c>
      <c r="C9" t="n">
        <v>242174775.9514541</v>
      </c>
      <c r="D9" t="n">
        <v>247633457.9358461</v>
      </c>
      <c r="E9" t="n">
        <v>259147966.8354612</v>
      </c>
      <c r="F9" t="n">
        <v>262981708.0452835</v>
      </c>
      <c r="G9" t="n">
        <v>265250019.7285603</v>
      </c>
      <c r="H9" t="n">
        <v>268679809.5641377</v>
      </c>
      <c r="I9" t="n">
        <v>271380460.4077742</v>
      </c>
      <c r="J9" t="n">
        <v>274137890.2866091</v>
      </c>
      <c r="K9" t="n">
        <v>275853557.3534566</v>
      </c>
      <c r="L9" t="n">
        <v>277808724.344489</v>
      </c>
      <c r="M9" t="n">
        <v>280248043.0580528</v>
      </c>
      <c r="N9" t="n">
        <v>283082151.6025836</v>
      </c>
      <c r="O9" t="n">
        <v>284845084.5564208</v>
      </c>
      <c r="P9" t="n">
        <v>286103417.3115274</v>
      </c>
      <c r="Q9" t="n">
        <v>287512903.3612157</v>
      </c>
      <c r="R9" t="n">
        <v>289915037.2872549</v>
      </c>
      <c r="S9" t="n">
        <v>292051653.0065314</v>
      </c>
      <c r="T9" t="n">
        <v>294021616.0973849</v>
      </c>
      <c r="U9" t="n">
        <v>296838286.2607478</v>
      </c>
      <c r="V9" t="n">
        <v>299627224.1470857</v>
      </c>
      <c r="W9" t="n">
        <v>302528673.5128961</v>
      </c>
      <c r="X9" t="n">
        <v>306325723.9025053</v>
      </c>
      <c r="Y9" t="n">
        <v>310356351.3990946</v>
      </c>
      <c r="Z9" t="n">
        <v>314652134.3787998</v>
      </c>
      <c r="AA9" t="n">
        <v>318989426.3778332</v>
      </c>
      <c r="AB9" t="n">
        <v>323303464.5261084</v>
      </c>
      <c r="AC9" t="n">
        <v>327412753.3305163</v>
      </c>
      <c r="AD9" t="n">
        <v>331087465.1682379</v>
      </c>
      <c r="AE9" t="n">
        <v>335051410.6141969</v>
      </c>
      <c r="AF9" t="n">
        <v>339163576.8027677</v>
      </c>
      <c r="AG9" t="n">
        <v>343319952.3045278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9851817380.445234</v>
      </c>
      <c r="D10" t="n">
        <v>9967185688.7722</v>
      </c>
      <c r="E10" t="n">
        <v>10105081218.64887</v>
      </c>
      <c r="F10" t="n">
        <v>10241222544.92631</v>
      </c>
      <c r="G10" t="n">
        <v>10313830278.85238</v>
      </c>
      <c r="H10" t="n">
        <v>10402321337.85965</v>
      </c>
      <c r="I10" t="n">
        <v>10514504804.42645</v>
      </c>
      <c r="J10" t="n">
        <v>10656214785.34579</v>
      </c>
      <c r="K10" t="n">
        <v>10806445809.51838</v>
      </c>
      <c r="L10" t="n">
        <v>11010289699.44447</v>
      </c>
      <c r="M10" t="n">
        <v>11278661824.21551</v>
      </c>
      <c r="N10" t="n">
        <v>11600571179.85871</v>
      </c>
      <c r="O10" t="n">
        <v>11928419187.80657</v>
      </c>
      <c r="P10" t="n">
        <v>12294553047.04044</v>
      </c>
      <c r="Q10" t="n">
        <v>12677888147.26085</v>
      </c>
      <c r="R10" t="n">
        <v>13053540028.45412</v>
      </c>
      <c r="S10" t="n">
        <v>13405144105.75353</v>
      </c>
      <c r="T10" t="n">
        <v>13734637391.39045</v>
      </c>
      <c r="U10" t="n">
        <v>14044971397.89651</v>
      </c>
      <c r="V10" t="n">
        <v>14319054978.30165</v>
      </c>
      <c r="W10" t="n">
        <v>14563781419.76418</v>
      </c>
      <c r="X10" t="n">
        <v>14802775087.6531</v>
      </c>
      <c r="Y10" t="n">
        <v>15056699781.98211</v>
      </c>
      <c r="Z10" t="n">
        <v>15313901890.49362</v>
      </c>
      <c r="AA10" t="n">
        <v>15556772211.08437</v>
      </c>
      <c r="AB10" t="n">
        <v>15808007924.76717</v>
      </c>
      <c r="AC10" t="n">
        <v>16077614153.81828</v>
      </c>
      <c r="AD10" t="n">
        <v>16383545567.77197</v>
      </c>
      <c r="AE10" t="n">
        <v>16686550583.47893</v>
      </c>
      <c r="AF10" t="n">
        <v>17015811123.94045</v>
      </c>
      <c r="AG10" t="n">
        <v>17343285045.85359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2569833806.114242</v>
      </c>
      <c r="D11" t="n">
        <v>2569833806.114242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13126604.00522296</v>
      </c>
      <c r="V11" t="n">
        <v>16016060.89097266</v>
      </c>
      <c r="W11" t="n">
        <v>19107035.57768515</v>
      </c>
      <c r="X11" t="n">
        <v>16485376.78981427</v>
      </c>
      <c r="Y11" t="n">
        <v>560198928.0061123</v>
      </c>
      <c r="Z11" t="n">
        <v>1221937129.359411</v>
      </c>
      <c r="AA11" t="n">
        <v>1951843170.55933</v>
      </c>
      <c r="AB11" t="n">
        <v>3042018496.094748</v>
      </c>
      <c r="AC11" t="n">
        <v>3217772856.539975</v>
      </c>
      <c r="AD11" t="n">
        <v>3219948113.780443</v>
      </c>
      <c r="AE11" t="n">
        <v>3220482532.135706</v>
      </c>
      <c r="AF11" t="n">
        <v>3243611036.390735</v>
      </c>
      <c r="AG11" t="n">
        <v>3238368575.426261</v>
      </c>
    </row>
    <row r="12">
      <c r="A12" t="inlineStr">
        <is>
          <t>coal</t>
        </is>
      </c>
      <c r="B12" t="inlineStr">
        <is>
          <t>chemicals 20</t>
        </is>
      </c>
      <c r="C12" t="n">
        <v>14138453218.7084</v>
      </c>
      <c r="D12" t="n">
        <v>14267030653.85527</v>
      </c>
      <c r="E12" t="n">
        <v>14558035163.32388</v>
      </c>
      <c r="F12" t="n">
        <v>14779254397.5566</v>
      </c>
      <c r="G12" t="n">
        <v>14945061139.894</v>
      </c>
      <c r="H12" t="n">
        <v>15110252969.18598</v>
      </c>
      <c r="I12" t="n">
        <v>15240528329.3018</v>
      </c>
      <c r="J12" t="n">
        <v>15362422042.12675</v>
      </c>
      <c r="K12" t="n">
        <v>15444244607.99768</v>
      </c>
      <c r="L12" t="n">
        <v>15520249919.92888</v>
      </c>
      <c r="M12" t="n">
        <v>15612364482.56623</v>
      </c>
      <c r="N12" t="n">
        <v>15696796456.95381</v>
      </c>
      <c r="O12" t="n">
        <v>15711945678.34551</v>
      </c>
      <c r="P12" t="n">
        <v>15734530934.33525</v>
      </c>
      <c r="Q12" t="n">
        <v>15762901374.637</v>
      </c>
      <c r="R12" t="n">
        <v>15809702435.94553</v>
      </c>
      <c r="S12" t="n">
        <v>15822665332.53315</v>
      </c>
      <c r="T12" t="n">
        <v>15846433339.93083</v>
      </c>
      <c r="U12" t="n">
        <v>15867481901.74057</v>
      </c>
      <c r="V12" t="n">
        <v>15863653553.15349</v>
      </c>
      <c r="W12" t="n">
        <v>15857642410.36356</v>
      </c>
      <c r="X12" t="n">
        <v>15858385307.70311</v>
      </c>
      <c r="Y12" t="n">
        <v>15886853722.18865</v>
      </c>
      <c r="Z12" t="n">
        <v>15898204016.67008</v>
      </c>
      <c r="AA12" t="n">
        <v>15894282401.3675</v>
      </c>
      <c r="AB12" t="n">
        <v>15898753907.80974</v>
      </c>
      <c r="AC12" t="n">
        <v>15902783206.44946</v>
      </c>
      <c r="AD12" t="n">
        <v>15896083890.63884</v>
      </c>
      <c r="AE12" t="n">
        <v>15891763905.83219</v>
      </c>
      <c r="AF12" t="n">
        <v>15924006827.23624</v>
      </c>
      <c r="AG12" t="n">
        <v>15934610693.77688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16217072.26919393</v>
      </c>
      <c r="D13" t="n">
        <v>16275243.23164773</v>
      </c>
      <c r="E13" t="n">
        <v>16394741.72040941</v>
      </c>
      <c r="F13" t="n">
        <v>16482900.03947699</v>
      </c>
      <c r="G13" t="n">
        <v>16447952.36823537</v>
      </c>
      <c r="H13" t="n">
        <v>16414808.4477675</v>
      </c>
      <c r="I13" t="n">
        <v>16375351.39959148</v>
      </c>
      <c r="J13" t="n">
        <v>16332061.38102121</v>
      </c>
      <c r="K13" t="n">
        <v>16231276.80653729</v>
      </c>
      <c r="L13" t="n">
        <v>16129815.82551323</v>
      </c>
      <c r="M13" t="n">
        <v>16032187.8148834</v>
      </c>
      <c r="N13" t="n">
        <v>15938843.71234126</v>
      </c>
      <c r="O13" t="n">
        <v>15797474.74544772</v>
      </c>
      <c r="P13" t="n">
        <v>15658811.40471482</v>
      </c>
      <c r="Q13" t="n">
        <v>15524431.97206961</v>
      </c>
      <c r="R13" t="n">
        <v>15389601.60173095</v>
      </c>
      <c r="S13" t="n">
        <v>15250938.26099806</v>
      </c>
      <c r="T13" t="n">
        <v>15115882.42181269</v>
      </c>
      <c r="U13" t="n">
        <v>14984885.02186828</v>
      </c>
      <c r="V13" t="n">
        <v>14854113.09077058</v>
      </c>
      <c r="W13" t="n">
        <v>14720861.00235897</v>
      </c>
      <c r="X13" t="n">
        <v>14587383.44510064</v>
      </c>
      <c r="Y13" t="n">
        <v>14463826.51709799</v>
      </c>
      <c r="Z13" t="n">
        <v>14332378.17946014</v>
      </c>
      <c r="AA13" t="n">
        <v>14193263.90103381</v>
      </c>
      <c r="AB13" t="n">
        <v>14046032.74412555</v>
      </c>
      <c r="AC13" t="n">
        <v>13891361.11527552</v>
      </c>
      <c r="AD13" t="n">
        <v>13734885.73565173</v>
      </c>
      <c r="AE13" t="n">
        <v>13577959.4183345</v>
      </c>
      <c r="AF13" t="n">
        <v>13425091.54025824</v>
      </c>
      <c r="AG13" t="n">
        <v>13267939.75409429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1942253160330</v>
      </c>
      <c r="D15" t="n">
        <v>1886873121660</v>
      </c>
      <c r="E15" t="n">
        <v>1875876671970</v>
      </c>
      <c r="F15" t="n">
        <v>1834615056180</v>
      </c>
      <c r="G15" t="n">
        <v>1765143821250</v>
      </c>
      <c r="H15" t="n">
        <v>1695665308290</v>
      </c>
      <c r="I15" t="n">
        <v>1620364031940</v>
      </c>
      <c r="J15" t="n">
        <v>1540956061170</v>
      </c>
      <c r="K15" t="n">
        <v>1454392504770</v>
      </c>
      <c r="L15" t="n">
        <v>1368261834030</v>
      </c>
      <c r="M15" t="n">
        <v>1284118442580</v>
      </c>
      <c r="N15" t="n">
        <v>1204219852140</v>
      </c>
      <c r="O15" t="n">
        <v>1121438935560</v>
      </c>
      <c r="P15" t="n">
        <v>1042340727300</v>
      </c>
      <c r="Q15" t="n">
        <v>955305519359.9999</v>
      </c>
      <c r="R15" t="n">
        <v>931004566859.9999</v>
      </c>
      <c r="S15" t="n">
        <v>908136280110</v>
      </c>
      <c r="T15" t="n">
        <v>886360502340.0001</v>
      </c>
      <c r="U15" t="n">
        <v>868120037070</v>
      </c>
      <c r="V15" t="n">
        <v>851422250190</v>
      </c>
      <c r="W15" t="n">
        <v>839418063600</v>
      </c>
      <c r="X15" t="n">
        <v>829721565600.0001</v>
      </c>
      <c r="Y15" t="n">
        <v>819568374360.0001</v>
      </c>
      <c r="Z15" t="n">
        <v>811244884890</v>
      </c>
      <c r="AA15" t="n">
        <v>804286132890</v>
      </c>
      <c r="AB15" t="n">
        <v>797871863010</v>
      </c>
      <c r="AC15" t="n">
        <v>791766387750</v>
      </c>
      <c r="AD15" t="n">
        <v>785959550550</v>
      </c>
      <c r="AE15" t="n">
        <v>781373348340</v>
      </c>
      <c r="AF15" t="n">
        <v>777849260850</v>
      </c>
      <c r="AG15" t="n">
        <v>775471243109.9999</v>
      </c>
    </row>
    <row r="16">
      <c r="A16" t="inlineStr">
        <is>
          <t>coal</t>
        </is>
      </c>
      <c r="B16" t="inlineStr">
        <is>
          <t>iron and steel 241</t>
        </is>
      </c>
      <c r="C16" t="n">
        <v>7079035370.653695</v>
      </c>
      <c r="D16" t="n">
        <v>5867786343.385437</v>
      </c>
      <c r="E16" t="n">
        <v>6085331568.723062</v>
      </c>
      <c r="F16" t="n">
        <v>7287379217.710492</v>
      </c>
      <c r="G16" t="n">
        <v>7258848784.934134</v>
      </c>
      <c r="H16" t="n">
        <v>6854617166.293725</v>
      </c>
      <c r="I16" t="n">
        <v>6820185620.133021</v>
      </c>
      <c r="J16" t="n">
        <v>6657789713.563624</v>
      </c>
      <c r="K16" t="n">
        <v>6378338089.940083</v>
      </c>
      <c r="L16" t="n">
        <v>6126121819.300211</v>
      </c>
      <c r="M16" t="n">
        <v>6128045026.705592</v>
      </c>
      <c r="N16" t="n">
        <v>6123680936.274504</v>
      </c>
      <c r="O16" t="n">
        <v>6038387675.759554</v>
      </c>
      <c r="P16" t="n">
        <v>5931179191.098378</v>
      </c>
      <c r="Q16" t="n">
        <v>5934941832.003971</v>
      </c>
      <c r="R16" t="n">
        <v>5949311692.158581</v>
      </c>
      <c r="S16" t="n">
        <v>5890714790.094024</v>
      </c>
      <c r="T16" t="n">
        <v>5890811240.507515</v>
      </c>
      <c r="U16" t="n">
        <v>5938448778.461223</v>
      </c>
      <c r="V16" t="n">
        <v>5953390774.636019</v>
      </c>
      <c r="W16" t="n">
        <v>5850736528.030757</v>
      </c>
      <c r="X16" t="n">
        <v>5865777212.515983</v>
      </c>
      <c r="Y16" t="n">
        <v>6003362497.989639</v>
      </c>
      <c r="Z16" t="n">
        <v>6102373448.37741</v>
      </c>
      <c r="AA16" t="n">
        <v>6046226940.400554</v>
      </c>
      <c r="AB16" t="n">
        <v>6031087700.111952</v>
      </c>
      <c r="AC16" t="n">
        <v>6009018193.583956</v>
      </c>
      <c r="AD16" t="n">
        <v>5974516315.622729</v>
      </c>
      <c r="AE16" t="n">
        <v>6003277133.999804</v>
      </c>
      <c r="AF16" t="n">
        <v>5977557558.671473</v>
      </c>
      <c r="AG16" t="n">
        <v>6066820303.605851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43039298.42949447</v>
      </c>
      <c r="D21" t="n">
        <v>43544525.80893274</v>
      </c>
      <c r="E21" t="n">
        <v>44165695.15855698</v>
      </c>
      <c r="F21" t="n">
        <v>44786623.46458416</v>
      </c>
      <c r="G21" t="n">
        <v>45097087.61759776</v>
      </c>
      <c r="H21" t="n">
        <v>45407792.81420841</v>
      </c>
      <c r="I21" t="n">
        <v>45718256.96722201</v>
      </c>
      <c r="J21" t="n">
        <v>46028721.12023559</v>
      </c>
      <c r="K21" t="n">
        <v>46183953.19674239</v>
      </c>
      <c r="L21" t="n">
        <v>46339426.31684625</v>
      </c>
      <c r="M21" t="n">
        <v>46494658.39335305</v>
      </c>
      <c r="N21" t="n">
        <v>46649890.46985985</v>
      </c>
      <c r="O21" t="n">
        <v>46649890.46985985</v>
      </c>
      <c r="P21" t="n">
        <v>46649890.46985985</v>
      </c>
      <c r="Q21" t="n">
        <v>46649890.46985985</v>
      </c>
      <c r="R21" t="n">
        <v>46649890.46985985</v>
      </c>
      <c r="S21" t="n">
        <v>46649890.46985985</v>
      </c>
      <c r="T21" t="n">
        <v>46649890.46985985</v>
      </c>
      <c r="U21" t="n">
        <v>46649890.46985985</v>
      </c>
      <c r="V21" t="n">
        <v>46649890.46985985</v>
      </c>
      <c r="W21" t="n">
        <v>46649890.46985985</v>
      </c>
      <c r="X21" t="n">
        <v>46649890.46985985</v>
      </c>
      <c r="Y21" t="n">
        <v>46649890.46985985</v>
      </c>
      <c r="Z21" t="n">
        <v>46649890.46985985</v>
      </c>
      <c r="AA21" t="n">
        <v>46649890.46985985</v>
      </c>
      <c r="AB21" t="n">
        <v>46649890.46985985</v>
      </c>
      <c r="AC21" t="n">
        <v>46649890.46985985</v>
      </c>
      <c r="AD21" t="n">
        <v>46649890.46985985</v>
      </c>
      <c r="AE21" t="n">
        <v>46649890.46985985</v>
      </c>
      <c r="AF21" t="n">
        <v>46649890.46985985</v>
      </c>
      <c r="AG21" t="n">
        <v>46649890.46985985</v>
      </c>
    </row>
    <row r="22">
      <c r="A22" t="inlineStr">
        <is>
          <t>coal</t>
        </is>
      </c>
      <c r="B22" t="inlineStr">
        <is>
          <t>road vehicles 29</t>
        </is>
      </c>
      <c r="C22" t="n">
        <v>1864258.162322905</v>
      </c>
      <c r="D22" t="n">
        <v>1884618.96987209</v>
      </c>
      <c r="E22" t="n">
        <v>1910003.995210032</v>
      </c>
      <c r="F22" t="n">
        <v>1935294.757550062</v>
      </c>
      <c r="G22" t="n">
        <v>1947039.927090009</v>
      </c>
      <c r="H22" t="n">
        <v>1958775.670330164</v>
      </c>
      <c r="I22" t="n">
        <v>1970483.134670946</v>
      </c>
      <c r="J22" t="n">
        <v>1982200.025311518</v>
      </c>
      <c r="K22" t="n">
        <v>1987120.553802571</v>
      </c>
      <c r="L22" t="n">
        <v>1991890.261496964</v>
      </c>
      <c r="M22" t="n">
        <v>1996612.8376924</v>
      </c>
      <c r="N22" t="n">
        <v>2001420.250585958</v>
      </c>
      <c r="O22" t="n">
        <v>1999657.532524987</v>
      </c>
      <c r="P22" t="n">
        <v>1997885.388164224</v>
      </c>
      <c r="Q22" t="n">
        <v>1996084.964904088</v>
      </c>
      <c r="R22" t="n">
        <v>1994143.147147082</v>
      </c>
      <c r="S22" t="n">
        <v>1992069.361192998</v>
      </c>
      <c r="T22" t="n">
        <v>1989901.312241002</v>
      </c>
      <c r="U22" t="n">
        <v>1987667.279190467</v>
      </c>
      <c r="V22" t="n">
        <v>1985395.540940765</v>
      </c>
      <c r="W22" t="n">
        <v>1982822.161097744</v>
      </c>
      <c r="X22" t="n">
        <v>1980069.681558687</v>
      </c>
      <c r="Y22" t="n">
        <v>1977147.528623387</v>
      </c>
      <c r="Z22" t="n">
        <v>1973867.176296019</v>
      </c>
      <c r="AA22" t="n">
        <v>1970332.313874285</v>
      </c>
      <c r="AB22" t="n">
        <v>1966363.841662152</v>
      </c>
      <c r="AC22" t="n">
        <v>1961924.054460455</v>
      </c>
      <c r="AD22" t="n">
        <v>1957163.773065853</v>
      </c>
      <c r="AE22" t="n">
        <v>1952054.718578974</v>
      </c>
      <c r="AF22" t="n">
        <v>1946587.464700026</v>
      </c>
      <c r="AG22" t="n">
        <v>1940460.369835688</v>
      </c>
    </row>
    <row r="23">
      <c r="A23" t="inlineStr">
        <is>
          <t>coal</t>
        </is>
      </c>
      <c r="B23" t="inlineStr">
        <is>
          <t>nonroad vehicles 30</t>
        </is>
      </c>
      <c r="C23" t="n">
        <v>8675970.678502748</v>
      </c>
      <c r="D23" t="n">
        <v>8770726.744404726</v>
      </c>
      <c r="E23" t="n">
        <v>8888864.746938996</v>
      </c>
      <c r="F23" t="n">
        <v>9006564.063982978</v>
      </c>
      <c r="G23" t="n">
        <v>9061224.276072731</v>
      </c>
      <c r="H23" t="n">
        <v>9115840.619613457</v>
      </c>
      <c r="I23" t="n">
        <v>9170325.357507095</v>
      </c>
      <c r="J23" t="n">
        <v>9224853.96394976</v>
      </c>
      <c r="K23" t="n">
        <v>9247753.346542737</v>
      </c>
      <c r="L23" t="n">
        <v>9269950.832351256</v>
      </c>
      <c r="M23" t="n">
        <v>9291928.975414632</v>
      </c>
      <c r="N23" t="n">
        <v>9314301.935419265</v>
      </c>
      <c r="O23" t="n">
        <v>9306098.516750898</v>
      </c>
      <c r="P23" t="n">
        <v>9297851.229533503</v>
      </c>
      <c r="Q23" t="n">
        <v>9289472.336669022</v>
      </c>
      <c r="R23" t="n">
        <v>9280435.415569112</v>
      </c>
      <c r="S23" t="n">
        <v>9270784.3347828</v>
      </c>
      <c r="T23" t="n">
        <v>9260694.5685062</v>
      </c>
      <c r="U23" t="n">
        <v>9250297.722386401</v>
      </c>
      <c r="V23" t="n">
        <v>9239725.402070485</v>
      </c>
      <c r="W23" t="n">
        <v>9227749.288185652</v>
      </c>
      <c r="X23" t="n">
        <v>9214939.671869274</v>
      </c>
      <c r="Y23" t="n">
        <v>9201340.421670377</v>
      </c>
      <c r="Z23" t="n">
        <v>9186074.166608393</v>
      </c>
      <c r="AA23" t="n">
        <v>9169623.460722633</v>
      </c>
      <c r="AB23" t="n">
        <v>9151154.801581552</v>
      </c>
      <c r="AC23" t="n">
        <v>9130492.71498904</v>
      </c>
      <c r="AD23" t="n">
        <v>9108339.097729549</v>
      </c>
      <c r="AE23" t="n">
        <v>9084562.344155997</v>
      </c>
      <c r="AF23" t="n">
        <v>9059118.585719354</v>
      </c>
      <c r="AG23" t="n">
        <v>9030604.028850704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11243809384.98218</v>
      </c>
      <c r="D24" t="n">
        <v>11474267543.7083</v>
      </c>
      <c r="E24" t="n">
        <v>12001968226.78753</v>
      </c>
      <c r="F24" t="n">
        <v>12216679260.14933</v>
      </c>
      <c r="G24" t="n">
        <v>12351288627.31428</v>
      </c>
      <c r="H24" t="n">
        <v>12527906271.36991</v>
      </c>
      <c r="I24" t="n">
        <v>12689836426.04024</v>
      </c>
      <c r="J24" t="n">
        <v>12851848040.77245</v>
      </c>
      <c r="K24" t="n">
        <v>12967366270.5964</v>
      </c>
      <c r="L24" t="n">
        <v>13091533680.82293</v>
      </c>
      <c r="M24" t="n">
        <v>13227569363.4411</v>
      </c>
      <c r="N24" t="n">
        <v>13385953712.30858</v>
      </c>
      <c r="O24" t="n">
        <v>13496194072.65496</v>
      </c>
      <c r="P24" t="n">
        <v>13600722182.6577</v>
      </c>
      <c r="Q24" t="n">
        <v>13727515533.3236</v>
      </c>
      <c r="R24" t="n">
        <v>13875714316.97554</v>
      </c>
      <c r="S24" t="n">
        <v>14010765271.92894</v>
      </c>
      <c r="T24" t="n">
        <v>14135560121.18428</v>
      </c>
      <c r="U24" t="n">
        <v>14288060345.52932</v>
      </c>
      <c r="V24" t="n">
        <v>14444647768.42082</v>
      </c>
      <c r="W24" t="n">
        <v>14604987377.16469</v>
      </c>
      <c r="X24" t="n">
        <v>14794378745.13071</v>
      </c>
      <c r="Y24" t="n">
        <v>15005862387.62317</v>
      </c>
      <c r="Z24" t="n">
        <v>15226393338.38091</v>
      </c>
      <c r="AA24" t="n">
        <v>15440946037.8423</v>
      </c>
      <c r="AB24" t="n">
        <v>15651194894.30315</v>
      </c>
      <c r="AC24" t="n">
        <v>15858584568.10995</v>
      </c>
      <c r="AD24" t="n">
        <v>16048815870.1187</v>
      </c>
      <c r="AE24" t="n">
        <v>16252518220.37442</v>
      </c>
      <c r="AF24" t="n">
        <v>16463148606.93736</v>
      </c>
      <c r="AG24" t="n">
        <v>16671579790.22149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466688247056.2626</v>
      </c>
      <c r="D28" t="n">
        <v>503323115361.1609</v>
      </c>
      <c r="E28" t="n">
        <v>508669483875.6931</v>
      </c>
      <c r="F28" t="n">
        <v>507698487691.3254</v>
      </c>
      <c r="G28" t="n">
        <v>510602659228.3269</v>
      </c>
      <c r="H28" t="n">
        <v>513825234635.2761</v>
      </c>
      <c r="I28" t="n">
        <v>516299497595.603</v>
      </c>
      <c r="J28" t="n">
        <v>518387559085.7634</v>
      </c>
      <c r="K28" t="n">
        <v>521965865077.8997</v>
      </c>
      <c r="L28" t="n">
        <v>525932657024.5578</v>
      </c>
      <c r="M28" t="n">
        <v>529035386147.67</v>
      </c>
      <c r="N28" t="n">
        <v>531938687631.3168</v>
      </c>
      <c r="O28" t="n">
        <v>537944173860.4302</v>
      </c>
      <c r="P28" t="n">
        <v>543136633264.5638</v>
      </c>
      <c r="Q28" t="n">
        <v>549025972125.196</v>
      </c>
      <c r="R28" t="n">
        <v>554863839960.5848</v>
      </c>
      <c r="S28" t="n">
        <v>560628689875.6259</v>
      </c>
      <c r="T28" t="n">
        <v>566500002466.887</v>
      </c>
      <c r="U28" t="n">
        <v>572386911834.2715</v>
      </c>
      <c r="V28" t="n">
        <v>578256626950.5204</v>
      </c>
      <c r="W28" t="n">
        <v>583943309940.9333</v>
      </c>
      <c r="X28" t="n">
        <v>589638042113.4758</v>
      </c>
      <c r="Y28" t="n">
        <v>595580813185.192</v>
      </c>
      <c r="Z28" t="n">
        <v>601553798404.8319</v>
      </c>
      <c r="AA28" t="n">
        <v>607686966152.3657</v>
      </c>
      <c r="AB28" t="n">
        <v>613943099063.5223</v>
      </c>
      <c r="AC28" t="n">
        <v>620206812849.4019</v>
      </c>
      <c r="AD28" t="n">
        <v>626505640182.0145</v>
      </c>
      <c r="AE28" t="n">
        <v>632956087386.2806</v>
      </c>
      <c r="AF28" t="n">
        <v>639464718814.353</v>
      </c>
      <c r="AG28" t="n">
        <v>646094356597.4022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49426566493.54476</v>
      </c>
      <c r="D30" t="n">
        <v>47953281243.80263</v>
      </c>
      <c r="E30" t="n">
        <v>49750855761.24331</v>
      </c>
      <c r="F30" t="n">
        <v>51128032308.87057</v>
      </c>
      <c r="G30" t="n">
        <v>51537026359.07383</v>
      </c>
      <c r="H30" t="n">
        <v>52692273582.18165</v>
      </c>
      <c r="I30" t="n">
        <v>53340187464.38052</v>
      </c>
      <c r="J30" t="n">
        <v>53570999085.79954</v>
      </c>
      <c r="K30" t="n">
        <v>53954966542.86324</v>
      </c>
      <c r="L30" t="n">
        <v>54330398430.98278</v>
      </c>
      <c r="M30" t="n">
        <v>55016177677.8381</v>
      </c>
      <c r="N30" t="n">
        <v>55574435997.19491</v>
      </c>
      <c r="O30" t="n">
        <v>56014853420.14038</v>
      </c>
      <c r="P30" t="n">
        <v>56814198583.62646</v>
      </c>
      <c r="Q30" t="n">
        <v>57364432587.55589</v>
      </c>
      <c r="R30" t="n">
        <v>57402739744.15398</v>
      </c>
      <c r="S30" t="n">
        <v>57423101994.66992</v>
      </c>
      <c r="T30" t="n">
        <v>57628864728.23232</v>
      </c>
      <c r="U30" t="n">
        <v>57802974053.96598</v>
      </c>
      <c r="V30" t="n">
        <v>58213724103.09877</v>
      </c>
      <c r="W30" t="n">
        <v>58665768972.74548</v>
      </c>
      <c r="X30" t="n">
        <v>58990924126.0163</v>
      </c>
      <c r="Y30" t="n">
        <v>59624593939.25266</v>
      </c>
      <c r="Z30" t="n">
        <v>60544641133.02903</v>
      </c>
      <c r="AA30" t="n">
        <v>61023925443.13799</v>
      </c>
      <c r="AB30" t="n">
        <v>61048632199.44524</v>
      </c>
      <c r="AC30" t="n">
        <v>61521994319.61283</v>
      </c>
      <c r="AD30" t="n">
        <v>61739252750.55614</v>
      </c>
      <c r="AE30" t="n">
        <v>62016907097.51746</v>
      </c>
      <c r="AF30" t="n">
        <v>62078434373.77341</v>
      </c>
      <c r="AG30" t="n">
        <v>62168578916.89378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1601729670431.435</v>
      </c>
      <c r="D31" t="n">
        <v>1553986020306.979</v>
      </c>
      <c r="E31" t="n">
        <v>1612238669512.791</v>
      </c>
      <c r="F31" t="n">
        <v>1656867797009.336</v>
      </c>
      <c r="G31" t="n">
        <v>1670121760448.736</v>
      </c>
      <c r="H31" t="n">
        <v>1707558990772.574</v>
      </c>
      <c r="I31" t="n">
        <v>1728555450017.581</v>
      </c>
      <c r="J31" t="n">
        <v>1736035189124.191</v>
      </c>
      <c r="K31" t="n">
        <v>1748478134529.663</v>
      </c>
      <c r="L31" t="n">
        <v>1760644474154.036</v>
      </c>
      <c r="M31" t="n">
        <v>1782868007872.441</v>
      </c>
      <c r="N31" t="n">
        <v>1800959066534.097</v>
      </c>
      <c r="O31" t="n">
        <v>1815231343646.424</v>
      </c>
      <c r="P31" t="n">
        <v>1841135122850.645</v>
      </c>
      <c r="Q31" t="n">
        <v>1858966143540.483</v>
      </c>
      <c r="R31" t="n">
        <v>1860207534833.99</v>
      </c>
      <c r="S31" t="n">
        <v>1860867399014.772</v>
      </c>
      <c r="T31" t="n">
        <v>1867535397599.279</v>
      </c>
      <c r="U31" t="n">
        <v>1873177627936.335</v>
      </c>
      <c r="V31" t="n">
        <v>1886488496716.045</v>
      </c>
      <c r="W31" t="n">
        <v>1901137575773.033</v>
      </c>
      <c r="X31" t="n">
        <v>1911674634958.716</v>
      </c>
      <c r="Y31" t="n">
        <v>1932209497343.907</v>
      </c>
      <c r="Z31" t="n">
        <v>1962024776717.222</v>
      </c>
      <c r="AA31" t="n">
        <v>1977556583891.691</v>
      </c>
      <c r="AB31" t="n">
        <v>1978357237213.273</v>
      </c>
      <c r="AC31" t="n">
        <v>1993697128419.954</v>
      </c>
      <c r="AD31" t="n">
        <v>2000737659447.71</v>
      </c>
      <c r="AE31" t="n">
        <v>2009735395628.926</v>
      </c>
      <c r="AF31" t="n">
        <v>2011729263925.095</v>
      </c>
      <c r="AG31" t="n">
        <v>2014650510525.589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4069296194462.567</v>
      </c>
      <c r="D32" t="n">
        <v>4106639448975.27</v>
      </c>
      <c r="E32" t="n">
        <v>4257199598008.155</v>
      </c>
      <c r="F32" t="n">
        <v>4409812252824.713</v>
      </c>
      <c r="G32" t="n">
        <v>4520699288541.378</v>
      </c>
      <c r="H32" t="n">
        <v>4580305623969.179</v>
      </c>
      <c r="I32" t="n">
        <v>4620834461872.971</v>
      </c>
      <c r="J32" t="n">
        <v>4650401359064.235</v>
      </c>
      <c r="K32" t="n">
        <v>4682515407705.997</v>
      </c>
      <c r="L32" t="n">
        <v>4710183839160.442</v>
      </c>
      <c r="M32" t="n">
        <v>4702131178651.323</v>
      </c>
      <c r="N32" t="n">
        <v>4718912437872.59</v>
      </c>
      <c r="O32" t="n">
        <v>4738948865492.835</v>
      </c>
      <c r="P32" t="n">
        <v>4764419193984.281</v>
      </c>
      <c r="Q32" t="n">
        <v>4801639929314.361</v>
      </c>
      <c r="R32" t="n">
        <v>4839973670022.649</v>
      </c>
      <c r="S32" t="n">
        <v>4881493902432.614</v>
      </c>
      <c r="T32" t="n">
        <v>4920148857109.718</v>
      </c>
      <c r="U32" t="n">
        <v>4960938841070.782</v>
      </c>
      <c r="V32" t="n">
        <v>5003469016114.114</v>
      </c>
      <c r="W32" t="n">
        <v>5054309106132.068</v>
      </c>
      <c r="X32" t="n">
        <v>5100197735087.514</v>
      </c>
      <c r="Y32" t="n">
        <v>5148665335112.349</v>
      </c>
      <c r="Z32" t="n">
        <v>5198604214552.757</v>
      </c>
      <c r="AA32" t="n">
        <v>5249648588114.117</v>
      </c>
      <c r="AB32" t="n">
        <v>5300385808140.207</v>
      </c>
      <c r="AC32" t="n">
        <v>5356166624817.531</v>
      </c>
      <c r="AD32" t="n">
        <v>5411616897201.934</v>
      </c>
      <c r="AE32" t="n">
        <v>5468708321814.569</v>
      </c>
      <c r="AF32" t="n">
        <v>5528519137560.577</v>
      </c>
      <c r="AG32" t="n">
        <v>5590506575275.925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126727032859.6435</v>
      </c>
      <c r="D33" t="n">
        <v>116688600521.9019</v>
      </c>
      <c r="E33" t="n">
        <v>123852980629.0442</v>
      </c>
      <c r="F33" t="n">
        <v>132920636172.6757</v>
      </c>
      <c r="G33" t="n">
        <v>141515036063.7167</v>
      </c>
      <c r="H33" t="n">
        <v>146457909135.8985</v>
      </c>
      <c r="I33" t="n">
        <v>150108859310.6845</v>
      </c>
      <c r="J33" t="n">
        <v>151082619696.0987</v>
      </c>
      <c r="K33" t="n">
        <v>152374413219.2662</v>
      </c>
      <c r="L33" t="n">
        <v>153110795033.0991</v>
      </c>
      <c r="M33" t="n">
        <v>154320153872.4059</v>
      </c>
      <c r="N33" t="n">
        <v>156351929202.1032</v>
      </c>
      <c r="O33" t="n">
        <v>158231893325.3322</v>
      </c>
      <c r="P33" t="n">
        <v>159405499743.2781</v>
      </c>
      <c r="Q33" t="n">
        <v>161270198196.3803</v>
      </c>
      <c r="R33" t="n">
        <v>163629146122.0712</v>
      </c>
      <c r="S33" t="n">
        <v>165706778098.1282</v>
      </c>
      <c r="T33" t="n">
        <v>167608561657.4955</v>
      </c>
      <c r="U33" t="n">
        <v>170334840330.718</v>
      </c>
      <c r="V33" t="n">
        <v>172690924100.0032</v>
      </c>
      <c r="W33" t="n">
        <v>177227302694.9235</v>
      </c>
      <c r="X33" t="n">
        <v>180696238483.8137</v>
      </c>
      <c r="Y33" t="n">
        <v>184463804372.0603</v>
      </c>
      <c r="Z33" t="n">
        <v>188355047134.4225</v>
      </c>
      <c r="AA33" t="n">
        <v>191928306618.6207</v>
      </c>
      <c r="AB33" t="n">
        <v>195130316978.1543</v>
      </c>
      <c r="AC33" t="n">
        <v>198699996185.3755</v>
      </c>
      <c r="AD33" t="n">
        <v>201688963526.3857</v>
      </c>
      <c r="AE33" t="n">
        <v>204485832135.1613</v>
      </c>
      <c r="AF33" t="n">
        <v>207352117349.7437</v>
      </c>
      <c r="AG33" t="n">
        <v>210329428952.6539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218420901855.8008</v>
      </c>
      <c r="D34" t="n">
        <v>212300489432.1311</v>
      </c>
      <c r="E34" t="n">
        <v>223170992919.5419</v>
      </c>
      <c r="F34" t="n">
        <v>228935354311.219</v>
      </c>
      <c r="G34" t="n">
        <v>235249104544.9798</v>
      </c>
      <c r="H34" t="n">
        <v>239549845152.5409</v>
      </c>
      <c r="I34" t="n">
        <v>241276008203.7767</v>
      </c>
      <c r="J34" t="n">
        <v>240926142976.109</v>
      </c>
      <c r="K34" t="n">
        <v>240599732353.6097</v>
      </c>
      <c r="L34" t="n">
        <v>240261584128.7725</v>
      </c>
      <c r="M34" t="n">
        <v>239881382664.8727</v>
      </c>
      <c r="N34" t="n">
        <v>241575996755.0626</v>
      </c>
      <c r="O34" t="n">
        <v>243577882968.9175</v>
      </c>
      <c r="P34" t="n">
        <v>243561465411.7718</v>
      </c>
      <c r="Q34" t="n">
        <v>243078470791.0773</v>
      </c>
      <c r="R34" t="n">
        <v>244917552337.8065</v>
      </c>
      <c r="S34" t="n">
        <v>246549896346.7961</v>
      </c>
      <c r="T34" t="n">
        <v>247660934078.1895</v>
      </c>
      <c r="U34" t="n">
        <v>250486349103.2755</v>
      </c>
      <c r="V34" t="n">
        <v>252867432046.446</v>
      </c>
      <c r="W34" t="n">
        <v>256839901626.8954</v>
      </c>
      <c r="X34" t="n">
        <v>261400031580.061</v>
      </c>
      <c r="Y34" t="n">
        <v>265842496001.8321</v>
      </c>
      <c r="Z34" t="n">
        <v>270889617187.1378</v>
      </c>
      <c r="AA34" t="n">
        <v>276440028114.3314</v>
      </c>
      <c r="AB34" t="n">
        <v>281931452114.6851</v>
      </c>
      <c r="AC34" t="n">
        <v>287330379407.0674</v>
      </c>
      <c r="AD34" t="n">
        <v>291815790517.9098</v>
      </c>
      <c r="AE34" t="n">
        <v>296242128203.1837</v>
      </c>
      <c r="AF34" t="n">
        <v>300924275891.4477</v>
      </c>
      <c r="AG34" t="n">
        <v>306158950577.4158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4029640978019.056</v>
      </c>
      <c r="D35" t="n">
        <v>4096100533317.86</v>
      </c>
      <c r="E35" t="n">
        <v>4077611369436.476</v>
      </c>
      <c r="F35" t="n">
        <v>4010055332460.093</v>
      </c>
      <c r="G35" t="n">
        <v>3996965331555.557</v>
      </c>
      <c r="H35" t="n">
        <v>3968102204214.136</v>
      </c>
      <c r="I35" t="n">
        <v>3936836394628.946</v>
      </c>
      <c r="J35" t="n">
        <v>3899863723852.543</v>
      </c>
      <c r="K35" t="n">
        <v>3865793972243.804</v>
      </c>
      <c r="L35" t="n">
        <v>3830099506790.961</v>
      </c>
      <c r="M35" t="n">
        <v>3799646291512.03</v>
      </c>
      <c r="N35" t="n">
        <v>3775168600018.666</v>
      </c>
      <c r="O35" t="n">
        <v>3747734211776.003</v>
      </c>
      <c r="P35" t="n">
        <v>3717610316791.617</v>
      </c>
      <c r="Q35" t="n">
        <v>3691357627133.538</v>
      </c>
      <c r="R35" t="n">
        <v>3664019262814.511</v>
      </c>
      <c r="S35" t="n">
        <v>3635809352436.558</v>
      </c>
      <c r="T35" t="n">
        <v>3614963929006.07</v>
      </c>
      <c r="U35" t="n">
        <v>3599883071246.506</v>
      </c>
      <c r="V35" t="n">
        <v>3584061075850.579</v>
      </c>
      <c r="W35" t="n">
        <v>3564472734572.65</v>
      </c>
      <c r="X35" t="n">
        <v>3550983179835.86</v>
      </c>
      <c r="Y35" t="n">
        <v>3550455205170.847</v>
      </c>
      <c r="Z35" t="n">
        <v>3554137074462.693</v>
      </c>
      <c r="AA35" t="n">
        <v>3550249413180.31</v>
      </c>
      <c r="AB35" t="n">
        <v>3547028479643.915</v>
      </c>
      <c r="AC35" t="n">
        <v>3546266468291.143</v>
      </c>
      <c r="AD35" t="n">
        <v>3556047132171.052</v>
      </c>
      <c r="AE35" t="n">
        <v>3558584391143.127</v>
      </c>
      <c r="AF35" t="n">
        <v>3568156317858.943</v>
      </c>
      <c r="AG35" t="n">
        <v>3576416395069.124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4333759255868.515</v>
      </c>
      <c r="D36" t="n">
        <v>4602037080732.792</v>
      </c>
      <c r="E36" t="n">
        <v>3982955769411.51</v>
      </c>
      <c r="F36" t="n">
        <v>4096198702014.517</v>
      </c>
      <c r="G36" t="n">
        <v>4095025706712.844</v>
      </c>
      <c r="H36" t="n">
        <v>4085749403536.27</v>
      </c>
      <c r="I36" t="n">
        <v>4140353585414.688</v>
      </c>
      <c r="J36" t="n">
        <v>4101826408045.28</v>
      </c>
      <c r="K36" t="n">
        <v>4128663308284.764</v>
      </c>
      <c r="L36" t="n">
        <v>4177573332111.722</v>
      </c>
      <c r="M36" t="n">
        <v>4075034296975.236</v>
      </c>
      <c r="N36" t="n">
        <v>4101770536654.464</v>
      </c>
      <c r="O36" t="n">
        <v>4094284472513.415</v>
      </c>
      <c r="P36" t="n">
        <v>4117662542420.124</v>
      </c>
      <c r="Q36" t="n">
        <v>4179117711653.033</v>
      </c>
      <c r="R36" t="n">
        <v>4209506732341.198</v>
      </c>
      <c r="S36" t="n">
        <v>4286382488053.962</v>
      </c>
      <c r="T36" t="n">
        <v>4345587069384.764</v>
      </c>
      <c r="U36" t="n">
        <v>4387350311455.006</v>
      </c>
      <c r="V36" t="n">
        <v>4516404664725.132</v>
      </c>
      <c r="W36" t="n">
        <v>4505468545151.828</v>
      </c>
      <c r="X36" t="n">
        <v>4523155702599.064</v>
      </c>
      <c r="Y36" t="n">
        <v>4577202560272.817</v>
      </c>
      <c r="Z36" t="n">
        <v>4640567589259.797</v>
      </c>
      <c r="AA36" t="n">
        <v>4668990427370.737</v>
      </c>
      <c r="AB36" t="n">
        <v>4641752109363.566</v>
      </c>
      <c r="AC36" t="n">
        <v>4740618054936.88</v>
      </c>
      <c r="AD36" t="n">
        <v>4812155009514.477</v>
      </c>
      <c r="AE36" t="n">
        <v>4859407155448.282</v>
      </c>
      <c r="AF36" t="n">
        <v>4901381957006.493</v>
      </c>
      <c r="AG36" t="n">
        <v>4967819714802.208</v>
      </c>
    </row>
    <row r="37">
      <c r="A37" t="inlineStr">
        <is>
          <t>natural gas</t>
        </is>
      </c>
      <c r="B37" t="inlineStr">
        <is>
          <t>chemicals 20</t>
        </is>
      </c>
      <c r="C37" t="n">
        <v>24255764457411.44</v>
      </c>
      <c r="D37" t="n">
        <v>23976805742686.61</v>
      </c>
      <c r="E37" t="n">
        <v>24932248299359.83</v>
      </c>
      <c r="F37" t="n">
        <v>25957902112559.63</v>
      </c>
      <c r="G37" t="n">
        <v>27287166023789.3</v>
      </c>
      <c r="H37" t="n">
        <v>28201299286247.36</v>
      </c>
      <c r="I37" t="n">
        <v>28874190178843.61</v>
      </c>
      <c r="J37" t="n">
        <v>29141440262770.05</v>
      </c>
      <c r="K37" t="n">
        <v>29492521256374.75</v>
      </c>
      <c r="L37" t="n">
        <v>29795867608560.25</v>
      </c>
      <c r="M37" t="n">
        <v>30272942891181.1</v>
      </c>
      <c r="N37" t="n">
        <v>30733698222724.23</v>
      </c>
      <c r="O37" t="n">
        <v>31145322013288.47</v>
      </c>
      <c r="P37" t="n">
        <v>31469632779367.94</v>
      </c>
      <c r="Q37" t="n">
        <v>31879657774922.98</v>
      </c>
      <c r="R37" t="n">
        <v>32320917852266.84</v>
      </c>
      <c r="S37" t="n">
        <v>32608903724954.73</v>
      </c>
      <c r="T37" t="n">
        <v>32957923265733.32</v>
      </c>
      <c r="U37" t="n">
        <v>33352696159832.3</v>
      </c>
      <c r="V37" t="n">
        <v>33577385518804.89</v>
      </c>
      <c r="W37" t="n">
        <v>33956870177326.68</v>
      </c>
      <c r="X37" t="n">
        <v>34260679689980.11</v>
      </c>
      <c r="Y37" t="n">
        <v>34726204684975.03</v>
      </c>
      <c r="Z37" t="n">
        <v>35168088236026.91</v>
      </c>
      <c r="AA37" t="n">
        <v>35474507472138.99</v>
      </c>
      <c r="AB37" t="n">
        <v>35808881076139.11</v>
      </c>
      <c r="AC37" t="n">
        <v>36160999727876.3</v>
      </c>
      <c r="AD37" t="n">
        <v>36502686393176.58</v>
      </c>
      <c r="AE37" t="n">
        <v>36833362139696.36</v>
      </c>
      <c r="AF37" t="n">
        <v>37362480544895.16</v>
      </c>
      <c r="AG37" t="n">
        <v>37887282556235.58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676797154456.843</v>
      </c>
      <c r="D38" t="n">
        <v>638971884220.7411</v>
      </c>
      <c r="E38" t="n">
        <v>681157202338.8516</v>
      </c>
      <c r="F38" t="n">
        <v>709622560501.1484</v>
      </c>
      <c r="G38" t="n">
        <v>728355618114.2168</v>
      </c>
      <c r="H38" t="n">
        <v>736857864942.6298</v>
      </c>
      <c r="I38" t="n">
        <v>739649430310.1816</v>
      </c>
      <c r="J38" t="n">
        <v>740358973935.8572</v>
      </c>
      <c r="K38" t="n">
        <v>739973507317.3397</v>
      </c>
      <c r="L38" t="n">
        <v>738578886444.8506</v>
      </c>
      <c r="M38" t="n">
        <v>738035773839.2231</v>
      </c>
      <c r="N38" t="n">
        <v>742192237591.5864</v>
      </c>
      <c r="O38" t="n">
        <v>748455282658.1067</v>
      </c>
      <c r="P38" t="n">
        <v>755042261835.2097</v>
      </c>
      <c r="Q38" t="n">
        <v>763743973644.1604</v>
      </c>
      <c r="R38" t="n">
        <v>772479104613.0647</v>
      </c>
      <c r="S38" t="n">
        <v>780573568105.6235</v>
      </c>
      <c r="T38" t="n">
        <v>789194127085.551</v>
      </c>
      <c r="U38" t="n">
        <v>799453802978.4321</v>
      </c>
      <c r="V38" t="n">
        <v>810416623215.5697</v>
      </c>
      <c r="W38" t="n">
        <v>822904696646.6663</v>
      </c>
      <c r="X38" t="n">
        <v>835126373583.8989</v>
      </c>
      <c r="Y38" t="n">
        <v>850477541437.8636</v>
      </c>
      <c r="Z38" t="n">
        <v>865156853084.6841</v>
      </c>
      <c r="AA38" t="n">
        <v>878870705765.1241</v>
      </c>
      <c r="AB38" t="n">
        <v>891020337976.7904</v>
      </c>
      <c r="AC38" t="n">
        <v>902867743931.5413</v>
      </c>
      <c r="AD38" t="n">
        <v>914238204607.9576</v>
      </c>
      <c r="AE38" t="n">
        <v>925265297239.5403</v>
      </c>
      <c r="AF38" t="n">
        <v>937335205587.9374</v>
      </c>
      <c r="AG38" t="n">
        <v>949494983456.4547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612976901154.9744</v>
      </c>
      <c r="D39" t="n">
        <v>602029842987.8024</v>
      </c>
      <c r="E39" t="n">
        <v>601275116383.0135</v>
      </c>
      <c r="F39" t="n">
        <v>590937352324.7565</v>
      </c>
      <c r="G39" t="n">
        <v>586937936877.703</v>
      </c>
      <c r="H39" t="n">
        <v>581061386605.078</v>
      </c>
      <c r="I39" t="n">
        <v>572712117485.9849</v>
      </c>
      <c r="J39" t="n">
        <v>563375490838.1387</v>
      </c>
      <c r="K39" t="n">
        <v>554665628519.5421</v>
      </c>
      <c r="L39" t="n">
        <v>546353001061.0773</v>
      </c>
      <c r="M39" t="n">
        <v>538329441408.1491</v>
      </c>
      <c r="N39" t="n">
        <v>532284260978.7903</v>
      </c>
      <c r="O39" t="n">
        <v>526027317923.6152</v>
      </c>
      <c r="P39" t="n">
        <v>519298491348.9837</v>
      </c>
      <c r="Q39" t="n">
        <v>514784134069.1334</v>
      </c>
      <c r="R39" t="n">
        <v>514032932043.1287</v>
      </c>
      <c r="S39" t="n">
        <v>511161652257.3825</v>
      </c>
      <c r="T39" t="n">
        <v>507253788616.6702</v>
      </c>
      <c r="U39" t="n">
        <v>505406041275.3427</v>
      </c>
      <c r="V39" t="n">
        <v>504006574117.084</v>
      </c>
      <c r="W39" t="n">
        <v>503575694360.7112</v>
      </c>
      <c r="X39" t="n">
        <v>507133948575.9037</v>
      </c>
      <c r="Y39" t="n">
        <v>509735995035.9795</v>
      </c>
      <c r="Z39" t="n">
        <v>513124515482.5169</v>
      </c>
      <c r="AA39" t="n">
        <v>518156981481.5472</v>
      </c>
      <c r="AB39" t="n">
        <v>523791186428.0391</v>
      </c>
      <c r="AC39" t="n">
        <v>528601573428.9456</v>
      </c>
      <c r="AD39" t="n">
        <v>532103748454.9671</v>
      </c>
      <c r="AE39" t="n">
        <v>536751926313.9545</v>
      </c>
      <c r="AF39" t="n">
        <v>541966305071.6964</v>
      </c>
      <c r="AG39" t="n">
        <v>547712729465.9644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388402252650</v>
      </c>
      <c r="D40" t="n">
        <v>383517060420</v>
      </c>
      <c r="E40" t="n">
        <v>381375044430</v>
      </c>
      <c r="F40" t="n">
        <v>373713692280</v>
      </c>
      <c r="G40" t="n">
        <v>364467426540</v>
      </c>
      <c r="H40" t="n">
        <v>357325253099.9999</v>
      </c>
      <c r="I40" t="n">
        <v>350232580320</v>
      </c>
      <c r="J40" t="n">
        <v>344136519990</v>
      </c>
      <c r="K40" t="n">
        <v>340397447790</v>
      </c>
      <c r="L40" t="n">
        <v>337613519609.9999</v>
      </c>
      <c r="M40" t="n">
        <v>336293770170</v>
      </c>
      <c r="N40" t="n">
        <v>336806198790</v>
      </c>
      <c r="O40" t="n">
        <v>337769978400</v>
      </c>
      <c r="P40" t="n">
        <v>337208790750</v>
      </c>
      <c r="Q40" t="n">
        <v>336143634090</v>
      </c>
      <c r="R40" t="n">
        <v>335915413169.9999</v>
      </c>
      <c r="S40" t="n">
        <v>333240504600</v>
      </c>
      <c r="T40" t="n">
        <v>328612884239.9999</v>
      </c>
      <c r="U40" t="n">
        <v>324562076040</v>
      </c>
      <c r="V40" t="n">
        <v>319760210340</v>
      </c>
      <c r="W40" t="n">
        <v>315656344170</v>
      </c>
      <c r="X40" t="n">
        <v>312180186090</v>
      </c>
      <c r="Y40" t="n">
        <v>307750228980</v>
      </c>
      <c r="Z40" t="n">
        <v>303896191560</v>
      </c>
      <c r="AA40" t="n">
        <v>300773778420</v>
      </c>
      <c r="AB40" t="n">
        <v>297773457689.9999</v>
      </c>
      <c r="AC40" t="n">
        <v>294570898230</v>
      </c>
      <c r="AD40" t="n">
        <v>291139464210.0001</v>
      </c>
      <c r="AE40" t="n">
        <v>287980711200</v>
      </c>
      <c r="AF40" t="n">
        <v>285106882380</v>
      </c>
      <c r="AG40" t="n">
        <v>282608959410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166476828605.0262</v>
      </c>
      <c r="D41" t="n">
        <v>147494305125.3495</v>
      </c>
      <c r="E41" t="n">
        <v>158317818884.6096</v>
      </c>
      <c r="F41" t="n">
        <v>150216826555.183</v>
      </c>
      <c r="G41" t="n">
        <v>152744149968.843</v>
      </c>
      <c r="H41" t="n">
        <v>158809008398.9584</v>
      </c>
      <c r="I41" t="n">
        <v>155484203275.2008</v>
      </c>
      <c r="J41" t="n">
        <v>153542647143.5341</v>
      </c>
      <c r="K41" t="n">
        <v>151252728235.6654</v>
      </c>
      <c r="L41" t="n">
        <v>150626351295.313</v>
      </c>
      <c r="M41" t="n">
        <v>151013206386.8007</v>
      </c>
      <c r="N41" t="n">
        <v>141865194195.8358</v>
      </c>
      <c r="O41" t="n">
        <v>131722447007.4729</v>
      </c>
      <c r="P41" t="n">
        <v>122647730020.3863</v>
      </c>
      <c r="Q41" t="n">
        <v>116767744161.2318</v>
      </c>
      <c r="R41" t="n">
        <v>113490531181.2978</v>
      </c>
      <c r="S41" t="n">
        <v>111124407396.333</v>
      </c>
      <c r="T41" t="n">
        <v>110185460879.6268</v>
      </c>
      <c r="U41" t="n">
        <v>110527261880.2259</v>
      </c>
      <c r="V41" t="n">
        <v>110321453212.4436</v>
      </c>
      <c r="W41" t="n">
        <v>108242840193.7878</v>
      </c>
      <c r="X41" t="n">
        <v>108082445066.2068</v>
      </c>
      <c r="Y41" t="n">
        <v>109789493382.9321</v>
      </c>
      <c r="Z41" t="n">
        <v>111286338094.6236</v>
      </c>
      <c r="AA41" t="n">
        <v>109980580856.8522</v>
      </c>
      <c r="AB41" t="n">
        <v>109658341850.5663</v>
      </c>
      <c r="AC41" t="n">
        <v>109280859217.3437</v>
      </c>
      <c r="AD41" t="n">
        <v>108703919134.1615</v>
      </c>
      <c r="AE41" t="n">
        <v>108936780216.8676</v>
      </c>
      <c r="AF41" t="n">
        <v>108990624993.6573</v>
      </c>
      <c r="AG41" t="n">
        <v>110684611425.4245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326506488342.043</v>
      </c>
      <c r="D42" t="n">
        <v>342423968276.405</v>
      </c>
      <c r="E42" t="n">
        <v>346590633688.8462</v>
      </c>
      <c r="F42" t="n">
        <v>339278696141.3852</v>
      </c>
      <c r="G42" t="n">
        <v>338732026893.3411</v>
      </c>
      <c r="H42" t="n">
        <v>338230975641.0293</v>
      </c>
      <c r="I42" t="n">
        <v>336519754324.522</v>
      </c>
      <c r="J42" t="n">
        <v>333828810449.4194</v>
      </c>
      <c r="K42" t="n">
        <v>331346488137.6648</v>
      </c>
      <c r="L42" t="n">
        <v>328323906762.8648</v>
      </c>
      <c r="M42" t="n">
        <v>326482642092.5414</v>
      </c>
      <c r="N42" t="n">
        <v>325351423588.2487</v>
      </c>
      <c r="O42" t="n">
        <v>325346783806.6223</v>
      </c>
      <c r="P42" t="n">
        <v>325159659998.5067</v>
      </c>
      <c r="Q42" t="n">
        <v>325689076846.3432</v>
      </c>
      <c r="R42" t="n">
        <v>326784739749.5796</v>
      </c>
      <c r="S42" t="n">
        <v>327792487673.1194</v>
      </c>
      <c r="T42" t="n">
        <v>329181215563.1284</v>
      </c>
      <c r="U42" t="n">
        <v>331175352155.9196</v>
      </c>
      <c r="V42" t="n">
        <v>332866587184.0189</v>
      </c>
      <c r="W42" t="n">
        <v>333740874393.4921</v>
      </c>
      <c r="X42" t="n">
        <v>335010473406.2561</v>
      </c>
      <c r="Y42" t="n">
        <v>337037895388.9767</v>
      </c>
      <c r="Z42" t="n">
        <v>339075424929.7246</v>
      </c>
      <c r="AA42" t="n">
        <v>339589751196.437</v>
      </c>
      <c r="AB42" t="n">
        <v>339943323030.4298</v>
      </c>
      <c r="AC42" t="n">
        <v>339673068546.9684</v>
      </c>
      <c r="AD42" t="n">
        <v>339369456412.2156</v>
      </c>
      <c r="AE42" t="n">
        <v>338451502263.7876</v>
      </c>
      <c r="AF42" t="n">
        <v>337765166857.2043</v>
      </c>
      <c r="AG42" t="n">
        <v>338034364518.2446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1495402190528.337</v>
      </c>
      <c r="D43" t="n">
        <v>1453360031764.553</v>
      </c>
      <c r="E43" t="n">
        <v>1490013944536.017</v>
      </c>
      <c r="F43" t="n">
        <v>1508300120128.823</v>
      </c>
      <c r="G43" t="n">
        <v>1537219163615.358</v>
      </c>
      <c r="H43" t="n">
        <v>1554683592231.909</v>
      </c>
      <c r="I43" t="n">
        <v>1562925380913.463</v>
      </c>
      <c r="J43" t="n">
        <v>1562303926567.174</v>
      </c>
      <c r="K43" t="n">
        <v>1556181201022.342</v>
      </c>
      <c r="L43" t="n">
        <v>1550928151492.048</v>
      </c>
      <c r="M43" t="n">
        <v>1544203336009.769</v>
      </c>
      <c r="N43" t="n">
        <v>1555422069414.943</v>
      </c>
      <c r="O43" t="n">
        <v>1564900706551.315</v>
      </c>
      <c r="P43" t="n">
        <v>1571391370040.144</v>
      </c>
      <c r="Q43" t="n">
        <v>1584897782951.713</v>
      </c>
      <c r="R43" t="n">
        <v>1596273664346.799</v>
      </c>
      <c r="S43" t="n">
        <v>1604324665402.875</v>
      </c>
      <c r="T43" t="n">
        <v>1610975503456.498</v>
      </c>
      <c r="U43" t="n">
        <v>1620141680404.367</v>
      </c>
      <c r="V43" t="n">
        <v>1626903381825.011</v>
      </c>
      <c r="W43" t="n">
        <v>1632749335248.147</v>
      </c>
      <c r="X43" t="n">
        <v>1644967086444.05</v>
      </c>
      <c r="Y43" t="n">
        <v>1665450314408.75</v>
      </c>
      <c r="Z43" t="n">
        <v>1690118246410.641</v>
      </c>
      <c r="AA43" t="n">
        <v>1709607318950.815</v>
      </c>
      <c r="AB43" t="n">
        <v>1723658288525.097</v>
      </c>
      <c r="AC43" t="n">
        <v>1736794488245.51</v>
      </c>
      <c r="AD43" t="n">
        <v>1747319193299.219</v>
      </c>
      <c r="AE43" t="n">
        <v>1764033782672.937</v>
      </c>
      <c r="AF43" t="n">
        <v>1783665727976.3</v>
      </c>
      <c r="AG43" t="n">
        <v>1803941950977.517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1205147709942.221</v>
      </c>
      <c r="D44" t="n">
        <v>1161592376139.893</v>
      </c>
      <c r="E44" t="n">
        <v>1207993060945.037</v>
      </c>
      <c r="F44" t="n">
        <v>1244134424619.28</v>
      </c>
      <c r="G44" t="n">
        <v>1280351206946.078</v>
      </c>
      <c r="H44" t="n">
        <v>1292034145309.701</v>
      </c>
      <c r="I44" t="n">
        <v>1294940949290.037</v>
      </c>
      <c r="J44" t="n">
        <v>1296318742277.703</v>
      </c>
      <c r="K44" t="n">
        <v>1295883842741.655</v>
      </c>
      <c r="L44" t="n">
        <v>1294967999019.3</v>
      </c>
      <c r="M44" t="n">
        <v>1263575145188.347</v>
      </c>
      <c r="N44" t="n">
        <v>1273614501928.243</v>
      </c>
      <c r="O44" t="n">
        <v>1283167744978.019</v>
      </c>
      <c r="P44" t="n">
        <v>1295462367886.056</v>
      </c>
      <c r="Q44" t="n">
        <v>1310469377349.95</v>
      </c>
      <c r="R44" t="n">
        <v>1326374618156.923</v>
      </c>
      <c r="S44" t="n">
        <v>1342242249821.802</v>
      </c>
      <c r="T44" t="n">
        <v>1358906506031.91</v>
      </c>
      <c r="U44" t="n">
        <v>1375422910425.548</v>
      </c>
      <c r="V44" t="n">
        <v>1393495074988.57</v>
      </c>
      <c r="W44" t="n">
        <v>1412994743930.595</v>
      </c>
      <c r="X44" t="n">
        <v>1432423622729.295</v>
      </c>
      <c r="Y44" t="n">
        <v>1453887182163.199</v>
      </c>
      <c r="Z44" t="n">
        <v>1475774941462.467</v>
      </c>
      <c r="AA44" t="n">
        <v>1497207323578.79</v>
      </c>
      <c r="AB44" t="n">
        <v>1517028002678.245</v>
      </c>
      <c r="AC44" t="n">
        <v>1537847377818.948</v>
      </c>
      <c r="AD44" t="n">
        <v>1557656135000.69</v>
      </c>
      <c r="AE44" t="n">
        <v>1577707337903.98</v>
      </c>
      <c r="AF44" t="n">
        <v>1596685568213.15</v>
      </c>
      <c r="AG44" t="n">
        <v>1615908668701.081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464897633084.4543</v>
      </c>
      <c r="D45" t="n">
        <v>440867317454.3262</v>
      </c>
      <c r="E45" t="n">
        <v>454221922021.9105</v>
      </c>
      <c r="F45" t="n">
        <v>462371472933.8801</v>
      </c>
      <c r="G45" t="n">
        <v>470019456678.5271</v>
      </c>
      <c r="H45" t="n">
        <v>474584015621.8647</v>
      </c>
      <c r="I45" t="n">
        <v>476720873021.7766</v>
      </c>
      <c r="J45" t="n">
        <v>476177190231.3533</v>
      </c>
      <c r="K45" t="n">
        <v>474615974490.0667</v>
      </c>
      <c r="L45" t="n">
        <v>472769131304.2802</v>
      </c>
      <c r="M45" t="n">
        <v>471101447478.5712</v>
      </c>
      <c r="N45" t="n">
        <v>474754427789.6561</v>
      </c>
      <c r="O45" t="n">
        <v>477771010341.4775</v>
      </c>
      <c r="P45" t="n">
        <v>478989939490.6397</v>
      </c>
      <c r="Q45" t="n">
        <v>482237123851.1493</v>
      </c>
      <c r="R45" t="n">
        <v>486477364832.2997</v>
      </c>
      <c r="S45" t="n">
        <v>490571564588.0222</v>
      </c>
      <c r="T45" t="n">
        <v>495054065909.748</v>
      </c>
      <c r="U45" t="n">
        <v>500895306548.9081</v>
      </c>
      <c r="V45" t="n">
        <v>506883734506.4614</v>
      </c>
      <c r="W45" t="n">
        <v>513104832509.4327</v>
      </c>
      <c r="X45" t="n">
        <v>519502376135.1156</v>
      </c>
      <c r="Y45" t="n">
        <v>527855101665.5024</v>
      </c>
      <c r="Z45" t="n">
        <v>536974681950.9502</v>
      </c>
      <c r="AA45" t="n">
        <v>544743374314.4494</v>
      </c>
      <c r="AB45" t="n">
        <v>550687789667.4424</v>
      </c>
      <c r="AC45" t="n">
        <v>557064769487.1635</v>
      </c>
      <c r="AD45" t="n">
        <v>562118999943.254</v>
      </c>
      <c r="AE45" t="n">
        <v>568290960857.0277</v>
      </c>
      <c r="AF45" t="n">
        <v>575257559400.1565</v>
      </c>
      <c r="AG45" t="n">
        <v>583917121681.6407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493780419184.4292</v>
      </c>
      <c r="D46" t="n">
        <v>447109572864.5992</v>
      </c>
      <c r="E46" t="n">
        <v>460945403505.5301</v>
      </c>
      <c r="F46" t="n">
        <v>470472487526.4584</v>
      </c>
      <c r="G46" t="n">
        <v>479513299416.7189</v>
      </c>
      <c r="H46" t="n">
        <v>486432250899.1324</v>
      </c>
      <c r="I46" t="n">
        <v>488454540129.0029</v>
      </c>
      <c r="J46" t="n">
        <v>486826098712.4403</v>
      </c>
      <c r="K46" t="n">
        <v>483006274406.5499</v>
      </c>
      <c r="L46" t="n">
        <v>478948983036.7532</v>
      </c>
      <c r="M46" t="n">
        <v>476034877188.6082</v>
      </c>
      <c r="N46" t="n">
        <v>477476776244.1893</v>
      </c>
      <c r="O46" t="n">
        <v>477922870531.1122</v>
      </c>
      <c r="P46" t="n">
        <v>477300834616.9849</v>
      </c>
      <c r="Q46" t="n">
        <v>480198733829.5311</v>
      </c>
      <c r="R46" t="n">
        <v>483130480999.0494</v>
      </c>
      <c r="S46" t="n">
        <v>485978006799.9637</v>
      </c>
      <c r="T46" t="n">
        <v>488314824317.6003</v>
      </c>
      <c r="U46" t="n">
        <v>491802326246.8847</v>
      </c>
      <c r="V46" t="n">
        <v>495030827541.5203</v>
      </c>
      <c r="W46" t="n">
        <v>498371925101.1857</v>
      </c>
      <c r="X46" t="n">
        <v>503359251524.1899</v>
      </c>
      <c r="Y46" t="n">
        <v>510507453837.6262</v>
      </c>
      <c r="Z46" t="n">
        <v>518464028522.194</v>
      </c>
      <c r="AA46" t="n">
        <v>524739809043.5641</v>
      </c>
      <c r="AB46" t="n">
        <v>528147141263.1442</v>
      </c>
      <c r="AC46" t="n">
        <v>532607194095.828</v>
      </c>
      <c r="AD46" t="n">
        <v>536269727689.5803</v>
      </c>
      <c r="AE46" t="n">
        <v>540266456721.9218</v>
      </c>
      <c r="AF46" t="n">
        <v>544793753808.2135</v>
      </c>
      <c r="AG46" t="n">
        <v>549302200717.5258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40658285908.93037</v>
      </c>
      <c r="D47" t="n">
        <v>38527744119.62061</v>
      </c>
      <c r="E47" t="n">
        <v>39066969839.74091</v>
      </c>
      <c r="F47" t="n">
        <v>40453857319.6593</v>
      </c>
      <c r="G47" t="n">
        <v>41498940503.7776</v>
      </c>
      <c r="H47" t="n">
        <v>41900540641.82</v>
      </c>
      <c r="I47" t="n">
        <v>42315136905.86421</v>
      </c>
      <c r="J47" t="n">
        <v>42714521671.18669</v>
      </c>
      <c r="K47" t="n">
        <v>42716511324.72577</v>
      </c>
      <c r="L47" t="n">
        <v>42221465783.51678</v>
      </c>
      <c r="M47" t="n">
        <v>41595148304.5144</v>
      </c>
      <c r="N47" t="n">
        <v>41720387903.69276</v>
      </c>
      <c r="O47" t="n">
        <v>42140893646.54473</v>
      </c>
      <c r="P47" t="n">
        <v>42564225164.96481</v>
      </c>
      <c r="Q47" t="n">
        <v>43254401171.71926</v>
      </c>
      <c r="R47" t="n">
        <v>43916924370.97721</v>
      </c>
      <c r="S47" t="n">
        <v>44565480773.83184</v>
      </c>
      <c r="T47" t="n">
        <v>45174442292.02126</v>
      </c>
      <c r="U47" t="n">
        <v>45803205278.60464</v>
      </c>
      <c r="V47" t="n">
        <v>46559042969.09918</v>
      </c>
      <c r="W47" t="n">
        <v>47308888062.10026</v>
      </c>
      <c r="X47" t="n">
        <v>48054416957.6002</v>
      </c>
      <c r="Y47" t="n">
        <v>48891346017.10655</v>
      </c>
      <c r="Z47" t="n">
        <v>49696496465.35474</v>
      </c>
      <c r="AA47" t="n">
        <v>50537912115.66795</v>
      </c>
      <c r="AB47" t="n">
        <v>51168890474.97126</v>
      </c>
      <c r="AC47" t="n">
        <v>51716788071.46956</v>
      </c>
      <c r="AD47" t="n">
        <v>52221520056.51393</v>
      </c>
      <c r="AE47" t="n">
        <v>52666297754.32134</v>
      </c>
      <c r="AF47" t="n">
        <v>53151121515.40981</v>
      </c>
      <c r="AG47" t="n">
        <v>53552170992.15942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189217407499.2529</v>
      </c>
      <c r="D48" t="n">
        <v>179302193787.4651</v>
      </c>
      <c r="E48" t="n">
        <v>181811667331.102</v>
      </c>
      <c r="F48" t="n">
        <v>188266028295.3375</v>
      </c>
      <c r="G48" t="n">
        <v>193129684652.1958</v>
      </c>
      <c r="H48" t="n">
        <v>194998669910.0085</v>
      </c>
      <c r="I48" t="n">
        <v>196928137138.8296</v>
      </c>
      <c r="J48" t="n">
        <v>198786812392.8304</v>
      </c>
      <c r="K48" t="n">
        <v>198796071934.3007</v>
      </c>
      <c r="L48" t="n">
        <v>196492206146.3666</v>
      </c>
      <c r="M48" t="n">
        <v>193577420955.6247</v>
      </c>
      <c r="N48" t="n">
        <v>194160266782.5701</v>
      </c>
      <c r="O48" t="n">
        <v>196117235816.612</v>
      </c>
      <c r="P48" t="n">
        <v>198087355575.4131</v>
      </c>
      <c r="Q48" t="n">
        <v>201299328529.9242</v>
      </c>
      <c r="R48" t="n">
        <v>204382609572.6247</v>
      </c>
      <c r="S48" t="n">
        <v>207400891293.6021</v>
      </c>
      <c r="T48" t="n">
        <v>210234904512.8682</v>
      </c>
      <c r="U48" t="n">
        <v>213161070719.6601</v>
      </c>
      <c r="V48" t="n">
        <v>216678623048.5</v>
      </c>
      <c r="W48" t="n">
        <v>220168286750.5435</v>
      </c>
      <c r="X48" t="n">
        <v>223637863533.4471</v>
      </c>
      <c r="Y48" t="n">
        <v>227532802618.0729</v>
      </c>
      <c r="Z48" t="n">
        <v>231279848934.9201</v>
      </c>
      <c r="AA48" t="n">
        <v>235195667922.9163</v>
      </c>
      <c r="AB48" t="n">
        <v>238132144133.5201</v>
      </c>
      <c r="AC48" t="n">
        <v>240681975255.6853</v>
      </c>
      <c r="AD48" t="n">
        <v>243030920263.0071</v>
      </c>
      <c r="AE48" t="n">
        <v>245100847241.2647</v>
      </c>
      <c r="AF48" t="n">
        <v>247357142437.0995</v>
      </c>
      <c r="AG48" t="n">
        <v>249223565001.9727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4680425551244.502</v>
      </c>
      <c r="D49" t="n">
        <v>4309674858611.762</v>
      </c>
      <c r="E49" t="n">
        <v>4574277816288.798</v>
      </c>
      <c r="F49" t="n">
        <v>4909174686661.37</v>
      </c>
      <c r="G49" t="n">
        <v>5226592746091.462</v>
      </c>
      <c r="H49" t="n">
        <v>5409148503150.976</v>
      </c>
      <c r="I49" t="n">
        <v>5543989508252.979</v>
      </c>
      <c r="J49" t="n">
        <v>5579953523868.575</v>
      </c>
      <c r="K49" t="n">
        <v>5627663497631.328</v>
      </c>
      <c r="L49" t="n">
        <v>5654860380404.971</v>
      </c>
      <c r="M49" t="n">
        <v>5699525783550.521</v>
      </c>
      <c r="N49" t="n">
        <v>5774565599073.034</v>
      </c>
      <c r="O49" t="n">
        <v>5843998552084.168</v>
      </c>
      <c r="P49" t="n">
        <v>5887343506524.489</v>
      </c>
      <c r="Q49" t="n">
        <v>5956212650607.836</v>
      </c>
      <c r="R49" t="n">
        <v>6043335973045.972</v>
      </c>
      <c r="S49" t="n">
        <v>6120069417895.025</v>
      </c>
      <c r="T49" t="n">
        <v>6190308230903.91</v>
      </c>
      <c r="U49" t="n">
        <v>6290998226353.391</v>
      </c>
      <c r="V49" t="n">
        <v>6378015766540.326</v>
      </c>
      <c r="W49" t="n">
        <v>6545558411599.325</v>
      </c>
      <c r="X49" t="n">
        <v>6673677056339.715</v>
      </c>
      <c r="Y49" t="n">
        <v>6812825044353.264</v>
      </c>
      <c r="Z49" t="n">
        <v>6956540806018.943</v>
      </c>
      <c r="AA49" t="n">
        <v>7088512451007.99</v>
      </c>
      <c r="AB49" t="n">
        <v>7206772705066.88</v>
      </c>
      <c r="AC49" t="n">
        <v>7338612119232.988</v>
      </c>
      <c r="AD49" t="n">
        <v>7449004028512.469</v>
      </c>
      <c r="AE49" t="n">
        <v>7552301130990.085</v>
      </c>
      <c r="AF49" t="n">
        <v>7658162005759.75</v>
      </c>
      <c r="AG49" t="n">
        <v>7768123432188.09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712789098311.4563</v>
      </c>
      <c r="D50" t="n">
        <v>768916017996.3964</v>
      </c>
      <c r="E50" t="n">
        <v>763557503477.4835</v>
      </c>
      <c r="F50" t="n">
        <v>724557356244.0497</v>
      </c>
      <c r="G50" t="n">
        <v>686629749565.4797</v>
      </c>
      <c r="H50" t="n">
        <v>671032882223.6471</v>
      </c>
      <c r="I50" t="n">
        <v>629150697542.2942</v>
      </c>
      <c r="J50" t="n">
        <v>623628086167.3748</v>
      </c>
      <c r="K50" t="n">
        <v>622522282790.8459</v>
      </c>
      <c r="L50" t="n">
        <v>621970859102.5914</v>
      </c>
      <c r="M50" t="n">
        <v>617117815540.9982</v>
      </c>
      <c r="N50" t="n">
        <v>618354822325.7185</v>
      </c>
      <c r="O50" t="n">
        <v>623566550098.6769</v>
      </c>
      <c r="P50" t="n">
        <v>626130927044.6235</v>
      </c>
      <c r="Q50" t="n">
        <v>628315800617.5759</v>
      </c>
      <c r="R50" t="n">
        <v>633226992302.4705</v>
      </c>
      <c r="S50" t="n">
        <v>636448987918.6102</v>
      </c>
      <c r="T50" t="n">
        <v>640727816618.0159</v>
      </c>
      <c r="U50" t="n">
        <v>645606608362.7804</v>
      </c>
      <c r="V50" t="n">
        <v>649911308369.9741</v>
      </c>
      <c r="W50" t="n">
        <v>656734248914.4725</v>
      </c>
      <c r="X50" t="n">
        <v>660670531810.2695</v>
      </c>
      <c r="Y50" t="n">
        <v>666345659262.6946</v>
      </c>
      <c r="Z50" t="n">
        <v>674312964400.7798</v>
      </c>
      <c r="AA50" t="n">
        <v>682283964286.5851</v>
      </c>
      <c r="AB50" t="n">
        <v>687666317547.8917</v>
      </c>
      <c r="AC50" t="n">
        <v>695680374717.7023</v>
      </c>
      <c r="AD50" t="n">
        <v>700131492097.0001</v>
      </c>
      <c r="AE50" t="n">
        <v>706065453733.4863</v>
      </c>
      <c r="AF50" t="n">
        <v>713161272742.0997</v>
      </c>
      <c r="AG50" t="n">
        <v>721176376471.1527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80471027279.26915</v>
      </c>
      <c r="D52" t="n">
        <v>80557419077.1636</v>
      </c>
      <c r="E52" t="n">
        <v>80168848911.60034</v>
      </c>
      <c r="F52" t="n">
        <v>80352809293.5096</v>
      </c>
      <c r="G52" t="n">
        <v>81341054548.67076</v>
      </c>
      <c r="H52" t="n">
        <v>82307988026.38499</v>
      </c>
      <c r="I52" t="n">
        <v>82960035812.2798</v>
      </c>
      <c r="J52" t="n">
        <v>83221236918.06209</v>
      </c>
      <c r="K52" t="n">
        <v>83559948842.66393</v>
      </c>
      <c r="L52" t="n">
        <v>83873574091.39961</v>
      </c>
      <c r="M52" t="n">
        <v>84158813647.42227</v>
      </c>
      <c r="N52" t="n">
        <v>84688797809.9856</v>
      </c>
      <c r="O52" t="n">
        <v>85477995951.2247</v>
      </c>
      <c r="P52" t="n">
        <v>86136487430.84366</v>
      </c>
      <c r="Q52" t="n">
        <v>86852837106.50671</v>
      </c>
      <c r="R52" t="n">
        <v>87652228116.56097</v>
      </c>
      <c r="S52" t="n">
        <v>88194051440.94681</v>
      </c>
      <c r="T52" t="n">
        <v>88671682199.70946</v>
      </c>
      <c r="U52" t="n">
        <v>89371909779.39801</v>
      </c>
      <c r="V52" t="n">
        <v>90079352752.65793</v>
      </c>
      <c r="W52" t="n">
        <v>90968543901.59843</v>
      </c>
      <c r="X52" t="n">
        <v>91987792198.12102</v>
      </c>
      <c r="Y52" t="n">
        <v>93001278469.11781</v>
      </c>
      <c r="Z52" t="n">
        <v>94243457989.83345</v>
      </c>
      <c r="AA52" t="n">
        <v>95608968007.79634</v>
      </c>
      <c r="AB52" t="n">
        <v>96940516801.65021</v>
      </c>
      <c r="AC52" t="n">
        <v>98220561061.53531</v>
      </c>
      <c r="AD52" t="n">
        <v>99429338840.53113</v>
      </c>
      <c r="AE52" t="n">
        <v>100764868319.4302</v>
      </c>
      <c r="AF52" t="n">
        <v>102224024113.8512</v>
      </c>
      <c r="AG52" t="n">
        <v>103768272678.0907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0</v>
      </c>
      <c r="D53" s="192" t="n">
        <v>0</v>
      </c>
      <c r="E53" s="192" t="n">
        <v>0</v>
      </c>
      <c r="F53" s="192" t="n">
        <v>0</v>
      </c>
      <c r="G53" s="192" t="n">
        <v>0</v>
      </c>
      <c r="H53" s="192" t="n">
        <v>0</v>
      </c>
      <c r="I53" s="192" t="n">
        <v>0</v>
      </c>
      <c r="J53" s="192" t="n">
        <v>0</v>
      </c>
      <c r="K53" s="192" t="n">
        <v>0</v>
      </c>
      <c r="L53" s="192" t="n">
        <v>0</v>
      </c>
      <c r="M53" s="192" t="n">
        <v>0</v>
      </c>
      <c r="N53" s="192" t="n">
        <v>0</v>
      </c>
      <c r="O53" s="192" t="n">
        <v>0</v>
      </c>
      <c r="P53" s="192" t="n">
        <v>0</v>
      </c>
      <c r="Q53" s="192" t="n">
        <v>0</v>
      </c>
      <c r="R53" s="192" t="n">
        <v>0</v>
      </c>
      <c r="S53" s="192" t="n">
        <v>0</v>
      </c>
      <c r="T53" s="192" t="n">
        <v>0</v>
      </c>
      <c r="U53" s="192" t="n">
        <v>0</v>
      </c>
      <c r="V53" s="192" t="n">
        <v>0</v>
      </c>
      <c r="W53" s="192" t="n">
        <v>0</v>
      </c>
      <c r="X53" s="192" t="n">
        <v>0</v>
      </c>
      <c r="Y53" s="192" t="n">
        <v>0</v>
      </c>
      <c r="Z53" s="192" t="n">
        <v>0</v>
      </c>
      <c r="AA53" s="192" t="n">
        <v>0</v>
      </c>
      <c r="AB53" s="192" t="n">
        <v>0</v>
      </c>
      <c r="AC53" s="192" t="n">
        <v>0</v>
      </c>
      <c r="AD53" s="192" t="n">
        <v>0</v>
      </c>
      <c r="AE53" s="192" t="n">
        <v>0</v>
      </c>
      <c r="AF53" s="192" t="n">
        <v>0</v>
      </c>
      <c r="AG53" s="192" t="n">
        <v>0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biomass</t>
        </is>
      </c>
      <c r="B59" t="inlineStr">
        <is>
          <t>wood products 16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0</v>
      </c>
      <c r="D60" s="192" t="n">
        <v>0</v>
      </c>
      <c r="E60" s="192" t="n">
        <v>0</v>
      </c>
      <c r="F60" s="192" t="n">
        <v>0</v>
      </c>
      <c r="G60" s="192" t="n">
        <v>0</v>
      </c>
      <c r="H60" s="192" t="n">
        <v>0</v>
      </c>
      <c r="I60" s="192" t="n">
        <v>0</v>
      </c>
      <c r="J60" s="192" t="n">
        <v>0</v>
      </c>
      <c r="K60" s="192" t="n">
        <v>0</v>
      </c>
      <c r="L60" s="192" t="n">
        <v>0</v>
      </c>
      <c r="M60" s="192" t="n">
        <v>0</v>
      </c>
      <c r="N60" s="192" t="n">
        <v>0</v>
      </c>
      <c r="O60" s="192" t="n">
        <v>0</v>
      </c>
      <c r="P60" s="192" t="n">
        <v>0</v>
      </c>
      <c r="Q60" s="192" t="n">
        <v>0</v>
      </c>
      <c r="R60" s="192" t="n">
        <v>0</v>
      </c>
      <c r="S60" s="192" t="n">
        <v>0</v>
      </c>
      <c r="T60" s="192" t="n">
        <v>0</v>
      </c>
      <c r="U60" s="192" t="n">
        <v>0</v>
      </c>
      <c r="V60" s="192" t="n">
        <v>0</v>
      </c>
      <c r="W60" s="192" t="n">
        <v>0</v>
      </c>
      <c r="X60" s="192" t="n">
        <v>0</v>
      </c>
      <c r="Y60" s="192" t="n">
        <v>0</v>
      </c>
      <c r="Z60" s="192" t="n">
        <v>0</v>
      </c>
      <c r="AA60" s="192" t="n">
        <v>0</v>
      </c>
      <c r="AB60" s="192" t="n">
        <v>0</v>
      </c>
      <c r="AC60" s="192" t="n">
        <v>0</v>
      </c>
      <c r="AD60" s="192" t="n">
        <v>0</v>
      </c>
      <c r="AE60" s="192" t="n">
        <v>0</v>
      </c>
      <c r="AF60" s="192" t="n">
        <v>0</v>
      </c>
      <c r="AG60" s="192" t="n">
        <v>0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7357000000000</v>
      </c>
      <c r="D61" t="n">
        <v>7163978341989.983</v>
      </c>
      <c r="E61" t="n">
        <v>7079585580995.095</v>
      </c>
      <c r="F61" t="n">
        <v>7123156647448.983</v>
      </c>
      <c r="G61" t="n">
        <v>7147142170131.061</v>
      </c>
      <c r="H61" t="n">
        <v>7199371267995.206</v>
      </c>
      <c r="I61" t="n">
        <v>7222343897134.965</v>
      </c>
      <c r="J61" t="n">
        <v>7240454991782.706</v>
      </c>
      <c r="K61" t="n">
        <v>7259128376832.989</v>
      </c>
      <c r="L61" t="n">
        <v>7278630545445.189</v>
      </c>
      <c r="M61" t="n">
        <v>7314746544026.362</v>
      </c>
      <c r="N61" t="n">
        <v>7393216245542.637</v>
      </c>
      <c r="O61" t="n">
        <v>7419969003920.092</v>
      </c>
      <c r="P61" t="n">
        <v>7461849751627.081</v>
      </c>
      <c r="Q61" t="n">
        <v>7512246100212.744</v>
      </c>
      <c r="R61" t="n">
        <v>7561660322917.873</v>
      </c>
      <c r="S61" t="n">
        <v>7600856705967.788</v>
      </c>
      <c r="T61" t="n">
        <v>7643184601144.295</v>
      </c>
      <c r="U61" t="n">
        <v>7687055416501.93</v>
      </c>
      <c r="V61" t="n">
        <v>7737541092131.036</v>
      </c>
      <c r="W61" t="n">
        <v>7792956285449.888</v>
      </c>
      <c r="X61" t="n">
        <v>7847125819408.772</v>
      </c>
      <c r="Y61" t="n">
        <v>7912676957063.201</v>
      </c>
      <c r="Z61" t="n">
        <v>7986057838556.29</v>
      </c>
      <c r="AA61" t="n">
        <v>8061718616797.382</v>
      </c>
      <c r="AB61" t="n">
        <v>8174950474728.286</v>
      </c>
      <c r="AC61" t="n">
        <v>8214159273798.167</v>
      </c>
      <c r="AD61" t="n">
        <v>8355702698239.86</v>
      </c>
      <c r="AE61" t="n">
        <v>8435073134438.331</v>
      </c>
      <c r="AF61" t="n">
        <v>8520577547966.045</v>
      </c>
      <c r="AG61" t="n">
        <v>8607261117495.965</v>
      </c>
    </row>
    <row r="62">
      <c r="A62" t="inlineStr">
        <is>
          <t>biomass</t>
        </is>
      </c>
      <c r="B62" t="inlineStr">
        <is>
          <t>chemicals 20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0</v>
      </c>
      <c r="D66" s="192" t="n">
        <v>0</v>
      </c>
      <c r="E66" s="192" t="n">
        <v>0</v>
      </c>
      <c r="F66" s="192" t="n">
        <v>0</v>
      </c>
      <c r="G66" s="192" t="n">
        <v>0</v>
      </c>
      <c r="H66" s="192" t="n">
        <v>0</v>
      </c>
      <c r="I66" s="192" t="n">
        <v>0</v>
      </c>
      <c r="J66" s="192" t="n">
        <v>0</v>
      </c>
      <c r="K66" s="192" t="n">
        <v>0</v>
      </c>
      <c r="L66" s="192" t="n">
        <v>0</v>
      </c>
      <c r="M66" s="192" t="n">
        <v>0</v>
      </c>
      <c r="N66" s="192" t="n">
        <v>0</v>
      </c>
      <c r="O66" s="192" t="n">
        <v>0</v>
      </c>
      <c r="P66" s="192" t="n">
        <v>0</v>
      </c>
      <c r="Q66" s="192" t="n">
        <v>0</v>
      </c>
      <c r="R66" s="192" t="n">
        <v>0</v>
      </c>
      <c r="S66" s="192" t="n">
        <v>0</v>
      </c>
      <c r="T66" s="192" t="n">
        <v>0</v>
      </c>
      <c r="U66" s="192" t="n">
        <v>0</v>
      </c>
      <c r="V66" s="192" t="n">
        <v>0</v>
      </c>
      <c r="W66" s="192" t="n">
        <v>0</v>
      </c>
      <c r="X66" s="192" t="n">
        <v>0</v>
      </c>
      <c r="Y66" s="192" t="n">
        <v>0</v>
      </c>
      <c r="Z66" s="192" t="n">
        <v>0</v>
      </c>
      <c r="AA66" s="192" t="n">
        <v>0</v>
      </c>
      <c r="AB66" s="192" t="n">
        <v>0</v>
      </c>
      <c r="AC66" s="192" t="n">
        <v>0</v>
      </c>
      <c r="AD66" s="192" t="n">
        <v>0</v>
      </c>
      <c r="AE66" s="192" t="n">
        <v>0</v>
      </c>
      <c r="AF66" s="192" t="n">
        <v>0</v>
      </c>
      <c r="AG66" s="192" t="n">
        <v>0</v>
      </c>
    </row>
    <row r="67">
      <c r="A67" t="inlineStr">
        <is>
          <t>biomass</t>
        </is>
      </c>
      <c r="B67" t="inlineStr">
        <is>
          <t>other metals 242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0</v>
      </c>
      <c r="D69" s="138" t="n">
        <v>0</v>
      </c>
      <c r="E69" s="138" t="n">
        <v>0</v>
      </c>
      <c r="F69" s="138" t="n">
        <v>0</v>
      </c>
      <c r="G69" s="138" t="n">
        <v>0</v>
      </c>
      <c r="H69" s="138" t="n">
        <v>0</v>
      </c>
      <c r="I69" s="138" t="n">
        <v>0</v>
      </c>
      <c r="J69" s="138" t="n">
        <v>0</v>
      </c>
      <c r="K69" s="138" t="n">
        <v>0</v>
      </c>
      <c r="L69" s="138" t="n">
        <v>0</v>
      </c>
      <c r="M69" s="138" t="n">
        <v>0</v>
      </c>
      <c r="N69" s="138" t="n">
        <v>0</v>
      </c>
      <c r="O69" s="138" t="n">
        <v>0</v>
      </c>
      <c r="P69" s="138" t="n">
        <v>0</v>
      </c>
      <c r="Q69" s="138" t="n">
        <v>0</v>
      </c>
      <c r="R69" s="138" t="n">
        <v>0</v>
      </c>
      <c r="S69" s="138" t="n">
        <v>0</v>
      </c>
      <c r="T69" s="138" t="n">
        <v>0</v>
      </c>
      <c r="U69" s="138" t="n">
        <v>0</v>
      </c>
      <c r="V69" s="138" t="n">
        <v>0</v>
      </c>
      <c r="W69" s="138" t="n">
        <v>0</v>
      </c>
      <c r="X69" s="138" t="n">
        <v>0</v>
      </c>
      <c r="Y69" s="138" t="n">
        <v>0</v>
      </c>
      <c r="Z69" s="138" t="n">
        <v>0</v>
      </c>
      <c r="AA69" s="138" t="n">
        <v>0</v>
      </c>
      <c r="AB69" s="138" t="n">
        <v>0</v>
      </c>
      <c r="AC69" s="138" t="n">
        <v>0</v>
      </c>
      <c r="AD69" s="138" t="n">
        <v>0</v>
      </c>
      <c r="AE69" s="138" t="n">
        <v>0</v>
      </c>
      <c r="AF69" s="138" t="n">
        <v>0</v>
      </c>
      <c r="AG69" s="138" t="n">
        <v>0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0</v>
      </c>
      <c r="D71" s="192" t="n">
        <v>0</v>
      </c>
      <c r="E71" s="192" t="n">
        <v>0</v>
      </c>
      <c r="F71" s="192" t="n">
        <v>0</v>
      </c>
      <c r="G71" s="192" t="n">
        <v>0</v>
      </c>
      <c r="H71" s="192" t="n">
        <v>0</v>
      </c>
      <c r="I71" s="192" t="n">
        <v>0</v>
      </c>
      <c r="J71" s="192" t="n">
        <v>0</v>
      </c>
      <c r="K71" s="192" t="n">
        <v>0</v>
      </c>
      <c r="L71" s="192" t="n">
        <v>0</v>
      </c>
      <c r="M71" s="192" t="n">
        <v>0</v>
      </c>
      <c r="N71" s="192" t="n">
        <v>0</v>
      </c>
      <c r="O71" s="192" t="n">
        <v>0</v>
      </c>
      <c r="P71" s="192" t="n">
        <v>0</v>
      </c>
      <c r="Q71" s="192" t="n">
        <v>0</v>
      </c>
      <c r="R71" s="192" t="n">
        <v>0</v>
      </c>
      <c r="S71" s="192" t="n">
        <v>0</v>
      </c>
      <c r="T71" s="192" t="n">
        <v>0</v>
      </c>
      <c r="U71" s="192" t="n">
        <v>0</v>
      </c>
      <c r="V71" s="192" t="n">
        <v>0</v>
      </c>
      <c r="W71" s="192" t="n">
        <v>0</v>
      </c>
      <c r="X71" s="192" t="n">
        <v>0</v>
      </c>
      <c r="Y71" s="192" t="n">
        <v>0</v>
      </c>
      <c r="Z71" s="192" t="n">
        <v>0</v>
      </c>
      <c r="AA71" s="192" t="n">
        <v>0</v>
      </c>
      <c r="AB71" s="192" t="n">
        <v>0</v>
      </c>
      <c r="AC71" s="192" t="n">
        <v>0</v>
      </c>
      <c r="AD71" s="192" t="n">
        <v>0</v>
      </c>
      <c r="AE71" s="192" t="n">
        <v>0</v>
      </c>
      <c r="AF71" s="192" t="n">
        <v>0</v>
      </c>
      <c r="AG71" s="192" t="n">
        <v>0</v>
      </c>
    </row>
    <row r="72">
      <c r="A72" t="inlineStr">
        <is>
          <t>biomass</t>
        </is>
      </c>
      <c r="B72" t="inlineStr">
        <is>
          <t>road vehicles 29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1512498462759.624</v>
      </c>
      <c r="D78" t="n">
        <v>1603445437242.006</v>
      </c>
      <c r="E78" t="n">
        <v>1660924816458.81</v>
      </c>
      <c r="F78" t="n">
        <v>1701070291692.817</v>
      </c>
      <c r="G78" t="n">
        <v>1732508713134.481</v>
      </c>
      <c r="H78" t="n">
        <v>1765659424161.488</v>
      </c>
      <c r="I78" t="n">
        <v>1797075853319.868</v>
      </c>
      <c r="J78" t="n">
        <v>1827706737080.67</v>
      </c>
      <c r="K78" t="n">
        <v>1852503353942.699</v>
      </c>
      <c r="L78" t="n">
        <v>1878119247279.777</v>
      </c>
      <c r="M78" t="n">
        <v>1904777451308.526</v>
      </c>
      <c r="N78" t="n">
        <v>1932113801972.471</v>
      </c>
      <c r="O78" t="n">
        <v>1959982032631.958</v>
      </c>
      <c r="P78" t="n">
        <v>1984610562946.878</v>
      </c>
      <c r="Q78" t="n">
        <v>2012789618834.428</v>
      </c>
      <c r="R78" t="n">
        <v>2040901034445.343</v>
      </c>
      <c r="S78" t="n">
        <v>2068487936254.621</v>
      </c>
      <c r="T78" t="n">
        <v>2096913799859.01</v>
      </c>
      <c r="U78" t="n">
        <v>2125418637451.016</v>
      </c>
      <c r="V78" t="n">
        <v>2154136698201.846</v>
      </c>
      <c r="W78" t="n">
        <v>2182322637630.971</v>
      </c>
      <c r="X78" t="n">
        <v>2210425420085.612</v>
      </c>
      <c r="Y78" t="n">
        <v>2239356158138.465</v>
      </c>
      <c r="Z78" t="n">
        <v>2268344498448.646</v>
      </c>
      <c r="AA78" t="n">
        <v>2297892336235.651</v>
      </c>
      <c r="AB78" t="n">
        <v>2328082831346.893</v>
      </c>
      <c r="AC78" t="n">
        <v>2358440872894.301</v>
      </c>
      <c r="AD78" t="n">
        <v>2389266595931.401</v>
      </c>
      <c r="AE78" t="n">
        <v>2421069345186.578</v>
      </c>
      <c r="AF78" t="n">
        <v>2453515165467.989</v>
      </c>
      <c r="AG78" t="n">
        <v>2486685291759.585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5141111381.958183</v>
      </c>
      <c r="D80" t="n">
        <v>5000860496.502888</v>
      </c>
      <c r="E80" t="n">
        <v>5286752497.824889</v>
      </c>
      <c r="F80" t="n">
        <v>5451600386.501572</v>
      </c>
      <c r="G80" t="n">
        <v>5520181181.876751</v>
      </c>
      <c r="H80" t="n">
        <v>5586537460.790506</v>
      </c>
      <c r="I80" t="n">
        <v>5639954149.674863</v>
      </c>
      <c r="J80" t="n">
        <v>5638115077.972192</v>
      </c>
      <c r="K80" t="n">
        <v>5664607273.279336</v>
      </c>
      <c r="L80" t="n">
        <v>5693691025.851243</v>
      </c>
      <c r="M80" t="n">
        <v>5730459688.753655</v>
      </c>
      <c r="N80" t="n">
        <v>5756094919.062113</v>
      </c>
      <c r="O80" t="n">
        <v>5753647296.822419</v>
      </c>
      <c r="P80" t="n">
        <v>5770518662.201246</v>
      </c>
      <c r="Q80" t="n">
        <v>5786812184.912246</v>
      </c>
      <c r="R80" t="n">
        <v>5776719393.46439</v>
      </c>
      <c r="S80" t="n">
        <v>5764338852.783049</v>
      </c>
      <c r="T80" t="n">
        <v>5764065648.790464</v>
      </c>
      <c r="U80" t="n">
        <v>5762122305.312191</v>
      </c>
      <c r="V80" t="n">
        <v>5762612333.338037</v>
      </c>
      <c r="W80" t="n">
        <v>5758369377.99211</v>
      </c>
      <c r="X80" t="n">
        <v>5758043921.302417</v>
      </c>
      <c r="Y80" t="n">
        <v>5789635102.479708</v>
      </c>
      <c r="Z80" t="n">
        <v>5830452557.700538</v>
      </c>
      <c r="AA80" t="n">
        <v>5859248206.603684</v>
      </c>
      <c r="AB80" t="n">
        <v>5858629273.017065</v>
      </c>
      <c r="AC80" t="n">
        <v>5877517883.229688</v>
      </c>
      <c r="AD80" t="n">
        <v>5895009454.118714</v>
      </c>
      <c r="AE80" t="n">
        <v>5912394858.325586</v>
      </c>
      <c r="AF80" t="n">
        <v>5931286609.410715</v>
      </c>
      <c r="AG80" t="n">
        <v>5937593585.228883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166604140721.5824</v>
      </c>
      <c r="D81" t="n">
        <v>162059135464.7967</v>
      </c>
      <c r="E81" t="n">
        <v>171323823132.6379</v>
      </c>
      <c r="F81" t="n">
        <v>176665925025.0666</v>
      </c>
      <c r="G81" t="n">
        <v>178888371425.1935</v>
      </c>
      <c r="H81" t="n">
        <v>181038729588.7424</v>
      </c>
      <c r="I81" t="n">
        <v>182769764162.9011</v>
      </c>
      <c r="J81" t="n">
        <v>182710166745.5364</v>
      </c>
      <c r="K81" t="n">
        <v>183568679449.7085</v>
      </c>
      <c r="L81" t="n">
        <v>184511174806.4919</v>
      </c>
      <c r="M81" t="n">
        <v>185702709288.6732</v>
      </c>
      <c r="N81" t="n">
        <v>186533450970.8566</v>
      </c>
      <c r="O81" t="n">
        <v>186454132712.6516</v>
      </c>
      <c r="P81" t="n">
        <v>187000870396.9592</v>
      </c>
      <c r="Q81" t="n">
        <v>187528882367.3125</v>
      </c>
      <c r="R81" t="n">
        <v>187201812844.4554</v>
      </c>
      <c r="S81" t="n">
        <v>186800605948.0007</v>
      </c>
      <c r="T81" t="n">
        <v>186791752431.116</v>
      </c>
      <c r="U81" t="n">
        <v>186728775956.5232</v>
      </c>
      <c r="V81" t="n">
        <v>186744655927.2358</v>
      </c>
      <c r="W81" t="n">
        <v>186607157655.5568</v>
      </c>
      <c r="X81" t="n">
        <v>186596610824.7065</v>
      </c>
      <c r="Y81" t="n">
        <v>187620362539.7331</v>
      </c>
      <c r="Z81" t="n">
        <v>188943103197.9831</v>
      </c>
      <c r="AA81" t="n">
        <v>189876262195.2507</v>
      </c>
      <c r="AB81" t="n">
        <v>189856204878.7092</v>
      </c>
      <c r="AC81" t="n">
        <v>190468313903.4121</v>
      </c>
      <c r="AD81" t="n">
        <v>191035150122.5346</v>
      </c>
      <c r="AE81" t="n">
        <v>191598545877.6136</v>
      </c>
      <c r="AF81" t="n">
        <v>192210756686.216</v>
      </c>
      <c r="AG81" t="n">
        <v>192415142121.3235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110562312532.3759</v>
      </c>
      <c r="D82" t="n">
        <v>182395998270.6656</v>
      </c>
      <c r="E82" t="n">
        <v>149964954734.5706</v>
      </c>
      <c r="F82" t="n">
        <v>118384308872.1516</v>
      </c>
      <c r="G82" t="n">
        <v>102781372910.8416</v>
      </c>
      <c r="H82" t="n">
        <v>98005451225.99991</v>
      </c>
      <c r="I82" t="n">
        <v>95418146635.21535</v>
      </c>
      <c r="J82" t="n">
        <v>96065611166.75119</v>
      </c>
      <c r="K82" t="n">
        <v>95411146156.63704</v>
      </c>
      <c r="L82" t="n">
        <v>96078030478.74803</v>
      </c>
      <c r="M82" t="n">
        <v>96833575623.849</v>
      </c>
      <c r="N82" t="n">
        <v>96035685540.73621</v>
      </c>
      <c r="O82" t="n">
        <v>95751002081.69283</v>
      </c>
      <c r="P82" t="n">
        <v>96309939099.59541</v>
      </c>
      <c r="Q82" t="n">
        <v>96709196282.3399</v>
      </c>
      <c r="R82" t="n">
        <v>96717402094.66957</v>
      </c>
      <c r="S82" t="n">
        <v>97247550900.127</v>
      </c>
      <c r="T82" t="n">
        <v>97348315684.75868</v>
      </c>
      <c r="U82" t="n">
        <v>97256713787.8643</v>
      </c>
      <c r="V82" t="n">
        <v>97963152755.485</v>
      </c>
      <c r="W82" t="n">
        <v>96275378631.59161</v>
      </c>
      <c r="X82" t="n">
        <v>95930322694.603</v>
      </c>
      <c r="Y82" t="n">
        <v>95845839275.69852</v>
      </c>
      <c r="Z82" t="n">
        <v>95649428759.24852</v>
      </c>
      <c r="AA82" t="n">
        <v>96082260445.68636</v>
      </c>
      <c r="AB82" t="n">
        <v>96557217745.41907</v>
      </c>
      <c r="AC82" t="n">
        <v>96539978134.81715</v>
      </c>
      <c r="AD82" t="n">
        <v>97006687548.83812</v>
      </c>
      <c r="AE82" t="n">
        <v>97981012720.27478</v>
      </c>
      <c r="AF82" t="n">
        <v>98915389489.50662</v>
      </c>
      <c r="AG82" t="n">
        <v>99897855375.4617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2345243710.168355</v>
      </c>
      <c r="D83" t="n">
        <v>2522976487.466906</v>
      </c>
      <c r="E83" t="n">
        <v>2567064088.967338</v>
      </c>
      <c r="F83" t="n">
        <v>2496713795.855024</v>
      </c>
      <c r="G83" t="n">
        <v>2445074744.996933</v>
      </c>
      <c r="H83" t="n">
        <v>2439837881.426013</v>
      </c>
      <c r="I83" t="n">
        <v>2445861633.273589</v>
      </c>
      <c r="J83" t="n">
        <v>2461755358.645329</v>
      </c>
      <c r="K83" t="n">
        <v>2458369533.56304</v>
      </c>
      <c r="L83" t="n">
        <v>2471461298.652363</v>
      </c>
      <c r="M83" t="n">
        <v>2479776793.684054</v>
      </c>
      <c r="N83" t="n">
        <v>2488908124.08366</v>
      </c>
      <c r="O83" t="n">
        <v>2489373640.571651</v>
      </c>
      <c r="P83" t="n">
        <v>2496429247.917144</v>
      </c>
      <c r="Q83" t="n">
        <v>2507075869.930581</v>
      </c>
      <c r="R83" t="n">
        <v>2518675186.008698</v>
      </c>
      <c r="S83" t="n">
        <v>2532921290.206569</v>
      </c>
      <c r="T83" t="n">
        <v>2540751773.770441</v>
      </c>
      <c r="U83" t="n">
        <v>2552162244.538919</v>
      </c>
      <c r="V83" t="n">
        <v>2575557204.926342</v>
      </c>
      <c r="W83" t="n">
        <v>2574592498.803384</v>
      </c>
      <c r="X83" t="n">
        <v>2593511884.428082</v>
      </c>
      <c r="Y83" t="n">
        <v>2619135967.761387</v>
      </c>
      <c r="Z83" t="n">
        <v>2644341007.487904</v>
      </c>
      <c r="AA83" t="n">
        <v>2678869176.708486</v>
      </c>
      <c r="AB83" t="n">
        <v>2710268697.045307</v>
      </c>
      <c r="AC83" t="n">
        <v>2734046861.783672</v>
      </c>
      <c r="AD83" t="n">
        <v>2760385170.287005</v>
      </c>
      <c r="AE83" t="n">
        <v>2795785887.544089</v>
      </c>
      <c r="AF83" t="n">
        <v>2829485815.500504</v>
      </c>
      <c r="AG83" t="n">
        <v>2864499586.94587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25692897560.80664</v>
      </c>
      <c r="D84" t="n">
        <v>25930149860.63033</v>
      </c>
      <c r="E84" t="n">
        <v>27478752533.70465</v>
      </c>
      <c r="F84" t="n">
        <v>27155957005.21387</v>
      </c>
      <c r="G84" t="n">
        <v>26960503717.17529</v>
      </c>
      <c r="H84" t="n">
        <v>27513212778.54804</v>
      </c>
      <c r="I84" t="n">
        <v>27783313712.86315</v>
      </c>
      <c r="J84" t="n">
        <v>27593898848.86353</v>
      </c>
      <c r="K84" t="n">
        <v>26874319918.20807</v>
      </c>
      <c r="L84" t="n">
        <v>26393954169.89989</v>
      </c>
      <c r="M84" t="n">
        <v>25997631650.76878</v>
      </c>
      <c r="N84" t="n">
        <v>26195195399.13168</v>
      </c>
      <c r="O84" t="n">
        <v>26655796663.47609</v>
      </c>
      <c r="P84" t="n">
        <v>26665352934.38687</v>
      </c>
      <c r="Q84" t="n">
        <v>26294132669.58767</v>
      </c>
      <c r="R84" t="n">
        <v>26397720837.19785</v>
      </c>
      <c r="S84" t="n">
        <v>26635778914.16051</v>
      </c>
      <c r="T84" t="n">
        <v>26421143508.925</v>
      </c>
      <c r="U84" t="n">
        <v>26432676689.16335</v>
      </c>
      <c r="V84" t="n">
        <v>26582060910.59262</v>
      </c>
      <c r="W84" t="n">
        <v>26521477301.48214</v>
      </c>
      <c r="X84" t="n">
        <v>26917671947.74486</v>
      </c>
      <c r="Y84" t="n">
        <v>27294104086.25012</v>
      </c>
      <c r="Z84" t="n">
        <v>27809044596.75103</v>
      </c>
      <c r="AA84" t="n">
        <v>28734177582.17882</v>
      </c>
      <c r="AB84" t="n">
        <v>29579596315.92036</v>
      </c>
      <c r="AC84" t="n">
        <v>30201769622.83295</v>
      </c>
      <c r="AD84" t="n">
        <v>30650429801.43537</v>
      </c>
      <c r="AE84" t="n">
        <v>31108051082.80142</v>
      </c>
      <c r="AF84" t="n">
        <v>31521278302.31103</v>
      </c>
      <c r="AG84" t="n">
        <v>32075185764.17063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29723623014.01254</v>
      </c>
      <c r="D85" t="n">
        <v>31265406919.11543</v>
      </c>
      <c r="E85" t="n">
        <v>31726848999.33106</v>
      </c>
      <c r="F85" t="n">
        <v>31424984636.12228</v>
      </c>
      <c r="G85" t="n">
        <v>31520766276.36852</v>
      </c>
      <c r="H85" t="n">
        <v>31734259458.24746</v>
      </c>
      <c r="I85" t="n">
        <v>31952021920.26328</v>
      </c>
      <c r="J85" t="n">
        <v>31894372050.8979</v>
      </c>
      <c r="K85" t="n">
        <v>31439484628.56894</v>
      </c>
      <c r="L85" t="n">
        <v>31145954600.38819</v>
      </c>
      <c r="M85" t="n">
        <v>30788093619.80324</v>
      </c>
      <c r="N85" t="n">
        <v>30522649425.41588</v>
      </c>
      <c r="O85" t="n">
        <v>30161841766.28544</v>
      </c>
      <c r="P85" t="n">
        <v>29912259065.98293</v>
      </c>
      <c r="Q85" t="n">
        <v>29692872527.01298</v>
      </c>
      <c r="R85" t="n">
        <v>29458616445.15173</v>
      </c>
      <c r="S85" t="n">
        <v>29284023310.07804</v>
      </c>
      <c r="T85" t="n">
        <v>28960987596.39551</v>
      </c>
      <c r="U85" t="n">
        <v>28689231869.41399</v>
      </c>
      <c r="V85" t="n">
        <v>28533903982.52061</v>
      </c>
      <c r="W85" t="n">
        <v>28117508156.50546</v>
      </c>
      <c r="X85" t="n">
        <v>27775129394.549</v>
      </c>
      <c r="Y85" t="n">
        <v>27516765008.6802</v>
      </c>
      <c r="Z85" t="n">
        <v>27244085405.58706</v>
      </c>
      <c r="AA85" t="n">
        <v>27113556298.53202</v>
      </c>
      <c r="AB85" t="n">
        <v>26915593960.34008</v>
      </c>
      <c r="AC85" t="n">
        <v>26633977071.49344</v>
      </c>
      <c r="AD85" t="n">
        <v>26481576413.12215</v>
      </c>
      <c r="AE85" t="n">
        <v>26415679733.83405</v>
      </c>
      <c r="AF85" t="n">
        <v>26323039272.36733</v>
      </c>
      <c r="AG85" t="n">
        <v>26268199931.38362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23941033806.29433</v>
      </c>
      <c r="D86" t="n">
        <v>25859454447.90683</v>
      </c>
      <c r="E86" t="n">
        <v>18675008369.28187</v>
      </c>
      <c r="F86" t="n">
        <v>13954541825.36262</v>
      </c>
      <c r="G86" t="n">
        <v>32561146731.50684</v>
      </c>
      <c r="H86" t="n">
        <v>40734264081.38602</v>
      </c>
      <c r="I86" t="n">
        <v>20489495541.67303</v>
      </c>
      <c r="J86" t="n">
        <v>29863205458.62738</v>
      </c>
      <c r="K86" t="n">
        <v>34410076329.50644</v>
      </c>
      <c r="L86" t="n">
        <v>3108572436.125139</v>
      </c>
      <c r="M86" t="n">
        <v>248510355.6789193</v>
      </c>
      <c r="N86" t="n">
        <v>153423729.6022669</v>
      </c>
      <c r="O86" t="n">
        <v>99419118.78958777</v>
      </c>
      <c r="P86" t="n">
        <v>164898595.0757037</v>
      </c>
      <c r="Q86" t="n">
        <v>168878069.8638814</v>
      </c>
      <c r="R86" t="n">
        <v>54047400.8641649</v>
      </c>
      <c r="S86" t="n">
        <v>380068368.9719523</v>
      </c>
      <c r="T86" t="n">
        <v>279172993.4061051</v>
      </c>
      <c r="U86" t="n">
        <v>119473389.5859237</v>
      </c>
      <c r="V86" t="n">
        <v>122001568.4612086</v>
      </c>
      <c r="W86" t="n">
        <v>336365463.0544748</v>
      </c>
      <c r="X86" t="n">
        <v>430293191.9033875</v>
      </c>
      <c r="Y86" t="n">
        <v>312727525.4462048</v>
      </c>
      <c r="Z86" t="n">
        <v>305428255.8302554</v>
      </c>
      <c r="AA86" t="n">
        <v>77389373.9496583</v>
      </c>
      <c r="AB86" t="n">
        <v>107955734.061001</v>
      </c>
      <c r="AC86" t="n">
        <v>15340233.4576524</v>
      </c>
      <c r="AD86" t="n">
        <v>0</v>
      </c>
      <c r="AE86" t="n">
        <v>0</v>
      </c>
      <c r="AF86" t="n">
        <v>0</v>
      </c>
      <c r="AG86" t="n">
        <v>22753609.87756392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2895086954858.94</v>
      </c>
      <c r="D87" t="n">
        <v>2500850396576.228</v>
      </c>
      <c r="E87" t="n">
        <v>2582441790496.313</v>
      </c>
      <c r="F87" t="n">
        <v>2449496287392.015</v>
      </c>
      <c r="G87" t="n">
        <v>2339435148989.856</v>
      </c>
      <c r="H87" t="n">
        <v>2309774062055.776</v>
      </c>
      <c r="I87" t="n">
        <v>2292041380706.236</v>
      </c>
      <c r="J87" t="n">
        <v>2357427280036.571</v>
      </c>
      <c r="K87" t="n">
        <v>2403494356996.705</v>
      </c>
      <c r="L87" t="n">
        <v>2477504029171.26</v>
      </c>
      <c r="M87" t="n">
        <v>2530481599764.977</v>
      </c>
      <c r="N87" t="n">
        <v>2579416732441.008</v>
      </c>
      <c r="O87" t="n">
        <v>2597823355934.447</v>
      </c>
      <c r="P87" t="n">
        <v>2646281318682.151</v>
      </c>
      <c r="Q87" t="n">
        <v>2688705763045.339</v>
      </c>
      <c r="R87" t="n">
        <v>2721316522612.896</v>
      </c>
      <c r="S87" t="n">
        <v>2744626813968.581</v>
      </c>
      <c r="T87" t="n">
        <v>2776844930516.327</v>
      </c>
      <c r="U87" t="n">
        <v>2785757821248.169</v>
      </c>
      <c r="V87" t="n">
        <v>2800533177765.839</v>
      </c>
      <c r="W87" t="n">
        <v>2717115269735.183</v>
      </c>
      <c r="X87" t="n">
        <v>2706294747670.605</v>
      </c>
      <c r="Y87" t="n">
        <v>2715673031195.729</v>
      </c>
      <c r="Z87" t="n">
        <v>2721676420886.182</v>
      </c>
      <c r="AA87" t="n">
        <v>2724641515491.838</v>
      </c>
      <c r="AB87" t="n">
        <v>2744642745434.125</v>
      </c>
      <c r="AC87" t="n">
        <v>2745887349538.468</v>
      </c>
      <c r="AD87" t="n">
        <v>2761679909555.431</v>
      </c>
      <c r="AE87" t="n">
        <v>2789734377754.836</v>
      </c>
      <c r="AF87" t="n">
        <v>2839504187932.854</v>
      </c>
      <c r="AG87" t="n">
        <v>2878761817510.422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21218137403.75298</v>
      </c>
      <c r="D88" t="n">
        <v>41407112080.4275</v>
      </c>
      <c r="E88" t="n">
        <v>32701787188.50929</v>
      </c>
      <c r="F88" t="n">
        <v>22251302171.69883</v>
      </c>
      <c r="G88" t="n">
        <v>17543528052.56176</v>
      </c>
      <c r="H88" t="n">
        <v>16001225597.67869</v>
      </c>
      <c r="I88" t="n">
        <v>15101397118.14469</v>
      </c>
      <c r="J88" t="n">
        <v>15196447465.8756</v>
      </c>
      <c r="K88" t="n">
        <v>15160774489.96363</v>
      </c>
      <c r="L88" t="n">
        <v>15363099055.09179</v>
      </c>
      <c r="M88" t="n">
        <v>15320773530.94619</v>
      </c>
      <c r="N88" t="n">
        <v>15301604280.78764</v>
      </c>
      <c r="O88" t="n">
        <v>15349884060.85793</v>
      </c>
      <c r="P88" t="n">
        <v>15620153218.4987</v>
      </c>
      <c r="Q88" t="n">
        <v>15813054591.71578</v>
      </c>
      <c r="R88" t="n">
        <v>15925704909.03997</v>
      </c>
      <c r="S88" t="n">
        <v>16078007717.58519</v>
      </c>
      <c r="T88" t="n">
        <v>16254645637.67128</v>
      </c>
      <c r="U88" t="n">
        <v>16300440097.80328</v>
      </c>
      <c r="V88" t="n">
        <v>16540299751.66726</v>
      </c>
      <c r="W88" t="n">
        <v>16097552393.71629</v>
      </c>
      <c r="X88" t="n">
        <v>16137212393.45677</v>
      </c>
      <c r="Y88" t="n">
        <v>16243930980.41463</v>
      </c>
      <c r="Z88" t="n">
        <v>16333064614.81811</v>
      </c>
      <c r="AA88" t="n">
        <v>16513614473.53821</v>
      </c>
      <c r="AB88" t="n">
        <v>16742917149.05401</v>
      </c>
      <c r="AC88" t="n">
        <v>16848667137.00268</v>
      </c>
      <c r="AD88" t="n">
        <v>17051059278.80589</v>
      </c>
      <c r="AE88" t="n">
        <v>17366139280.53056</v>
      </c>
      <c r="AF88" t="n">
        <v>17708204901.16232</v>
      </c>
      <c r="AG88" t="n">
        <v>18021377738.94641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50128531500</v>
      </c>
      <c r="D90" t="n">
        <v>49666118910</v>
      </c>
      <c r="E90" t="n">
        <v>51272791170</v>
      </c>
      <c r="F90" t="n">
        <v>51999676560</v>
      </c>
      <c r="G90" t="n">
        <v>51824651879.99999</v>
      </c>
      <c r="H90" t="n">
        <v>51759903810</v>
      </c>
      <c r="I90" t="n">
        <v>51452491889.99999</v>
      </c>
      <c r="J90" t="n">
        <v>51151226700</v>
      </c>
      <c r="K90" t="n">
        <v>50743041090</v>
      </c>
      <c r="L90" t="n">
        <v>50486864490</v>
      </c>
      <c r="M90" t="n">
        <v>50345049750</v>
      </c>
      <c r="N90" t="n">
        <v>50353697909.99999</v>
      </c>
      <c r="O90" t="n">
        <v>49948038869.99999</v>
      </c>
      <c r="P90" t="n">
        <v>49419721769.99999</v>
      </c>
      <c r="Q90" t="n">
        <v>47863027830</v>
      </c>
      <c r="R90" t="n">
        <v>48030196260</v>
      </c>
      <c r="S90" t="n">
        <v>47873046120</v>
      </c>
      <c r="T90" t="n">
        <v>47473119000</v>
      </c>
      <c r="U90" t="n">
        <v>47082770219.99999</v>
      </c>
      <c r="V90" t="n">
        <v>46647395700</v>
      </c>
      <c r="W90" t="n">
        <v>46204567170</v>
      </c>
      <c r="X90" t="n">
        <v>45826122180</v>
      </c>
      <c r="Y90" t="n">
        <v>45350033430</v>
      </c>
      <c r="Z90" t="n">
        <v>44956780980</v>
      </c>
      <c r="AA90" t="n">
        <v>44690234130</v>
      </c>
      <c r="AB90" t="n">
        <v>44433089640</v>
      </c>
      <c r="AC90" t="n">
        <v>44137141560</v>
      </c>
      <c r="AD90" t="n">
        <v>43844411400</v>
      </c>
      <c r="AE90" t="n">
        <v>43646823570</v>
      </c>
      <c r="AF90" t="n">
        <v>43511733780</v>
      </c>
      <c r="AG90" t="n">
        <v>43470164790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1917325662.024171</v>
      </c>
      <c r="D91" t="n">
        <v>1610132405.716068</v>
      </c>
      <c r="E91" t="n">
        <v>1655604056.240897</v>
      </c>
      <c r="F91" t="n">
        <v>1617838492.831924</v>
      </c>
      <c r="G91" t="n">
        <v>1617223653.279638</v>
      </c>
      <c r="H91" t="n">
        <v>1655309384.334259</v>
      </c>
      <c r="I91" t="n">
        <v>1668594625.569308</v>
      </c>
      <c r="J91" t="n">
        <v>1642932183.650116</v>
      </c>
      <c r="K91" t="n">
        <v>1586631708.283344</v>
      </c>
      <c r="L91" t="n">
        <v>1545664468.417887</v>
      </c>
      <c r="M91" t="n">
        <v>1503542075.454195</v>
      </c>
      <c r="N91" t="n">
        <v>1495339802.032985</v>
      </c>
      <c r="O91" t="n">
        <v>1488263753.852286</v>
      </c>
      <c r="P91" t="n">
        <v>1477310392.131333</v>
      </c>
      <c r="Q91" t="n">
        <v>1463132800.030925</v>
      </c>
      <c r="R91" t="n">
        <v>1443376053.811326</v>
      </c>
      <c r="S91" t="n">
        <v>1421374701.953476</v>
      </c>
      <c r="T91" t="n">
        <v>1395578407.404481</v>
      </c>
      <c r="U91" t="n">
        <v>1381005141.046741</v>
      </c>
      <c r="V91" t="n">
        <v>1371909536.154825</v>
      </c>
      <c r="W91" t="n">
        <v>1337711414.996597</v>
      </c>
      <c r="X91" t="n">
        <v>1319535894.898308</v>
      </c>
      <c r="Y91" t="n">
        <v>1318468015.675916</v>
      </c>
      <c r="Z91" t="n">
        <v>1317240297.782037</v>
      </c>
      <c r="AA91" t="n">
        <v>1309901937.671136</v>
      </c>
      <c r="AB91" t="n">
        <v>1296359777.835293</v>
      </c>
      <c r="AC91" t="n">
        <v>1275852868.525584</v>
      </c>
      <c r="AD91" t="n">
        <v>1257036522.833326</v>
      </c>
      <c r="AE91" t="n">
        <v>1245671306.866821</v>
      </c>
      <c r="AF91" t="n">
        <v>1232451766.189992</v>
      </c>
      <c r="AG91" t="n">
        <v>1232867052.554255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2704028441.349494</v>
      </c>
      <c r="D92" t="n">
        <v>2464305930.410938</v>
      </c>
      <c r="E92" t="n">
        <v>2532744014.59024</v>
      </c>
      <c r="F92" t="n">
        <v>2501676151.833813</v>
      </c>
      <c r="G92" t="n">
        <v>2495268268.68623</v>
      </c>
      <c r="H92" t="n">
        <v>2530393365.803563</v>
      </c>
      <c r="I92" t="n">
        <v>2565947838.395861</v>
      </c>
      <c r="J92" t="n">
        <v>2537932908.041945</v>
      </c>
      <c r="K92" t="n">
        <v>2461507712.273237</v>
      </c>
      <c r="L92" t="n">
        <v>2409349508.390523</v>
      </c>
      <c r="M92" t="n">
        <v>2345987515.631369</v>
      </c>
      <c r="N92" t="n">
        <v>2335929940.946576</v>
      </c>
      <c r="O92" t="n">
        <v>2330384447.524135</v>
      </c>
      <c r="P92" t="n">
        <v>2324544213.309557</v>
      </c>
      <c r="Q92" t="n">
        <v>2314210091.708685</v>
      </c>
      <c r="R92" t="n">
        <v>2290732714.043603</v>
      </c>
      <c r="S92" t="n">
        <v>2270581176.921902</v>
      </c>
      <c r="T92" t="n">
        <v>2242904652.662663</v>
      </c>
      <c r="U92" t="n">
        <v>2222469291.074459</v>
      </c>
      <c r="V92" t="n">
        <v>2219980368.829741</v>
      </c>
      <c r="W92" t="n">
        <v>2186248922.618441</v>
      </c>
      <c r="X92" t="n">
        <v>2162367640.904875</v>
      </c>
      <c r="Y92" t="n">
        <v>2152921380.455626</v>
      </c>
      <c r="Z92" t="n">
        <v>2144039130.164172</v>
      </c>
      <c r="AA92" t="n">
        <v>2145014321.920874</v>
      </c>
      <c r="AB92" t="n">
        <v>2129349394.635044</v>
      </c>
      <c r="AC92" t="n">
        <v>2100817758.201086</v>
      </c>
      <c r="AD92" t="n">
        <v>2077966249.872395</v>
      </c>
      <c r="AE92" t="n">
        <v>2059284777.936169</v>
      </c>
      <c r="AF92" t="n">
        <v>2039620836.692818</v>
      </c>
      <c r="AG92" t="n">
        <v>2030403819.081899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16811350865.08222</v>
      </c>
      <c r="D93" t="n">
        <v>19374015369.34002</v>
      </c>
      <c r="E93" t="n">
        <v>19158560458.10068</v>
      </c>
      <c r="F93" t="n">
        <v>17895161366.62221</v>
      </c>
      <c r="G93" t="n">
        <v>17331091294.65184</v>
      </c>
      <c r="H93" t="n">
        <v>17343443631.72274</v>
      </c>
      <c r="I93" t="n">
        <v>17426560640.45982</v>
      </c>
      <c r="J93" t="n">
        <v>17444926389.89117</v>
      </c>
      <c r="K93" t="n">
        <v>17154466580.32122</v>
      </c>
      <c r="L93" t="n">
        <v>17047261657.68445</v>
      </c>
      <c r="M93" t="n">
        <v>16879931177.55765</v>
      </c>
      <c r="N93" t="n">
        <v>16887623548.35492</v>
      </c>
      <c r="O93" t="n">
        <v>16845461132.91599</v>
      </c>
      <c r="P93" t="n">
        <v>16869557612.93015</v>
      </c>
      <c r="Q93" t="n">
        <v>16943543143.63841</v>
      </c>
      <c r="R93" t="n">
        <v>16929186335.7807</v>
      </c>
      <c r="S93" t="n">
        <v>16912987813.31118</v>
      </c>
      <c r="T93" t="n">
        <v>16834941944.34244</v>
      </c>
      <c r="U93" t="n">
        <v>16751208175.36325</v>
      </c>
      <c r="V93" t="n">
        <v>16775732961.1011</v>
      </c>
      <c r="W93" t="n">
        <v>16551300761.89346</v>
      </c>
      <c r="X93" t="n">
        <v>16529559963.35953</v>
      </c>
      <c r="Y93" t="n">
        <v>16621363012.17282</v>
      </c>
      <c r="Z93" t="n">
        <v>16753486761.81323</v>
      </c>
      <c r="AA93" t="n">
        <v>16909929710.44411</v>
      </c>
      <c r="AB93" t="n">
        <v>16987804257.12337</v>
      </c>
      <c r="AC93" t="n">
        <v>16979221010.42085</v>
      </c>
      <c r="AD93" t="n">
        <v>17002041139.37845</v>
      </c>
      <c r="AE93" t="n">
        <v>17134173455.13333</v>
      </c>
      <c r="AF93" t="n">
        <v>17260986213.80011</v>
      </c>
      <c r="AG93" t="n">
        <v>17416701042.70074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14187974198.73277</v>
      </c>
      <c r="D94" t="n">
        <v>27436540858.65302</v>
      </c>
      <c r="E94" t="n">
        <v>21248689504.56591</v>
      </c>
      <c r="F94" t="n">
        <v>14346414770.12139</v>
      </c>
      <c r="G94" t="n">
        <v>11176247286.71729</v>
      </c>
      <c r="H94" t="n">
        <v>10060286147.72222</v>
      </c>
      <c r="I94" t="n">
        <v>9396206332.689112</v>
      </c>
      <c r="J94" t="n">
        <v>9411098729.35792</v>
      </c>
      <c r="K94" t="n">
        <v>9261763102.924532</v>
      </c>
      <c r="L94" t="n">
        <v>9337629572.458471</v>
      </c>
      <c r="M94" t="n">
        <v>9349761427.305744</v>
      </c>
      <c r="N94" t="n">
        <v>9300507549.542564</v>
      </c>
      <c r="O94" t="n">
        <v>9292225924.077961</v>
      </c>
      <c r="P94" t="n">
        <v>9443183974.213478</v>
      </c>
      <c r="Q94" t="n">
        <v>9536848673.912579</v>
      </c>
      <c r="R94" t="n">
        <v>9564841536.594107</v>
      </c>
      <c r="S94" t="n">
        <v>9640417422.778408</v>
      </c>
      <c r="T94" t="n">
        <v>9733355664.103418</v>
      </c>
      <c r="U94" t="n">
        <v>9722168205.142462</v>
      </c>
      <c r="V94" t="n">
        <v>9833195259.982264</v>
      </c>
      <c r="W94" t="n">
        <v>9485899726.609861</v>
      </c>
      <c r="X94" t="n">
        <v>9465849475.485027</v>
      </c>
      <c r="Y94" t="n">
        <v>9504884505.452698</v>
      </c>
      <c r="Z94" t="n">
        <v>9571137509.169537</v>
      </c>
      <c r="AA94" t="n">
        <v>9649837166.362417</v>
      </c>
      <c r="AB94" t="n">
        <v>9770066027.274006</v>
      </c>
      <c r="AC94" t="n">
        <v>9811861599.06321</v>
      </c>
      <c r="AD94" t="n">
        <v>9917294924.422535</v>
      </c>
      <c r="AE94" t="n">
        <v>10085445822.7448</v>
      </c>
      <c r="AF94" t="n">
        <v>10252967123.80953</v>
      </c>
      <c r="AG94" t="n">
        <v>10416250751.02541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9521681800.944763</v>
      </c>
      <c r="D95" t="n">
        <v>11151654336.75159</v>
      </c>
      <c r="E95" t="n">
        <v>10876927521.44521</v>
      </c>
      <c r="F95" t="n">
        <v>10035600530.55128</v>
      </c>
      <c r="G95" t="n">
        <v>9551899203.323732</v>
      </c>
      <c r="H95" t="n">
        <v>9489888253.763094</v>
      </c>
      <c r="I95" t="n">
        <v>9494664450.134903</v>
      </c>
      <c r="J95" t="n">
        <v>9565590966.256247</v>
      </c>
      <c r="K95" t="n">
        <v>9531170511.070087</v>
      </c>
      <c r="L95" t="n">
        <v>9560464515.483843</v>
      </c>
      <c r="M95" t="n">
        <v>9593229222.594444</v>
      </c>
      <c r="N95" t="n">
        <v>9670221508.107983</v>
      </c>
      <c r="O95" t="n">
        <v>9703686724.019783</v>
      </c>
      <c r="P95" t="n">
        <v>9750461607.154354</v>
      </c>
      <c r="Q95" t="n">
        <v>9813587002.53508</v>
      </c>
      <c r="R95" t="n">
        <v>9879100496.101709</v>
      </c>
      <c r="S95" t="n">
        <v>9952080776.662931</v>
      </c>
      <c r="T95" t="n">
        <v>10024965533.29672</v>
      </c>
      <c r="U95" t="n">
        <v>10106702173.87292</v>
      </c>
      <c r="V95" t="n">
        <v>10222524935.88926</v>
      </c>
      <c r="W95" t="n">
        <v>10215886022.93245</v>
      </c>
      <c r="X95" t="n">
        <v>10296062439.36053</v>
      </c>
      <c r="Y95" t="n">
        <v>10428840698.49678</v>
      </c>
      <c r="Z95" t="n">
        <v>10578001311.18834</v>
      </c>
      <c r="AA95" t="n">
        <v>10717768737.682</v>
      </c>
      <c r="AB95" t="n">
        <v>10831139718.89415</v>
      </c>
      <c r="AC95" t="n">
        <v>10923670563.27064</v>
      </c>
      <c r="AD95" t="n">
        <v>11016440217.46572</v>
      </c>
      <c r="AE95" t="n">
        <v>11158070360.54439</v>
      </c>
      <c r="AF95" t="n">
        <v>11311338502.1157</v>
      </c>
      <c r="AG95" t="n">
        <v>11501176387.24048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22516395272.90334</v>
      </c>
      <c r="D96" t="n">
        <v>27721536216.56471</v>
      </c>
      <c r="E96" t="n">
        <v>26596020281.93771</v>
      </c>
      <c r="F96" t="n">
        <v>24196774436.68327</v>
      </c>
      <c r="G96" t="n">
        <v>23179834229.92577</v>
      </c>
      <c r="H96" t="n">
        <v>23343018909.19968</v>
      </c>
      <c r="I96" t="n">
        <v>23441970040.16576</v>
      </c>
      <c r="J96" t="n">
        <v>23727513126.94481</v>
      </c>
      <c r="K96" t="n">
        <v>23859038581.70908</v>
      </c>
      <c r="L96" t="n">
        <v>24112224078.73197</v>
      </c>
      <c r="M96" t="n">
        <v>24343118078.1729</v>
      </c>
      <c r="N96" t="n">
        <v>24629608372.98748</v>
      </c>
      <c r="O96" t="n">
        <v>24689884518.23161</v>
      </c>
      <c r="P96" t="n">
        <v>24843468682.16232</v>
      </c>
      <c r="Q96" t="n">
        <v>25098548595.25627</v>
      </c>
      <c r="R96" t="n">
        <v>25339275898.45589</v>
      </c>
      <c r="S96" t="n">
        <v>25548392140.26634</v>
      </c>
      <c r="T96" t="n">
        <v>25755429340.71066</v>
      </c>
      <c r="U96" t="n">
        <v>25988498707.75862</v>
      </c>
      <c r="V96" t="n">
        <v>26217554481.43567</v>
      </c>
      <c r="W96" t="n">
        <v>26202102146.95772</v>
      </c>
      <c r="X96" t="n">
        <v>26463940951.28825</v>
      </c>
      <c r="Y96" t="n">
        <v>26848667957.44891</v>
      </c>
      <c r="Z96" t="n">
        <v>27263240043.91553</v>
      </c>
      <c r="AA96" t="n">
        <v>27544970216.99223</v>
      </c>
      <c r="AB96" t="n">
        <v>27777646251.88984</v>
      </c>
      <c r="AC96" t="n">
        <v>28021102798.58167</v>
      </c>
      <c r="AD96" t="n">
        <v>28262111053.31725</v>
      </c>
      <c r="AE96" t="n">
        <v>28616671891.70224</v>
      </c>
      <c r="AF96" t="n">
        <v>28985641530.28875</v>
      </c>
      <c r="AG96" t="n">
        <v>29336863058.98915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722603391.3579184</v>
      </c>
      <c r="D97" t="n">
        <v>998152901.6371748</v>
      </c>
      <c r="E97" t="n">
        <v>884357316.9041492</v>
      </c>
      <c r="F97" t="n">
        <v>742384605.9881229</v>
      </c>
      <c r="G97" t="n">
        <v>674087541.4249279</v>
      </c>
      <c r="H97" t="n">
        <v>657213787.0804482</v>
      </c>
      <c r="I97" t="n">
        <v>656955750.7648721</v>
      </c>
      <c r="J97" t="n">
        <v>664047040.7513249</v>
      </c>
      <c r="K97" t="n">
        <v>655786111.6993774</v>
      </c>
      <c r="L97" t="n">
        <v>647748374.6430197</v>
      </c>
      <c r="M97" t="n">
        <v>632886801.2995652</v>
      </c>
      <c r="N97" t="n">
        <v>627267448.3979498</v>
      </c>
      <c r="O97" t="n">
        <v>625101450.1285154</v>
      </c>
      <c r="P97" t="n">
        <v>628650548.162461</v>
      </c>
      <c r="Q97" t="n">
        <v>632792627.4617637</v>
      </c>
      <c r="R97" t="n">
        <v>634125815.0922402</v>
      </c>
      <c r="S97" t="n">
        <v>636234053.4078231</v>
      </c>
      <c r="T97" t="n">
        <v>635707621.6545129</v>
      </c>
      <c r="U97" t="n">
        <v>632572888.5068935</v>
      </c>
      <c r="V97" t="n">
        <v>636854031.1733496</v>
      </c>
      <c r="W97" t="n">
        <v>622277490.6456411</v>
      </c>
      <c r="X97" t="n">
        <v>619185135.7250326</v>
      </c>
      <c r="Y97" t="n">
        <v>619050781.0497692</v>
      </c>
      <c r="Z97" t="n">
        <v>618253442.556383</v>
      </c>
      <c r="AA97" t="n">
        <v>622118964.6853418</v>
      </c>
      <c r="AB97" t="n">
        <v>623087071.7379413</v>
      </c>
      <c r="AC97" t="n">
        <v>618412910.2550604</v>
      </c>
      <c r="AD97" t="n">
        <v>616642442.1043923</v>
      </c>
      <c r="AE97" t="n">
        <v>617300403.3178319</v>
      </c>
      <c r="AF97" t="n">
        <v>617361616.312403</v>
      </c>
      <c r="AG97" t="n">
        <v>616612620.3890883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3362885013.627235</v>
      </c>
      <c r="D98" t="n">
        <v>4645250042.234544</v>
      </c>
      <c r="E98" t="n">
        <v>4115662897.900079</v>
      </c>
      <c r="F98" t="n">
        <v>3454943743.252418</v>
      </c>
      <c r="G98" t="n">
        <v>3137099712.01601</v>
      </c>
      <c r="H98" t="n">
        <v>3058571855.259009</v>
      </c>
      <c r="I98" t="n">
        <v>3057370993.944212</v>
      </c>
      <c r="J98" t="n">
        <v>3090372766.573473</v>
      </c>
      <c r="K98" t="n">
        <v>3051927673.677872</v>
      </c>
      <c r="L98" t="n">
        <v>3014521281.992514</v>
      </c>
      <c r="M98" t="n">
        <v>2945357806.047976</v>
      </c>
      <c r="N98" t="n">
        <v>2919206202.159689</v>
      </c>
      <c r="O98" t="n">
        <v>2909125979.444244</v>
      </c>
      <c r="P98" t="n">
        <v>2925642935.679146</v>
      </c>
      <c r="Q98" t="n">
        <v>2944919535.495131</v>
      </c>
      <c r="R98" t="n">
        <v>2951123985.62158</v>
      </c>
      <c r="S98" t="n">
        <v>2960935402.397946</v>
      </c>
      <c r="T98" t="n">
        <v>2958485470.00754</v>
      </c>
      <c r="U98" t="n">
        <v>2943896904.205158</v>
      </c>
      <c r="V98" t="n">
        <v>2963820683.537511</v>
      </c>
      <c r="W98" t="n">
        <v>2895983706.466252</v>
      </c>
      <c r="X98" t="n">
        <v>2881592362.412651</v>
      </c>
      <c r="Y98" t="n">
        <v>2880967096.423926</v>
      </c>
      <c r="Z98" t="n">
        <v>2877256405.743167</v>
      </c>
      <c r="AA98" t="n">
        <v>2895245951.035629</v>
      </c>
      <c r="AB98" t="n">
        <v>2899751372.318881</v>
      </c>
      <c r="AC98" t="n">
        <v>2877998543.879319</v>
      </c>
      <c r="AD98" t="n">
        <v>2869759057.485825</v>
      </c>
      <c r="AE98" t="n">
        <v>2872821107.748371</v>
      </c>
      <c r="AF98" t="n">
        <v>2873105983.607721</v>
      </c>
      <c r="AG98" t="n">
        <v>2869620271.810757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86617182910.96353</v>
      </c>
      <c r="D99" t="n">
        <v>93181410080.1037</v>
      </c>
      <c r="E99" t="n">
        <v>94809703048.85208</v>
      </c>
      <c r="F99" t="n">
        <v>92211446765.32422</v>
      </c>
      <c r="G99" t="n">
        <v>90304255161.25731</v>
      </c>
      <c r="H99" t="n">
        <v>90110841415.88177</v>
      </c>
      <c r="I99" t="n">
        <v>90333317405.61771</v>
      </c>
      <c r="J99" t="n">
        <v>90920322377.29367</v>
      </c>
      <c r="K99" t="n">
        <v>90795273270.80397</v>
      </c>
      <c r="L99" t="n">
        <v>91278793088.575</v>
      </c>
      <c r="M99" t="n">
        <v>91585910319.51877</v>
      </c>
      <c r="N99" t="n">
        <v>91923158901.40976</v>
      </c>
      <c r="O99" t="n">
        <v>91940351880.80617</v>
      </c>
      <c r="P99" t="n">
        <v>92200937520.304</v>
      </c>
      <c r="Q99" t="n">
        <v>92594150559.24039</v>
      </c>
      <c r="R99" t="n">
        <v>93022549568.7012</v>
      </c>
      <c r="S99" t="n">
        <v>93548702738.93484</v>
      </c>
      <c r="T99" t="n">
        <v>93837906979.92375</v>
      </c>
      <c r="U99" t="n">
        <v>94259331341.65141</v>
      </c>
      <c r="V99" t="n">
        <v>95123380375.99533</v>
      </c>
      <c r="W99" t="n">
        <v>95087750762.60152</v>
      </c>
      <c r="X99" t="n">
        <v>95786502827.52014</v>
      </c>
      <c r="Y99" t="n">
        <v>96732880341.884</v>
      </c>
      <c r="Z99" t="n">
        <v>97663781265.65753</v>
      </c>
      <c r="AA99" t="n">
        <v>98939014511.56409</v>
      </c>
      <c r="AB99" t="n">
        <v>100098696972.0857</v>
      </c>
      <c r="AC99" t="n">
        <v>100976898941.2457</v>
      </c>
      <c r="AD99" t="n">
        <v>101949655024.252</v>
      </c>
      <c r="AE99" t="n">
        <v>103257114197.276</v>
      </c>
      <c r="AF99" t="n">
        <v>104501757903.698</v>
      </c>
      <c r="AG99" t="n">
        <v>105794925958.0612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439048508801.457</v>
      </c>
      <c r="D100" t="n">
        <v>603743487915.5725</v>
      </c>
      <c r="E100" t="n">
        <v>593318229396.7712</v>
      </c>
      <c r="F100" t="n">
        <v>600674974269.501</v>
      </c>
      <c r="G100" t="n">
        <v>671616172111.3445</v>
      </c>
      <c r="H100" t="n">
        <v>777165639063.1432</v>
      </c>
      <c r="I100" t="n">
        <v>839495425782.4736</v>
      </c>
      <c r="J100" t="n">
        <v>839495425782.4736</v>
      </c>
      <c r="K100" t="n">
        <v>860767516173.4355</v>
      </c>
      <c r="L100" t="n">
        <v>896411772926.4307</v>
      </c>
      <c r="M100" t="n">
        <v>934355955568.5931</v>
      </c>
      <c r="N100" t="n">
        <v>953328045669.9962</v>
      </c>
      <c r="O100" t="n">
        <v>955628045959.5551</v>
      </c>
      <c r="P100" t="n">
        <v>953328045669.9962</v>
      </c>
      <c r="Q100" t="n">
        <v>953328045669.9962</v>
      </c>
      <c r="R100" t="n">
        <v>953328045669.9962</v>
      </c>
      <c r="S100" t="n">
        <v>955628045959.5551</v>
      </c>
      <c r="T100" t="n">
        <v>953328045669.9962</v>
      </c>
      <c r="U100" t="n">
        <v>953328045669.9962</v>
      </c>
      <c r="V100" t="n">
        <v>953328045669.9962</v>
      </c>
      <c r="W100" t="n">
        <v>955628045959.5551</v>
      </c>
      <c r="X100" t="n">
        <v>953328045669.9962</v>
      </c>
      <c r="Y100" t="n">
        <v>953328045669.9962</v>
      </c>
      <c r="Z100" t="n">
        <v>953328045669.9962</v>
      </c>
      <c r="AA100" t="n">
        <v>955628045959.5551</v>
      </c>
      <c r="AB100" t="n">
        <v>953328045669.9962</v>
      </c>
      <c r="AC100" t="n">
        <v>953328045669.9962</v>
      </c>
      <c r="AD100" t="n">
        <v>953328045669.9962</v>
      </c>
      <c r="AE100" t="n">
        <v>955628045959.5551</v>
      </c>
      <c r="AF100" t="n">
        <v>953328045669.9962</v>
      </c>
      <c r="AG100" t="n">
        <v>953328045669.9962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4874776145892.041</v>
      </c>
      <c r="D102" t="n">
        <v>4703375668104.485</v>
      </c>
      <c r="E102" t="n">
        <v>4812387153706.681</v>
      </c>
      <c r="F102" t="n">
        <v>4981269961669.2</v>
      </c>
      <c r="G102" t="n">
        <v>5139471024286.436</v>
      </c>
      <c r="H102" t="n">
        <v>5305469149745.385</v>
      </c>
      <c r="I102" t="n">
        <v>5449910116408.467</v>
      </c>
      <c r="J102" t="n">
        <v>5565044565387.988</v>
      </c>
      <c r="K102" t="n">
        <v>5643493958708.333</v>
      </c>
      <c r="L102" t="n">
        <v>5720495057497.519</v>
      </c>
      <c r="M102" t="n">
        <v>5806318605438.957</v>
      </c>
      <c r="N102" t="n">
        <v>5911077685347.476</v>
      </c>
      <c r="O102" t="n">
        <v>5997144874744.547</v>
      </c>
      <c r="P102" t="n">
        <v>6074598104117.849</v>
      </c>
      <c r="Q102" t="n">
        <v>6157906539191.056</v>
      </c>
      <c r="R102" t="n">
        <v>6248820778291.29</v>
      </c>
      <c r="S102" t="n">
        <v>6316740576854.147</v>
      </c>
      <c r="T102" t="n">
        <v>6377619635528.33</v>
      </c>
      <c r="U102" t="n">
        <v>6458511435543.902</v>
      </c>
      <c r="V102" t="n">
        <v>6538707362484.956</v>
      </c>
      <c r="W102" t="n">
        <v>6633055376961.96</v>
      </c>
      <c r="X102" t="n">
        <v>6738073991872.216</v>
      </c>
      <c r="Y102" t="n">
        <v>6842626137033.289</v>
      </c>
      <c r="Z102" t="n">
        <v>6966188167978.345</v>
      </c>
      <c r="AA102" t="n">
        <v>7099934946475.941</v>
      </c>
      <c r="AB102" t="n">
        <v>7230788299076.634</v>
      </c>
      <c r="AC102" t="n">
        <v>7356667057238.179</v>
      </c>
      <c r="AD102" t="n">
        <v>7476395020829.931</v>
      </c>
      <c r="AE102" t="n">
        <v>7607463033451.823</v>
      </c>
      <c r="AF102" t="n">
        <v>7749794168786.34</v>
      </c>
      <c r="AG102" t="n">
        <v>7899920804809.628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292963246.6175056</v>
      </c>
      <c r="D128" t="n">
        <v>297844134.4430274</v>
      </c>
      <c r="E128" t="n">
        <v>306328081.0925395</v>
      </c>
      <c r="F128" t="n">
        <v>313193793.4737188</v>
      </c>
      <c r="G128" t="n">
        <v>312052126.5789078</v>
      </c>
      <c r="H128" t="n">
        <v>310339626.2366915</v>
      </c>
      <c r="I128" t="n">
        <v>307967263.3772909</v>
      </c>
      <c r="J128" t="n">
        <v>304966460.0253338</v>
      </c>
      <c r="K128" t="n">
        <v>298210724.7303519</v>
      </c>
      <c r="L128" t="n">
        <v>291046503.1152084</v>
      </c>
      <c r="M128" t="n">
        <v>283447610.1593799</v>
      </c>
      <c r="N128" t="n">
        <v>275429756.8751804</v>
      </c>
      <c r="O128" t="n">
        <v>264238279.1035709</v>
      </c>
      <c r="P128" t="n">
        <v>252769240.1144156</v>
      </c>
      <c r="Q128" t="n">
        <v>241038350.9200284</v>
      </c>
      <c r="R128" t="n">
        <v>228977530.4670491</v>
      </c>
      <c r="S128" t="n">
        <v>216618200.7801055</v>
      </c>
      <c r="T128" t="n">
        <v>204044153.9248717</v>
      </c>
      <c r="U128" t="n">
        <v>191108753.786418</v>
      </c>
      <c r="V128" t="n">
        <v>177895792.4304186</v>
      </c>
      <c r="W128" t="n">
        <v>164441928.8856058</v>
      </c>
      <c r="X128" t="n">
        <v>150611001.0452591</v>
      </c>
      <c r="Y128" t="n">
        <v>136413482.9175879</v>
      </c>
      <c r="Z128" t="n">
        <v>121865085.5149059</v>
      </c>
      <c r="AA128" t="n">
        <v>106902964.7879577</v>
      </c>
      <c r="AB128" t="n">
        <v>94648375.18310679</v>
      </c>
      <c r="AC128" t="n">
        <v>94648375.18310679</v>
      </c>
      <c r="AD128" t="n">
        <v>94648375.18310679</v>
      </c>
      <c r="AE128" t="n">
        <v>94648375.18310679</v>
      </c>
      <c r="AF128" t="n">
        <v>94648375.18310679</v>
      </c>
      <c r="AG128" t="n">
        <v>94648375.18310679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914098703.3814422</v>
      </c>
      <c r="D130" t="n">
        <v>887975696.3896278</v>
      </c>
      <c r="E130" t="n">
        <v>977977040.0148277</v>
      </c>
      <c r="F130" t="n">
        <v>1051308439.827362</v>
      </c>
      <c r="G130" t="n">
        <v>1087540142.689499</v>
      </c>
      <c r="H130" t="n">
        <v>1123799715.619123</v>
      </c>
      <c r="I130" t="n">
        <v>1153176470.184261</v>
      </c>
      <c r="J130" t="n">
        <v>1171421475.009567</v>
      </c>
      <c r="K130" t="n">
        <v>1187191769.25834</v>
      </c>
      <c r="L130" t="n">
        <v>1202811025.722021</v>
      </c>
      <c r="M130" t="n">
        <v>1219339158.681955</v>
      </c>
      <c r="N130" t="n">
        <v>1233548918.421854</v>
      </c>
      <c r="O130" t="n">
        <v>1232315017.318521</v>
      </c>
      <c r="P130" t="n">
        <v>1235614662.965635</v>
      </c>
      <c r="Q130" t="n">
        <v>1238914829.106369</v>
      </c>
      <c r="R130" t="n">
        <v>1236412674.320764</v>
      </c>
      <c r="S130" t="n">
        <v>1233106167.621383</v>
      </c>
      <c r="T130" t="n">
        <v>1232611414.776484</v>
      </c>
      <c r="U130" t="n">
        <v>1232327177.942196</v>
      </c>
      <c r="V130" t="n">
        <v>1232550138.482093</v>
      </c>
      <c r="W130" t="n">
        <v>1231380305.41166</v>
      </c>
      <c r="X130" t="n">
        <v>1231103213.535251</v>
      </c>
      <c r="Y130" t="n">
        <v>1237783985.739857</v>
      </c>
      <c r="Z130" t="n">
        <v>1246690861.840899</v>
      </c>
      <c r="AA130" t="n">
        <v>1252903757.598453</v>
      </c>
      <c r="AB130" t="n">
        <v>1252417900.462701</v>
      </c>
      <c r="AC130" t="n">
        <v>1256339772.574086</v>
      </c>
      <c r="AD130" t="n">
        <v>1259820881.224279</v>
      </c>
      <c r="AE130" t="n">
        <v>1262998494.776232</v>
      </c>
      <c r="AF130" t="n">
        <v>1266435550.739106</v>
      </c>
      <c r="AG130" t="n">
        <v>1266831741.019361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29622511106.45486</v>
      </c>
      <c r="D131" t="n">
        <v>28775962411.12637</v>
      </c>
      <c r="E131" t="n">
        <v>31692568452.98052</v>
      </c>
      <c r="F131" t="n">
        <v>34068964128.15543</v>
      </c>
      <c r="G131" t="n">
        <v>35243097749.03158</v>
      </c>
      <c r="H131" t="n">
        <v>36418134534.28222</v>
      </c>
      <c r="I131" t="n">
        <v>37370124986.90871</v>
      </c>
      <c r="J131" t="n">
        <v>37961377174.5288</v>
      </c>
      <c r="K131" t="n">
        <v>38472433272.52808</v>
      </c>
      <c r="L131" t="n">
        <v>38978594802.30423</v>
      </c>
      <c r="M131" t="n">
        <v>39514209611.03712</v>
      </c>
      <c r="N131" t="n">
        <v>39974694637.60821</v>
      </c>
      <c r="O131" t="n">
        <v>39934708529.97834</v>
      </c>
      <c r="P131" t="n">
        <v>40041637671.73012</v>
      </c>
      <c r="Q131" t="n">
        <v>40148583680.72827</v>
      </c>
      <c r="R131" t="n">
        <v>40067498227.20726</v>
      </c>
      <c r="S131" t="n">
        <v>39960346744.48044</v>
      </c>
      <c r="T131" t="n">
        <v>39944313660.10043</v>
      </c>
      <c r="U131" t="n">
        <v>39935102610.18929</v>
      </c>
      <c r="V131" t="n">
        <v>39942327925.18534</v>
      </c>
      <c r="W131" t="n">
        <v>39904418022.24661</v>
      </c>
      <c r="X131" t="n">
        <v>39895438513.62672</v>
      </c>
      <c r="Y131" t="n">
        <v>40111937287.88223</v>
      </c>
      <c r="Z131" t="n">
        <v>40400575741.53163</v>
      </c>
      <c r="AA131" t="n">
        <v>40601912394.67488</v>
      </c>
      <c r="AB131" t="n">
        <v>40586167586.86941</v>
      </c>
      <c r="AC131" t="n">
        <v>40713260754.979</v>
      </c>
      <c r="AD131" t="n">
        <v>40826070432.17428</v>
      </c>
      <c r="AE131" t="n">
        <v>40929044971.34227</v>
      </c>
      <c r="AF131" t="n">
        <v>41040427066.13914</v>
      </c>
      <c r="AG131" t="n">
        <v>41053266107.40865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1820680641.112635</v>
      </c>
      <c r="D134" t="n">
        <v>1876972629.475529</v>
      </c>
      <c r="E134" t="n">
        <v>2058216477.778309</v>
      </c>
      <c r="F134" t="n">
        <v>2128985672.788511</v>
      </c>
      <c r="G134" t="n">
        <v>2160304944.293485</v>
      </c>
      <c r="H134" t="n">
        <v>2212513022.308823</v>
      </c>
      <c r="I134" t="n">
        <v>2238661199.141637</v>
      </c>
      <c r="J134" t="n">
        <v>2265436597.700184</v>
      </c>
      <c r="K134" t="n">
        <v>2264340121.201864</v>
      </c>
      <c r="L134" t="n">
        <v>2269780688.911748</v>
      </c>
      <c r="M134" t="n">
        <v>2290636972.814111</v>
      </c>
      <c r="N134" t="n">
        <v>2312450350.609075</v>
      </c>
      <c r="O134" t="n">
        <v>2308394316.782663</v>
      </c>
      <c r="P134" t="n">
        <v>2280090355.648068</v>
      </c>
      <c r="Q134" t="n">
        <v>2236231295.715276</v>
      </c>
      <c r="R134" t="n">
        <v>2229847572.373363</v>
      </c>
      <c r="S134" t="n">
        <v>2219946761.280484</v>
      </c>
      <c r="T134" t="n">
        <v>2210677818.000195</v>
      </c>
      <c r="U134" t="n">
        <v>2224439527.271481</v>
      </c>
      <c r="V134" t="n">
        <v>2231808221.027137</v>
      </c>
      <c r="W134" t="n">
        <v>2242336253.845751</v>
      </c>
      <c r="X134" t="n">
        <v>2276006445.300512</v>
      </c>
      <c r="Y134" t="n">
        <v>2299952376.962972</v>
      </c>
      <c r="Z134" t="n">
        <v>2330254155.4462</v>
      </c>
      <c r="AA134" t="n">
        <v>2369666910.256569</v>
      </c>
      <c r="AB134" t="n">
        <v>2412810472.81334</v>
      </c>
      <c r="AC134" t="n">
        <v>2446717614.697823</v>
      </c>
      <c r="AD134" t="n">
        <v>2472995881.962641</v>
      </c>
      <c r="AE134" t="n">
        <v>2502619331.764705</v>
      </c>
      <c r="AF134" t="n">
        <v>2533957187.617108</v>
      </c>
      <c r="AG134" t="n">
        <v>2570638043.355392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63003189179.5293</v>
      </c>
      <c r="D135" t="n">
        <v>63209679302.44318</v>
      </c>
      <c r="E135" t="n">
        <v>66305417942.06635</v>
      </c>
      <c r="F135" t="n">
        <v>69376196237.16147</v>
      </c>
      <c r="G135" t="n">
        <v>71532784186.3992</v>
      </c>
      <c r="H135" t="n">
        <v>73573700084.46823</v>
      </c>
      <c r="I135" t="n">
        <v>75783045125.54936</v>
      </c>
      <c r="J135" t="n">
        <v>78353074236.06783</v>
      </c>
      <c r="K135" t="n">
        <v>80594452901.12779</v>
      </c>
      <c r="L135" t="n">
        <v>83530218423.54842</v>
      </c>
      <c r="M135" t="n">
        <v>87162817200.73378</v>
      </c>
      <c r="N135" t="n">
        <v>91449047272.73012</v>
      </c>
      <c r="O135" t="n">
        <v>95239385499.92302</v>
      </c>
      <c r="P135" t="n">
        <v>99523878275.21214</v>
      </c>
      <c r="Q135" t="n">
        <v>104026579062.4301</v>
      </c>
      <c r="R135" t="n">
        <v>108411445041.354</v>
      </c>
      <c r="S135" t="n">
        <v>112522899519.1018</v>
      </c>
      <c r="T135" t="n">
        <v>116512707772.3101</v>
      </c>
      <c r="U135" t="n">
        <v>120153372569.9217</v>
      </c>
      <c r="V135" t="n">
        <v>123419738564.7171</v>
      </c>
      <c r="W135" t="n">
        <v>125912475699.2822</v>
      </c>
      <c r="X135" t="n">
        <v>128258641719.8147</v>
      </c>
      <c r="Y135" t="n">
        <v>130664957206.9549</v>
      </c>
      <c r="Z135" t="n">
        <v>133021476097.661</v>
      </c>
      <c r="AA135" t="n">
        <v>135165601602.1521</v>
      </c>
      <c r="AB135" t="n">
        <v>137395829658.7546</v>
      </c>
      <c r="AC135" t="n">
        <v>139697517338.0791</v>
      </c>
      <c r="AD135" t="n">
        <v>142344749786.9638</v>
      </c>
      <c r="AE135" t="n">
        <v>144939313781.5922</v>
      </c>
      <c r="AF135" t="n">
        <v>147833065087.7263</v>
      </c>
      <c r="AG135" t="n">
        <v>150739083835.9154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3024446278982.61</v>
      </c>
      <c r="D136" t="n">
        <v>3266587406760.65</v>
      </c>
      <c r="E136" t="n">
        <v>3259379418268.663</v>
      </c>
      <c r="F136" t="n">
        <v>3241732487187.778</v>
      </c>
      <c r="G136" t="n">
        <v>3218164305875.777</v>
      </c>
      <c r="H136" t="n">
        <v>3194282313232.233</v>
      </c>
      <c r="I136" t="n">
        <v>3242268081580.596</v>
      </c>
      <c r="J136" t="n">
        <v>3203044180672.436</v>
      </c>
      <c r="K136" t="n">
        <v>3222646013736.866</v>
      </c>
      <c r="L136" t="n">
        <v>3272365512015.932</v>
      </c>
      <c r="M136" t="n">
        <v>3298701509532.148</v>
      </c>
      <c r="N136" t="n">
        <v>3285823122271.552</v>
      </c>
      <c r="O136" t="n">
        <v>3300301337614.601</v>
      </c>
      <c r="P136" t="n">
        <v>3306850821517.237</v>
      </c>
      <c r="Q136" t="n">
        <v>3333595057168.37</v>
      </c>
      <c r="R136" t="n">
        <v>3326800591384.244</v>
      </c>
      <c r="S136" t="n">
        <v>3322092543898.986</v>
      </c>
      <c r="T136" t="n">
        <v>3316776705524.379</v>
      </c>
      <c r="U136" t="n">
        <v>3316373823463.393</v>
      </c>
      <c r="V136" t="n">
        <v>3315177078944.708</v>
      </c>
      <c r="W136" t="n">
        <v>3316080838419.315</v>
      </c>
      <c r="X136" t="n">
        <v>3320197150236.835</v>
      </c>
      <c r="Y136" t="n">
        <v>3327787662508.803</v>
      </c>
      <c r="Z136" t="n">
        <v>3340322871032.497</v>
      </c>
      <c r="AA136" t="n">
        <v>3346593650588.172</v>
      </c>
      <c r="AB136" t="n">
        <v>3334544837278.2</v>
      </c>
      <c r="AC136" t="n">
        <v>3348948659094.394</v>
      </c>
      <c r="AD136" t="n">
        <v>3358079094621.948</v>
      </c>
      <c r="AE136" t="n">
        <v>3366580314964.435</v>
      </c>
      <c r="AF136" t="n">
        <v>3358776554248.995</v>
      </c>
      <c r="AG136" t="n">
        <v>3375256491721.848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376296750048.5209</v>
      </c>
      <c r="D137" t="n">
        <v>429330872953.2706</v>
      </c>
      <c r="E137" t="n">
        <v>533628484971.5459</v>
      </c>
      <c r="F137" t="n">
        <v>563105178746.7979</v>
      </c>
      <c r="G137" t="n">
        <v>548156908780.35</v>
      </c>
      <c r="H137" t="n">
        <v>559536441755.6433</v>
      </c>
      <c r="I137" t="n">
        <v>573865453374.4579</v>
      </c>
      <c r="J137" t="n">
        <v>617950246532.1411</v>
      </c>
      <c r="K137" t="n">
        <v>639405319290.5059</v>
      </c>
      <c r="L137" t="n">
        <v>672775828540.5673</v>
      </c>
      <c r="M137" t="n">
        <v>701515617027.2578</v>
      </c>
      <c r="N137" t="n">
        <v>724165251854.8645</v>
      </c>
      <c r="O137" t="n">
        <v>724869258150.6844</v>
      </c>
      <c r="P137" t="n">
        <v>736850957000.1831</v>
      </c>
      <c r="Q137" t="n">
        <v>744622192034.8524</v>
      </c>
      <c r="R137" t="n">
        <v>748536350589.3209</v>
      </c>
      <c r="S137" t="n">
        <v>750335221789.6249</v>
      </c>
      <c r="T137" t="n">
        <v>755615724450.355</v>
      </c>
      <c r="U137" t="n">
        <v>751569737738.76</v>
      </c>
      <c r="V137" t="n">
        <v>751214135705.3792</v>
      </c>
      <c r="W137" t="n">
        <v>712428312938.3367</v>
      </c>
      <c r="X137" t="n">
        <v>701973005900.8314</v>
      </c>
      <c r="Y137" t="n">
        <v>699004237945.6049</v>
      </c>
      <c r="Z137" t="n">
        <v>695729109283.2672</v>
      </c>
      <c r="AA137" t="n">
        <v>691296425453.4036</v>
      </c>
      <c r="AB137" t="n">
        <v>692349550430.6143</v>
      </c>
      <c r="AC137" t="n">
        <v>685966538582.6133</v>
      </c>
      <c r="AD137" t="n">
        <v>684993964342.2456</v>
      </c>
      <c r="AE137" t="n">
        <v>688299705856.6783</v>
      </c>
      <c r="AF137" t="n">
        <v>697775240882.8743</v>
      </c>
      <c r="AG137" t="n">
        <v>703777860359.8585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51401244000</v>
      </c>
      <c r="D140" t="n">
        <v>44824707990</v>
      </c>
      <c r="E140" t="n">
        <v>57370938119.99999</v>
      </c>
      <c r="F140" t="n">
        <v>69428874030</v>
      </c>
      <c r="G140" t="n">
        <v>74170956810</v>
      </c>
      <c r="H140" t="n">
        <v>78956871180</v>
      </c>
      <c r="I140" t="n">
        <v>83367860160</v>
      </c>
      <c r="J140" t="n">
        <v>87503126189.99998</v>
      </c>
      <c r="K140" t="n">
        <v>88526148210</v>
      </c>
      <c r="L140" t="n">
        <v>89723591550</v>
      </c>
      <c r="M140" t="n">
        <v>91060059089.99998</v>
      </c>
      <c r="N140" t="n">
        <v>92618701379.99998</v>
      </c>
      <c r="O140" t="n">
        <v>90972119370</v>
      </c>
      <c r="P140" t="n">
        <v>89307939359.99998</v>
      </c>
      <c r="Q140" t="n">
        <v>85176746010</v>
      </c>
      <c r="R140" t="n">
        <v>87271938749.99998</v>
      </c>
      <c r="S140" t="n">
        <v>88976066219.99998</v>
      </c>
      <c r="T140" t="n">
        <v>90205022550</v>
      </c>
      <c r="U140" t="n">
        <v>91342129889.99998</v>
      </c>
      <c r="V140" t="n">
        <v>92265848909.99998</v>
      </c>
      <c r="W140" t="n">
        <v>93732730199.99998</v>
      </c>
      <c r="X140" t="n">
        <v>95288368259.99998</v>
      </c>
      <c r="Y140" t="n">
        <v>96545770500</v>
      </c>
      <c r="Z140" t="n">
        <v>97928759610</v>
      </c>
      <c r="AA140" t="n">
        <v>99350150069.99998</v>
      </c>
      <c r="AB140" t="n">
        <v>100718570550</v>
      </c>
      <c r="AC140" t="n">
        <v>102028930200</v>
      </c>
      <c r="AD140" t="n">
        <v>103287979110</v>
      </c>
      <c r="AE140" t="n">
        <v>104644256970</v>
      </c>
      <c r="AF140" t="n">
        <v>106069129320</v>
      </c>
      <c r="AG140" t="n">
        <v>107579842200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892430041.9281042</v>
      </c>
      <c r="D147" t="n">
        <v>1734482542.204733</v>
      </c>
      <c r="E147" t="n">
        <v>1453312365.707153</v>
      </c>
      <c r="F147" t="n">
        <v>985733611.7097859</v>
      </c>
      <c r="G147" t="n">
        <v>719032715.7297007</v>
      </c>
      <c r="H147" t="n">
        <v>619776289.6155229</v>
      </c>
      <c r="I147" t="n">
        <v>565922481.2890582</v>
      </c>
      <c r="J147" t="n">
        <v>586358923.763226</v>
      </c>
      <c r="K147" t="n">
        <v>593337779.4616903</v>
      </c>
      <c r="L147" t="n">
        <v>610489078.3998724</v>
      </c>
      <c r="M147" t="n">
        <v>603926802.4774398</v>
      </c>
      <c r="N147" t="n">
        <v>605264664.4504645</v>
      </c>
      <c r="O147" t="n">
        <v>606703810.2426618</v>
      </c>
      <c r="P147" t="n">
        <v>624619029.5118909</v>
      </c>
      <c r="Q147" t="n">
        <v>636322746.7635052</v>
      </c>
      <c r="R147" t="n">
        <v>642327675.5680053</v>
      </c>
      <c r="S147" t="n">
        <v>651874104.6937416</v>
      </c>
      <c r="T147" t="n">
        <v>663792978.5329767</v>
      </c>
      <c r="U147" t="n">
        <v>660571924.1933035</v>
      </c>
      <c r="V147" t="n">
        <v>672766038.2417023</v>
      </c>
      <c r="W147" t="n">
        <v>625773779.4954512</v>
      </c>
      <c r="X147" t="n">
        <v>620060113.199193</v>
      </c>
      <c r="Y147" t="n">
        <v>615930937.8367693</v>
      </c>
      <c r="Z147" t="n">
        <v>612151964.1541965</v>
      </c>
      <c r="AA147" t="n">
        <v>614935838.6190233</v>
      </c>
      <c r="AB147" t="n">
        <v>621891233.0938375</v>
      </c>
      <c r="AC147" t="n">
        <v>619269298.2946934</v>
      </c>
      <c r="AD147" t="n">
        <v>623788158.8596959</v>
      </c>
      <c r="AE147" t="n">
        <v>636200862.845518</v>
      </c>
      <c r="AF147" t="n">
        <v>649786055.7888796</v>
      </c>
      <c r="AG147" t="n">
        <v>658798026.7953665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4153232118.203871</v>
      </c>
      <c r="D148" t="n">
        <v>8072014907.952797</v>
      </c>
      <c r="E148" t="n">
        <v>6763492163.483291</v>
      </c>
      <c r="F148" t="n">
        <v>4587452577.572465</v>
      </c>
      <c r="G148" t="n">
        <v>3346267638.588223</v>
      </c>
      <c r="H148" t="n">
        <v>2884343501.672242</v>
      </c>
      <c r="I148" t="n">
        <v>2633716162.922156</v>
      </c>
      <c r="J148" t="n">
        <v>2728824222.12886</v>
      </c>
      <c r="K148" t="n">
        <v>2761302742.879405</v>
      </c>
      <c r="L148" t="n">
        <v>2841122249.47633</v>
      </c>
      <c r="M148" t="n">
        <v>2810582426.914239</v>
      </c>
      <c r="N148" t="n">
        <v>2816808630.711777</v>
      </c>
      <c r="O148" t="n">
        <v>2823506193.821619</v>
      </c>
      <c r="P148" t="n">
        <v>2906880868.113031</v>
      </c>
      <c r="Q148" t="n">
        <v>2961348167.630159</v>
      </c>
      <c r="R148" t="n">
        <v>2989294182.451102</v>
      </c>
      <c r="S148" t="n">
        <v>3033721794.920875</v>
      </c>
      <c r="T148" t="n">
        <v>3089190400.095777</v>
      </c>
      <c r="U148" t="n">
        <v>3074200108.745759</v>
      </c>
      <c r="V148" t="n">
        <v>3130949639.509461</v>
      </c>
      <c r="W148" t="n">
        <v>2912254896.882677</v>
      </c>
      <c r="X148" t="n">
        <v>2885664372.965476</v>
      </c>
      <c r="Y148" t="n">
        <v>2866447826.086504</v>
      </c>
      <c r="Z148" t="n">
        <v>2848861063.948376</v>
      </c>
      <c r="AA148" t="n">
        <v>2861816787.419302</v>
      </c>
      <c r="AB148" t="n">
        <v>2894186123.244398</v>
      </c>
      <c r="AC148" t="n">
        <v>2881984042.063766</v>
      </c>
      <c r="AD148" t="n">
        <v>2903014123.92397</v>
      </c>
      <c r="AE148" t="n">
        <v>2960780938.627219</v>
      </c>
      <c r="AF148" t="n">
        <v>3024004336.55594</v>
      </c>
      <c r="AG148" t="n">
        <v>3065944663.163053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11925557865931.64</v>
      </c>
      <c r="D152" t="n">
        <v>12304052525900.9</v>
      </c>
      <c r="E152" t="n">
        <v>12091696095325.63</v>
      </c>
      <c r="F152" t="n">
        <v>12139108453251.25</v>
      </c>
      <c r="G152" t="n">
        <v>12241004676614.02</v>
      </c>
      <c r="H152" t="n">
        <v>12331477343533.62</v>
      </c>
      <c r="I152" t="n">
        <v>12393235931387.3</v>
      </c>
      <c r="J152" t="n">
        <v>12453296249559.97</v>
      </c>
      <c r="K152" t="n">
        <v>12531401977625.1</v>
      </c>
      <c r="L152" t="n">
        <v>12628101359475.1</v>
      </c>
      <c r="M152" t="n">
        <v>12750468481059.4</v>
      </c>
      <c r="N152" t="n">
        <v>12891352285808.19</v>
      </c>
      <c r="O152" t="n">
        <v>13035777900808.28</v>
      </c>
      <c r="P152" t="n">
        <v>13183630316397.19</v>
      </c>
      <c r="Q152" t="n">
        <v>13366462443393.46</v>
      </c>
      <c r="R152" t="n">
        <v>13524971415164.77</v>
      </c>
      <c r="S152" t="n">
        <v>13677196620526.14</v>
      </c>
      <c r="T152" t="n">
        <v>13838994049777.86</v>
      </c>
      <c r="U152" t="n">
        <v>14023067878779.28</v>
      </c>
      <c r="V152" t="n">
        <v>14141297415126.27</v>
      </c>
      <c r="W152" t="n">
        <v>14313774762340.8</v>
      </c>
      <c r="X152" t="n">
        <v>14494241059259.89</v>
      </c>
      <c r="Y152" t="n">
        <v>14686768197624.3</v>
      </c>
      <c r="Z152" t="n">
        <v>14898107731974.69</v>
      </c>
      <c r="AA152" t="n">
        <v>15128564059651.33</v>
      </c>
      <c r="AB152" t="n">
        <v>15368955774274.24</v>
      </c>
      <c r="AC152" t="n">
        <v>15622119114990.93</v>
      </c>
      <c r="AD152" t="n">
        <v>15888021213802.28</v>
      </c>
      <c r="AE152" t="n">
        <v>16161325143516.45</v>
      </c>
      <c r="AF152" t="n">
        <v>16445468939344.38</v>
      </c>
      <c r="AG152" t="n">
        <v>16738474188581.43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7203980380.625137</v>
      </c>
      <c r="D153" t="n">
        <v>6043000828.341856</v>
      </c>
      <c r="E153" t="n">
        <v>10774703659.82504</v>
      </c>
      <c r="F153" t="n">
        <v>10908957215.93389</v>
      </c>
      <c r="G153" t="n">
        <v>11048689081.72509</v>
      </c>
      <c r="H153" t="n">
        <v>11202424358.01157</v>
      </c>
      <c r="I153" t="n">
        <v>11343811905.22128</v>
      </c>
      <c r="J153" t="n">
        <v>11479355712.21485</v>
      </c>
      <c r="K153" t="n">
        <v>11610905307.25392</v>
      </c>
      <c r="L153" t="n">
        <v>11745800559.38012</v>
      </c>
      <c r="M153" t="n">
        <v>11885889197.81247</v>
      </c>
      <c r="N153" t="n">
        <v>12037326422.0221</v>
      </c>
      <c r="O153" t="n">
        <v>12264261257.19372</v>
      </c>
      <c r="P153" t="n">
        <v>12414509539.10662</v>
      </c>
      <c r="Q153" t="n">
        <v>12598064621.59193</v>
      </c>
      <c r="R153" t="n">
        <v>12785283566.82916</v>
      </c>
      <c r="S153" t="n">
        <v>12967152159.29095</v>
      </c>
      <c r="T153" t="n">
        <v>13172713693.40185</v>
      </c>
      <c r="U153" t="n">
        <v>13379575710.4524</v>
      </c>
      <c r="V153" t="n">
        <v>13586306509.83128</v>
      </c>
      <c r="W153" t="n">
        <v>13785094423.56771</v>
      </c>
      <c r="X153" t="n">
        <v>13974434889.82393</v>
      </c>
      <c r="Y153" t="n">
        <v>14169558940.80843</v>
      </c>
      <c r="Z153" t="n">
        <v>14365509202.11981</v>
      </c>
      <c r="AA153" t="n">
        <v>14565781213.58411</v>
      </c>
      <c r="AB153" t="n">
        <v>14770867463.12074</v>
      </c>
      <c r="AC153" t="n">
        <v>14977631769.66857</v>
      </c>
      <c r="AD153" t="n">
        <v>15187211465.48893</v>
      </c>
      <c r="AE153" t="n">
        <v>15403461786.49331</v>
      </c>
      <c r="AF153" t="n">
        <v>15624255364.77418</v>
      </c>
      <c r="AG153" t="n">
        <v>15850252561.41616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1935774289.129959</v>
      </c>
      <c r="D157" t="n">
        <v>2370092853.405897</v>
      </c>
      <c r="E157" t="n">
        <v>2677262802.77051</v>
      </c>
      <c r="F157" t="n">
        <v>2004151320.504733</v>
      </c>
      <c r="G157" t="n">
        <v>1651218991.293986</v>
      </c>
      <c r="H157" t="n">
        <v>1518848826.713379</v>
      </c>
      <c r="I157" t="n">
        <v>1434706782.947329</v>
      </c>
      <c r="J157" t="n">
        <v>1432566916.38315</v>
      </c>
      <c r="K157" t="n">
        <v>1411788815.463127</v>
      </c>
      <c r="L157" t="n">
        <v>1416930476.166866</v>
      </c>
      <c r="M157" t="n">
        <v>1424808684.742817</v>
      </c>
      <c r="N157" t="n">
        <v>1402189096.405398</v>
      </c>
      <c r="O157" t="n">
        <v>1392007785.818408</v>
      </c>
      <c r="P157" t="n">
        <v>1397858730.823308</v>
      </c>
      <c r="Q157" t="n">
        <v>1400828512.704612</v>
      </c>
      <c r="R157" t="n">
        <v>1395516939.686228</v>
      </c>
      <c r="S157" t="n">
        <v>1397337393.151648</v>
      </c>
      <c r="T157" t="n">
        <v>1397760869.250841</v>
      </c>
      <c r="U157" t="n">
        <v>1390798195.598216</v>
      </c>
      <c r="V157" t="n">
        <v>1396179537.225595</v>
      </c>
      <c r="W157" t="n">
        <v>1358779644.498265</v>
      </c>
      <c r="X157" t="n">
        <v>1348195580.79325</v>
      </c>
      <c r="Y157" t="n">
        <v>1343524590.365585</v>
      </c>
      <c r="Z157" t="n">
        <v>1338326608.899687</v>
      </c>
      <c r="AA157" t="n">
        <v>1338649148.003724</v>
      </c>
      <c r="AB157" t="n">
        <v>1346689953.790908</v>
      </c>
      <c r="AC157" t="n">
        <v>1343454898.837927</v>
      </c>
      <c r="AD157" t="n">
        <v>1347040383.619672</v>
      </c>
      <c r="AE157" t="n">
        <v>1358244470.761551</v>
      </c>
      <c r="AF157" t="n">
        <v>1371151338.635936</v>
      </c>
      <c r="AG157" t="n">
        <v>1382484728.356097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705584753.3847855</v>
      </c>
      <c r="D159" t="n">
        <v>557108526.5573131</v>
      </c>
      <c r="E159" t="n">
        <v>719178807.4697917</v>
      </c>
      <c r="F159" t="n">
        <v>692317823.7355701</v>
      </c>
      <c r="G159" t="n">
        <v>666937560.8900926</v>
      </c>
      <c r="H159" t="n">
        <v>661331175.3271573</v>
      </c>
      <c r="I159" t="n">
        <v>651403017.4434507</v>
      </c>
      <c r="J159" t="n">
        <v>641902730.5767242</v>
      </c>
      <c r="K159" t="n">
        <v>622273650.985763</v>
      </c>
      <c r="L159" t="n">
        <v>608851816.3744341</v>
      </c>
      <c r="M159" t="n">
        <v>599359526.9447085</v>
      </c>
      <c r="N159" t="n">
        <v>599884454.5541759</v>
      </c>
      <c r="O159" t="n">
        <v>606224596.5119659</v>
      </c>
      <c r="P159" t="n">
        <v>602548404.7542827</v>
      </c>
      <c r="Q159" t="n">
        <v>591748701.0842831</v>
      </c>
      <c r="R159" t="n">
        <v>591450639.839936</v>
      </c>
      <c r="S159" t="n">
        <v>592917374.2251064</v>
      </c>
      <c r="T159" t="n">
        <v>587455990.837201</v>
      </c>
      <c r="U159" t="n">
        <v>586304271.7443261</v>
      </c>
      <c r="V159" t="n">
        <v>586516881.1669556</v>
      </c>
      <c r="W159" t="n">
        <v>584272317.6332381</v>
      </c>
      <c r="X159" t="n">
        <v>591115384.126464</v>
      </c>
      <c r="Y159" t="n">
        <v>598039647.825745</v>
      </c>
      <c r="Z159" t="n">
        <v>607825461.7218273</v>
      </c>
      <c r="AA159" t="n">
        <v>624122507.5606859</v>
      </c>
      <c r="AB159" t="n">
        <v>642771796.6283538</v>
      </c>
      <c r="AC159" t="n">
        <v>654490932.1849074</v>
      </c>
      <c r="AD159" t="n">
        <v>661509197.7750453</v>
      </c>
      <c r="AE159" t="n">
        <v>668721714.1700077</v>
      </c>
      <c r="AF159" t="n">
        <v>676692353.5082757</v>
      </c>
      <c r="AG159" t="n">
        <v>686038739.0919212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1112440927.029176</v>
      </c>
      <c r="D160" t="n">
        <v>852881324.1409411</v>
      </c>
      <c r="E160" t="n">
        <v>952586981.6377834</v>
      </c>
      <c r="F160" t="n">
        <v>944618796.0068398</v>
      </c>
      <c r="G160" t="n">
        <v>928673289.9727935</v>
      </c>
      <c r="H160" t="n">
        <v>910727268.8359891</v>
      </c>
      <c r="I160" t="n">
        <v>895555554.1268873</v>
      </c>
      <c r="J160" t="n">
        <v>887014922.7739974</v>
      </c>
      <c r="K160" t="n">
        <v>867948750.2012311</v>
      </c>
      <c r="L160" t="n">
        <v>854434996.6389354</v>
      </c>
      <c r="M160" t="n">
        <v>841040375.7302098</v>
      </c>
      <c r="N160" t="n">
        <v>827937306.2995497</v>
      </c>
      <c r="O160" t="n">
        <v>813431668.7270205</v>
      </c>
      <c r="P160" t="n">
        <v>802303993.7756819</v>
      </c>
      <c r="Q160" t="n">
        <v>794126089.0005945</v>
      </c>
      <c r="R160" t="n">
        <v>785620854.8898199</v>
      </c>
      <c r="S160" t="n">
        <v>777612704.6306816</v>
      </c>
      <c r="T160" t="n">
        <v>768851316.2839564</v>
      </c>
      <c r="U160" t="n">
        <v>760034738.6887721</v>
      </c>
      <c r="V160" t="n">
        <v>752453258.4125472</v>
      </c>
      <c r="W160" t="n">
        <v>740845627.3073697</v>
      </c>
      <c r="X160" t="n">
        <v>729332008.2323257</v>
      </c>
      <c r="Y160" t="n">
        <v>721552988.5081686</v>
      </c>
      <c r="Z160" t="n">
        <v>713100279.3373065</v>
      </c>
      <c r="AA160" t="n">
        <v>706256812.5284041</v>
      </c>
      <c r="AB160" t="n">
        <v>703119398.907393</v>
      </c>
      <c r="AC160" t="n">
        <v>694246109.6017234</v>
      </c>
      <c r="AD160" t="n">
        <v>687516446.8292984</v>
      </c>
      <c r="AE160" t="n">
        <v>683514655.392769</v>
      </c>
      <c r="AF160" t="n">
        <v>680799724.9840983</v>
      </c>
      <c r="AG160" t="n">
        <v>677129449.6538289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186961206372.0598</v>
      </c>
      <c r="D161" t="n">
        <v>201931302932.0864</v>
      </c>
      <c r="E161" t="n">
        <v>198886781342.0189</v>
      </c>
      <c r="F161" t="n">
        <v>200984834458.9021</v>
      </c>
      <c r="G161" t="n">
        <v>199287979469.5061</v>
      </c>
      <c r="H161" t="n">
        <v>202699781739.974</v>
      </c>
      <c r="I161" t="n">
        <v>204140500293.5379</v>
      </c>
      <c r="J161" t="n">
        <v>205143069678.1298</v>
      </c>
      <c r="K161" t="n">
        <v>206395029215.5708</v>
      </c>
      <c r="L161" t="n">
        <v>207932682812.1743</v>
      </c>
      <c r="M161" t="n">
        <v>207149639485.4952</v>
      </c>
      <c r="N161" t="n">
        <v>207925680996.6274</v>
      </c>
      <c r="O161" t="n">
        <v>208859407870.9277</v>
      </c>
      <c r="P161" t="n">
        <v>208391496624.6623</v>
      </c>
      <c r="Q161" t="n">
        <v>209965811677.7859</v>
      </c>
      <c r="R161" t="n">
        <v>210301659619.8754</v>
      </c>
      <c r="S161" t="n">
        <v>212850656118.3649</v>
      </c>
      <c r="T161" t="n">
        <v>215277827920.555</v>
      </c>
      <c r="U161" t="n">
        <v>215073583156.5557</v>
      </c>
      <c r="V161" t="n">
        <v>215448545863.162</v>
      </c>
      <c r="W161" t="n">
        <v>215662841807.2753</v>
      </c>
      <c r="X161" t="n">
        <v>215547439896.1525</v>
      </c>
      <c r="Y161" t="n">
        <v>214680954231.9587</v>
      </c>
      <c r="Z161" t="n">
        <v>211851153124.5406</v>
      </c>
      <c r="AA161" t="n">
        <v>211034020832.7402</v>
      </c>
      <c r="AB161" t="n">
        <v>212178193496.9351</v>
      </c>
      <c r="AC161" t="n">
        <v>210073274913.6667</v>
      </c>
      <c r="AD161" t="n">
        <v>210618290982.831</v>
      </c>
      <c r="AE161" t="n">
        <v>212046113306.1177</v>
      </c>
      <c r="AF161" t="n">
        <v>211555868011.35</v>
      </c>
      <c r="AG161" t="n">
        <v>213053282416.4198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1143334602188.512</v>
      </c>
      <c r="D162" t="n">
        <v>1248980368727.6</v>
      </c>
      <c r="E162" t="n">
        <v>1351829044368.824</v>
      </c>
      <c r="F162" t="n">
        <v>1361021592072.636</v>
      </c>
      <c r="G162" t="n">
        <v>1393023808179.359</v>
      </c>
      <c r="H162" t="n">
        <v>1418578481883.748</v>
      </c>
      <c r="I162" t="n">
        <v>1432993156398.994</v>
      </c>
      <c r="J162" t="n">
        <v>1442056197039.016</v>
      </c>
      <c r="K162" t="n">
        <v>1454289429284.22</v>
      </c>
      <c r="L162" t="n">
        <v>1468195906184.375</v>
      </c>
      <c r="M162" t="n">
        <v>1486667672742.24</v>
      </c>
      <c r="N162" t="n">
        <v>1503385448491.782</v>
      </c>
      <c r="O162" t="n">
        <v>1513601267812.021</v>
      </c>
      <c r="P162" t="n">
        <v>1526123635379.491</v>
      </c>
      <c r="Q162" t="n">
        <v>1541240883146.55</v>
      </c>
      <c r="R162" t="n">
        <v>1555523445301.991</v>
      </c>
      <c r="S162" t="n">
        <v>1562398418842.128</v>
      </c>
      <c r="T162" t="n">
        <v>1572493261007.99</v>
      </c>
      <c r="U162" t="n">
        <v>1581164866467.175</v>
      </c>
      <c r="V162" t="n">
        <v>1583256019546.367</v>
      </c>
      <c r="W162" t="n">
        <v>1579791721312.245</v>
      </c>
      <c r="X162" t="n">
        <v>1581073584855.647</v>
      </c>
      <c r="Y162" t="n">
        <v>1590160245721.36</v>
      </c>
      <c r="Z162" t="n">
        <v>1596444456694.241</v>
      </c>
      <c r="AA162" t="n">
        <v>1596781697576.486</v>
      </c>
      <c r="AB162" t="n">
        <v>1601015071601.547</v>
      </c>
      <c r="AC162" t="n">
        <v>1603715167183.052</v>
      </c>
      <c r="AD162" t="n">
        <v>1607379641039.505</v>
      </c>
      <c r="AE162" t="n">
        <v>1611172657915.86</v>
      </c>
      <c r="AF162" t="n">
        <v>1623425850164.433</v>
      </c>
      <c r="AG162" t="n">
        <v>1633210917879.073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1072978833.893448</v>
      </c>
      <c r="D163" t="n">
        <v>1008065107.433625</v>
      </c>
      <c r="E163" t="n">
        <v>1786720970.851103</v>
      </c>
      <c r="F163" t="n">
        <v>1583058580.453423</v>
      </c>
      <c r="G163" t="n">
        <v>1468812831.592623</v>
      </c>
      <c r="H163" t="n">
        <v>1413185004.960337</v>
      </c>
      <c r="I163" t="n">
        <v>1370357726.148796</v>
      </c>
      <c r="J163" t="n">
        <v>1353075708.269823</v>
      </c>
      <c r="K163" t="n">
        <v>1320174665.237091</v>
      </c>
      <c r="L163" t="n">
        <v>1300503803.416915</v>
      </c>
      <c r="M163" t="n">
        <v>1276236275.717998</v>
      </c>
      <c r="N163" t="n">
        <v>1257320945.669607</v>
      </c>
      <c r="O163" t="n">
        <v>1239837628.971625</v>
      </c>
      <c r="P163" t="n">
        <v>1232409555.61675</v>
      </c>
      <c r="Q163" t="n">
        <v>1227427630.246446</v>
      </c>
      <c r="R163" t="n">
        <v>1220287840.309743</v>
      </c>
      <c r="S163" t="n">
        <v>1212826853.863294</v>
      </c>
      <c r="T163" t="n">
        <v>1206608336.623807</v>
      </c>
      <c r="U163" t="n">
        <v>1198044761.609589</v>
      </c>
      <c r="V163" t="n">
        <v>1195667084.610172</v>
      </c>
      <c r="W163" t="n">
        <v>1178017733.119868</v>
      </c>
      <c r="X163" t="n">
        <v>1170510315.704947</v>
      </c>
      <c r="Y163" t="n">
        <v>1170848556.494259</v>
      </c>
      <c r="Z163" t="n">
        <v>1168798247.209259</v>
      </c>
      <c r="AA163" t="n">
        <v>1169110333.845445</v>
      </c>
      <c r="AB163" t="n">
        <v>1174468996.56753</v>
      </c>
      <c r="AC163" t="n">
        <v>1168622808.676487</v>
      </c>
      <c r="AD163" t="n">
        <v>1165030579.824567</v>
      </c>
      <c r="AE163" t="n">
        <v>1166994786.111072</v>
      </c>
      <c r="AF163" t="n">
        <v>1170560860.809865</v>
      </c>
      <c r="AG163" t="n">
        <v>1173263848.455477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23710992120</v>
      </c>
      <c r="D165" t="n">
        <v>17434690560</v>
      </c>
      <c r="E165" t="n">
        <v>18842970510</v>
      </c>
      <c r="F165" t="n">
        <v>18740411880</v>
      </c>
      <c r="G165" t="n">
        <v>18223583760</v>
      </c>
      <c r="H165" t="n">
        <v>17781911670</v>
      </c>
      <c r="I165" t="n">
        <v>17437279980</v>
      </c>
      <c r="J165" t="n">
        <v>17188343700</v>
      </c>
      <c r="K165" t="n">
        <v>16801765920</v>
      </c>
      <c r="L165" t="n">
        <v>16545526470</v>
      </c>
      <c r="M165" t="n">
        <v>16273687650</v>
      </c>
      <c r="N165" t="n">
        <v>16159024110</v>
      </c>
      <c r="O165" t="n">
        <v>16032934440</v>
      </c>
      <c r="P165" t="n">
        <v>15903966240</v>
      </c>
      <c r="Q165" t="n">
        <v>15806938410</v>
      </c>
      <c r="R165" t="n">
        <v>15750976770</v>
      </c>
      <c r="S165" t="n">
        <v>15633007320</v>
      </c>
      <c r="T165" t="n">
        <v>15444042510</v>
      </c>
      <c r="U165" t="n">
        <v>15293265360</v>
      </c>
      <c r="V165" t="n">
        <v>15143254980</v>
      </c>
      <c r="W165" t="n">
        <v>14967249840</v>
      </c>
      <c r="X165" t="n">
        <v>14793808980</v>
      </c>
      <c r="Y165" t="n">
        <v>14634119700</v>
      </c>
      <c r="Z165" t="n">
        <v>14480564580</v>
      </c>
      <c r="AA165" t="n">
        <v>14436054210</v>
      </c>
      <c r="AB165" t="n">
        <v>14438027700</v>
      </c>
      <c r="AC165" t="n">
        <v>14293020180</v>
      </c>
      <c r="AD165" t="n">
        <v>14149420500</v>
      </c>
      <c r="AE165" t="n">
        <v>14042764050</v>
      </c>
      <c r="AF165" t="n">
        <v>13989341550</v>
      </c>
      <c r="AG165" t="n">
        <v>13968085680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14377036.94964245</v>
      </c>
      <c r="D166" t="n">
        <v>8790475.459510053</v>
      </c>
      <c r="E166" t="n">
        <v>9318202.1898147</v>
      </c>
      <c r="F166" t="n">
        <v>9145382.767498286</v>
      </c>
      <c r="G166" t="n">
        <v>8971028.195971869</v>
      </c>
      <c r="H166" t="n">
        <v>8953201.275770675</v>
      </c>
      <c r="I166" t="n">
        <v>8827414.987375816</v>
      </c>
      <c r="J166" t="n">
        <v>8609884.344317986</v>
      </c>
      <c r="K166" t="n">
        <v>8229359.233887777</v>
      </c>
      <c r="L166" t="n">
        <v>7945721.227974065</v>
      </c>
      <c r="M166" t="n">
        <v>7678931.484640169</v>
      </c>
      <c r="N166" t="n">
        <v>7573159.704070764</v>
      </c>
      <c r="O166" t="n">
        <v>7488035.680375937</v>
      </c>
      <c r="P166" t="n">
        <v>7378848.192814268</v>
      </c>
      <c r="Q166" t="n">
        <v>7264422.008573455</v>
      </c>
      <c r="R166" t="n">
        <v>7119484.733783776</v>
      </c>
      <c r="S166" t="n">
        <v>6951673.735765007</v>
      </c>
      <c r="T166" t="n">
        <v>6800653.432230679</v>
      </c>
      <c r="U166" t="n">
        <v>6685728.324496613</v>
      </c>
      <c r="V166" t="n">
        <v>6584638.749017726</v>
      </c>
      <c r="W166" t="n">
        <v>6400440.033182145</v>
      </c>
      <c r="X166" t="n">
        <v>6272945.891291156</v>
      </c>
      <c r="Y166" t="n">
        <v>6239345.312957153</v>
      </c>
      <c r="Z166" t="n">
        <v>6204113.638587519</v>
      </c>
      <c r="AA166" t="n">
        <v>6123575.873157585</v>
      </c>
      <c r="AB166" t="n">
        <v>6060346.915070467</v>
      </c>
      <c r="AC166" t="n">
        <v>5935500.905566739</v>
      </c>
      <c r="AD166" t="n">
        <v>5808237.036057252</v>
      </c>
      <c r="AE166" t="n">
        <v>5715034.289644769</v>
      </c>
      <c r="AF166" t="n">
        <v>5632980.564369955</v>
      </c>
      <c r="AG166" t="n">
        <v>5594716.970310559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112745314.7982028</v>
      </c>
      <c r="D167" t="n">
        <v>75200096.03188555</v>
      </c>
      <c r="E167" t="n">
        <v>79533315.71592876</v>
      </c>
      <c r="F167" t="n">
        <v>78697490.08981876</v>
      </c>
      <c r="G167" t="n">
        <v>77000916.45140526</v>
      </c>
      <c r="H167" t="n">
        <v>76185028.73424999</v>
      </c>
      <c r="I167" t="n">
        <v>75564817.35212199</v>
      </c>
      <c r="J167" t="n">
        <v>74109634.82569635</v>
      </c>
      <c r="K167" t="n">
        <v>71439663.98938511</v>
      </c>
      <c r="L167" t="n">
        <v>69372387.65804873</v>
      </c>
      <c r="M167" t="n">
        <v>67347550.59005891</v>
      </c>
      <c r="N167" t="n">
        <v>66595891.42246499</v>
      </c>
      <c r="O167" t="n">
        <v>66160248.1118038</v>
      </c>
      <c r="P167" t="n">
        <v>65618079.40187011</v>
      </c>
      <c r="Q167" t="n">
        <v>65027917.29680962</v>
      </c>
      <c r="R167" t="n">
        <v>64187249.60709631</v>
      </c>
      <c r="S167" t="n">
        <v>63234502.38633024</v>
      </c>
      <c r="T167" t="n">
        <v>62289872.74278147</v>
      </c>
      <c r="U167" t="n">
        <v>61458034.69846239</v>
      </c>
      <c r="V167" t="n">
        <v>60842095.72539614</v>
      </c>
      <c r="W167" t="n">
        <v>59844630.62311728</v>
      </c>
      <c r="X167" t="n">
        <v>58970638.14272247</v>
      </c>
      <c r="Y167" t="n">
        <v>58558777.90917156</v>
      </c>
      <c r="Z167" t="n">
        <v>58129543.21210297</v>
      </c>
      <c r="AA167" t="n">
        <v>57746735.36017185</v>
      </c>
      <c r="AB167" t="n">
        <v>57396255.40347451</v>
      </c>
      <c r="AC167" t="n">
        <v>56422430.96467055</v>
      </c>
      <c r="AD167" t="n">
        <v>55498736.12552427</v>
      </c>
      <c r="AE167" t="n">
        <v>54690253.91740931</v>
      </c>
      <c r="AF167" t="n">
        <v>54039281.19003686</v>
      </c>
      <c r="AG167" t="n">
        <v>53509502.46638219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2423240732.286497</v>
      </c>
      <c r="D168" t="n">
        <v>2003956322.724928</v>
      </c>
      <c r="E168" t="n">
        <v>3410395927.571771</v>
      </c>
      <c r="F168" t="n">
        <v>3248215811.815803</v>
      </c>
      <c r="G168" t="n">
        <v>3162315125.052034</v>
      </c>
      <c r="H168" t="n">
        <v>3131587983.185712</v>
      </c>
      <c r="I168" t="n">
        <v>3117470569.306594</v>
      </c>
      <c r="J168" t="n">
        <v>3105607435.769521</v>
      </c>
      <c r="K168" t="n">
        <v>3044358330.438026</v>
      </c>
      <c r="L168" t="n">
        <v>3009609758.960931</v>
      </c>
      <c r="M168" t="n">
        <v>2971089860.956818</v>
      </c>
      <c r="N168" t="n">
        <v>2962110623.835907</v>
      </c>
      <c r="O168" t="n">
        <v>2947542622.09544</v>
      </c>
      <c r="P168" t="n">
        <v>2939740143.451713</v>
      </c>
      <c r="Q168" t="n">
        <v>2944185340.217801</v>
      </c>
      <c r="R168" t="n">
        <v>2937066789.577907</v>
      </c>
      <c r="S168" t="n">
        <v>2923628610.079065</v>
      </c>
      <c r="T168" t="n">
        <v>2909010990.032438</v>
      </c>
      <c r="U168" t="n">
        <v>2894473161.586257</v>
      </c>
      <c r="V168" t="n">
        <v>2884642367.04881</v>
      </c>
      <c r="W168" t="n">
        <v>2854607869.915781</v>
      </c>
      <c r="X168" t="n">
        <v>2846105035.585774</v>
      </c>
      <c r="Y168" t="n">
        <v>2860613025.996494</v>
      </c>
      <c r="Z168" t="n">
        <v>2878257697.977734</v>
      </c>
      <c r="AA168" t="n">
        <v>2897517311.720964</v>
      </c>
      <c r="AB168" t="n">
        <v>2919230014.289708</v>
      </c>
      <c r="AC168" t="n">
        <v>2914067028.37842</v>
      </c>
      <c r="AD168" t="n">
        <v>2909722074.001128</v>
      </c>
      <c r="AE168" t="n">
        <v>2923731534.538466</v>
      </c>
      <c r="AF168" t="n">
        <v>2943085691.270462</v>
      </c>
      <c r="AG168" t="n">
        <v>2960274746.507971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1361206551.999185</v>
      </c>
      <c r="D169" t="n">
        <v>1843914255.264776</v>
      </c>
      <c r="E169" t="n">
        <v>1854490951.208742</v>
      </c>
      <c r="F169" t="n">
        <v>1272128216.114843</v>
      </c>
      <c r="G169" t="n">
        <v>1000635993.571109</v>
      </c>
      <c r="H169" t="n">
        <v>900023751.8052204</v>
      </c>
      <c r="I169" t="n">
        <v>837119895.1843582</v>
      </c>
      <c r="J169" t="n">
        <v>833078763.3290653</v>
      </c>
      <c r="K169" t="n">
        <v>815522964.4342608</v>
      </c>
      <c r="L169" t="n">
        <v>817691376.6492962</v>
      </c>
      <c r="M169" t="n">
        <v>816421414.9499311</v>
      </c>
      <c r="N169" t="n">
        <v>808904947.6083908</v>
      </c>
      <c r="O169" t="n">
        <v>806682514.6345019</v>
      </c>
      <c r="P169" t="n">
        <v>817548269.0249648</v>
      </c>
      <c r="Q169" t="n">
        <v>824406062.2015358</v>
      </c>
      <c r="R169" t="n">
        <v>825697821.7509646</v>
      </c>
      <c r="S169" t="n">
        <v>830561585.5130104</v>
      </c>
      <c r="T169" t="n">
        <v>837481929.0419385</v>
      </c>
      <c r="U169" t="n">
        <v>835868888.1372224</v>
      </c>
      <c r="V169" t="n">
        <v>844002329.4088274</v>
      </c>
      <c r="W169" t="n">
        <v>815739047.4696753</v>
      </c>
      <c r="X169" t="n">
        <v>813331806.6365505</v>
      </c>
      <c r="Y169" t="n">
        <v>816320007.5605042</v>
      </c>
      <c r="Z169" t="n">
        <v>821165764.4029323</v>
      </c>
      <c r="AA169" t="n">
        <v>826761177.74103</v>
      </c>
      <c r="AB169" t="n">
        <v>837363462.4655051</v>
      </c>
      <c r="AC169" t="n">
        <v>840046493.4885665</v>
      </c>
      <c r="AD169" t="n">
        <v>847718388.9783875</v>
      </c>
      <c r="AE169" t="n">
        <v>860802785.4122931</v>
      </c>
      <c r="AF169" t="n">
        <v>874184769.8861992</v>
      </c>
      <c r="AG169" t="n">
        <v>886781084.0251999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1367307923.556636</v>
      </c>
      <c r="D170" t="n">
        <v>1257575151.629933</v>
      </c>
      <c r="E170" t="n">
        <v>1647791712.784848</v>
      </c>
      <c r="F170" t="n">
        <v>1379594195.59908</v>
      </c>
      <c r="G170" t="n">
        <v>1202754875.01495</v>
      </c>
      <c r="H170" t="n">
        <v>1124898617.194513</v>
      </c>
      <c r="I170" t="n">
        <v>1072829947.098418</v>
      </c>
      <c r="J170" t="n">
        <v>1061353081.049642</v>
      </c>
      <c r="K170" t="n">
        <v>1034314933.025614</v>
      </c>
      <c r="L170" t="n">
        <v>1023792032.008635</v>
      </c>
      <c r="M170" t="n">
        <v>1008534199.393597</v>
      </c>
      <c r="N170" t="n">
        <v>996331422.6576587</v>
      </c>
      <c r="O170" t="n">
        <v>984146715.8014871</v>
      </c>
      <c r="P170" t="n">
        <v>980294092.8154626</v>
      </c>
      <c r="Q170" t="n">
        <v>975893765.5427301</v>
      </c>
      <c r="R170" t="n">
        <v>968659582.6432081</v>
      </c>
      <c r="S170" t="n">
        <v>964199437.8374563</v>
      </c>
      <c r="T170" t="n">
        <v>963309028.9344918</v>
      </c>
      <c r="U170" t="n">
        <v>957526044.3099903</v>
      </c>
      <c r="V170" t="n">
        <v>959933076.9147149</v>
      </c>
      <c r="W170" t="n">
        <v>932381495.065605</v>
      </c>
      <c r="X170" t="n">
        <v>925847675.7818507</v>
      </c>
      <c r="Y170" t="n">
        <v>927090758.8899081</v>
      </c>
      <c r="Z170" t="n">
        <v>930958336.2591875</v>
      </c>
      <c r="AA170" t="n">
        <v>934425260.7770979</v>
      </c>
      <c r="AB170" t="n">
        <v>940313549.1836855</v>
      </c>
      <c r="AC170" t="n">
        <v>938166972.0873159</v>
      </c>
      <c r="AD170" t="n">
        <v>938368856.261256</v>
      </c>
      <c r="AE170" t="n">
        <v>944606703.3764253</v>
      </c>
      <c r="AF170" t="n">
        <v>952698894.0151929</v>
      </c>
      <c r="AG170" t="n">
        <v>962315808.6466504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1111881011.011118</v>
      </c>
      <c r="D171" t="n">
        <v>1064853131.010862</v>
      </c>
      <c r="E171" t="n">
        <v>1483428626.905076</v>
      </c>
      <c r="F171" t="n">
        <v>1205460808.941763</v>
      </c>
      <c r="G171" t="n">
        <v>1060485904.124252</v>
      </c>
      <c r="H171" t="n">
        <v>1013681710.588515</v>
      </c>
      <c r="I171" t="n">
        <v>983970681.6054481</v>
      </c>
      <c r="J171" t="n">
        <v>978896266.1912674</v>
      </c>
      <c r="K171" t="n">
        <v>959147767.3715914</v>
      </c>
      <c r="L171" t="n">
        <v>952705157.3605338</v>
      </c>
      <c r="M171" t="n">
        <v>939515195.9471507</v>
      </c>
      <c r="N171" t="n">
        <v>932803345.346076</v>
      </c>
      <c r="O171" t="n">
        <v>922628752.874329</v>
      </c>
      <c r="P171" t="n">
        <v>920739670.4148521</v>
      </c>
      <c r="Q171" t="n">
        <v>921969945.9697018</v>
      </c>
      <c r="R171" t="n">
        <v>919312098.3716353</v>
      </c>
      <c r="S171" t="n">
        <v>917470140.8695713</v>
      </c>
      <c r="T171" t="n">
        <v>916140588.7377725</v>
      </c>
      <c r="U171" t="n">
        <v>911854416.7779119</v>
      </c>
      <c r="V171" t="n">
        <v>912667793.542852</v>
      </c>
      <c r="W171" t="n">
        <v>892806508.9917691</v>
      </c>
      <c r="X171" t="n">
        <v>890367635.3624794</v>
      </c>
      <c r="Y171" t="n">
        <v>894522799.9407332</v>
      </c>
      <c r="Z171" t="n">
        <v>900435411.2640915</v>
      </c>
      <c r="AA171" t="n">
        <v>904993651.3114136</v>
      </c>
      <c r="AB171" t="n">
        <v>910054557.571136</v>
      </c>
      <c r="AC171" t="n">
        <v>908981993.5404271</v>
      </c>
      <c r="AD171" t="n">
        <v>910057070.9021982</v>
      </c>
      <c r="AE171" t="n">
        <v>915991988.0387317</v>
      </c>
      <c r="AF171" t="n">
        <v>923590416.1719272</v>
      </c>
      <c r="AG171" t="n">
        <v>930291899.2823712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22884344.75791337</v>
      </c>
      <c r="D172" t="n">
        <v>20909676.25735925</v>
      </c>
      <c r="E172" t="n">
        <v>57070692.58332473</v>
      </c>
      <c r="F172" t="n">
        <v>51961128.64761104</v>
      </c>
      <c r="G172" t="n">
        <v>48640028.80501278</v>
      </c>
      <c r="H172" t="n">
        <v>47233679.35165442</v>
      </c>
      <c r="I172" t="n">
        <v>46685865.39524879</v>
      </c>
      <c r="J172" t="n">
        <v>46928560.16065813</v>
      </c>
      <c r="K172" t="n">
        <v>46284621.68038074</v>
      </c>
      <c r="L172" t="n">
        <v>45515490.34500965</v>
      </c>
      <c r="M172" t="n">
        <v>44522621.31738029</v>
      </c>
      <c r="N172" t="n">
        <v>44054898.84501353</v>
      </c>
      <c r="O172" t="n">
        <v>43886484.3545695</v>
      </c>
      <c r="P172" t="n">
        <v>43976281.66348804</v>
      </c>
      <c r="Q172" t="n">
        <v>44236717.20247494</v>
      </c>
      <c r="R172" t="n">
        <v>44333505.1624777</v>
      </c>
      <c r="S172" t="n">
        <v>44402723.66548045</v>
      </c>
      <c r="T172" t="n">
        <v>44430882.84348583</v>
      </c>
      <c r="U172" t="n">
        <v>44308233.16022768</v>
      </c>
      <c r="V172" t="n">
        <v>44526995.08150329</v>
      </c>
      <c r="W172" t="n">
        <v>44046962.18314988</v>
      </c>
      <c r="X172" t="n">
        <v>43973333.05846131</v>
      </c>
      <c r="Y172" t="n">
        <v>44096744.46468468</v>
      </c>
      <c r="Z172" t="n">
        <v>44135653.7651834</v>
      </c>
      <c r="AA172" t="n">
        <v>44380879.41657402</v>
      </c>
      <c r="AB172" t="n">
        <v>44648723.3256906</v>
      </c>
      <c r="AC172" t="n">
        <v>44439347.79708342</v>
      </c>
      <c r="AD172" t="n">
        <v>44316255.82307128</v>
      </c>
      <c r="AE172" t="n">
        <v>44324855.92106593</v>
      </c>
      <c r="AF172" t="n">
        <v>44393030.12645504</v>
      </c>
      <c r="AG172" t="n">
        <v>44324671.63325176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106500219.8349045</v>
      </c>
      <c r="D173" t="n">
        <v>97310416.42847958</v>
      </c>
      <c r="E173" t="n">
        <v>265598223.176242</v>
      </c>
      <c r="F173" t="n">
        <v>241819098.7061898</v>
      </c>
      <c r="G173" t="n">
        <v>226363210.9771748</v>
      </c>
      <c r="H173" t="n">
        <v>219818276.9826994</v>
      </c>
      <c r="I173" t="n">
        <v>217268835.1086578</v>
      </c>
      <c r="J173" t="n">
        <v>218398299.2092167</v>
      </c>
      <c r="K173" t="n">
        <v>215401508.5894642</v>
      </c>
      <c r="L173" t="n">
        <v>211822089.6825449</v>
      </c>
      <c r="M173" t="n">
        <v>207201429.977039</v>
      </c>
      <c r="N173" t="n">
        <v>205024721.5479476</v>
      </c>
      <c r="O173" t="n">
        <v>204240946.4193427</v>
      </c>
      <c r="P173" t="n">
        <v>204658849.2800789</v>
      </c>
      <c r="Q173" t="n">
        <v>205870876.211518</v>
      </c>
      <c r="R173" t="n">
        <v>206321312.4869155</v>
      </c>
      <c r="S173" t="n">
        <v>206643444.7508898</v>
      </c>
      <c r="T173" t="n">
        <v>206774493.2331456</v>
      </c>
      <c r="U173" t="n">
        <v>206203700.4764442</v>
      </c>
      <c r="V173" t="n">
        <v>207221784.8023807</v>
      </c>
      <c r="W173" t="n">
        <v>204987785.544659</v>
      </c>
      <c r="X173" t="n">
        <v>204645126.925916</v>
      </c>
      <c r="Y173" t="n">
        <v>205219464.6241094</v>
      </c>
      <c r="Z173" t="n">
        <v>205400542.5225842</v>
      </c>
      <c r="AA173" t="n">
        <v>206541784.9771329</v>
      </c>
      <c r="AB173" t="n">
        <v>207788289.3234062</v>
      </c>
      <c r="AC173" t="n">
        <v>206813887.8248882</v>
      </c>
      <c r="AD173" t="n">
        <v>206241036.7150625</v>
      </c>
      <c r="AE173" t="n">
        <v>206281060.2480376</v>
      </c>
      <c r="AF173" t="n">
        <v>206598332.5115792</v>
      </c>
      <c r="AG173" t="n">
        <v>206280202.6009024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11153289120.1711</v>
      </c>
      <c r="D177" t="n">
        <v>8640350968.191572</v>
      </c>
      <c r="E177" t="n">
        <v>17624072269.14295</v>
      </c>
      <c r="F177" t="n">
        <v>17983897264.91232</v>
      </c>
      <c r="G177" t="n">
        <v>18428562510.45913</v>
      </c>
      <c r="H177" t="n">
        <v>18906683684.90564</v>
      </c>
      <c r="I177" t="n">
        <v>19305740897.11076</v>
      </c>
      <c r="J177" t="n">
        <v>19588926815.53803</v>
      </c>
      <c r="K177" t="n">
        <v>19797429807.49969</v>
      </c>
      <c r="L177" t="n">
        <v>19999321550.93073</v>
      </c>
      <c r="M177" t="n">
        <v>20233282488.40748</v>
      </c>
      <c r="N177" t="n">
        <v>20526935684.7016</v>
      </c>
      <c r="O177" t="n">
        <v>20818985573.38103</v>
      </c>
      <c r="P177" t="n">
        <v>21083699842.87712</v>
      </c>
      <c r="Q177" t="n">
        <v>21369609042.10009</v>
      </c>
      <c r="R177" t="n">
        <v>21685742916.80013</v>
      </c>
      <c r="S177" t="n">
        <v>21915849041.64156</v>
      </c>
      <c r="T177" t="n">
        <v>22120671817.54746</v>
      </c>
      <c r="U177" t="n">
        <v>22399614187.40097</v>
      </c>
      <c r="V177" t="n">
        <v>22669431908.83387</v>
      </c>
      <c r="W177" t="n">
        <v>22978153337.45879</v>
      </c>
      <c r="X177" t="n">
        <v>23323367276.26157</v>
      </c>
      <c r="Y177" t="n">
        <v>23677200324.25984</v>
      </c>
      <c r="Z177" t="n">
        <v>24096399715.73569</v>
      </c>
      <c r="AA177" t="n">
        <v>24550049384.92406</v>
      </c>
      <c r="AB177" t="n">
        <v>24991740709.28919</v>
      </c>
      <c r="AC177" t="n">
        <v>25413279512.42592</v>
      </c>
      <c r="AD177" t="n">
        <v>25811444274.51883</v>
      </c>
      <c r="AE177" t="n">
        <v>26249733398.98449</v>
      </c>
      <c r="AF177" t="n">
        <v>26725879867.86575</v>
      </c>
      <c r="AG177" t="n">
        <v>27227692946.46692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tabSelected="1" workbookViewId="0">
      <selection activeCell="H50" sqref="H50"/>
    </sheetView>
  </sheetViews>
  <sheetFormatPr baseColWidth="10" defaultColWidth="8.83203125" defaultRowHeight="15"/>
  <cols>
    <col width="23.83203125" customWidth="1" style="159" min="1" max="1"/>
    <col width="28.33203125" customWidth="1" style="159" min="2" max="2"/>
    <col width="12" bestFit="1" customWidth="1" style="159" min="3" max="3"/>
  </cols>
  <sheetData>
    <row r="1">
      <c r="A1" s="164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42" t="inlineStr">
        <is>
          <t>National Non-Energy Consumption %s</t>
        </is>
      </c>
      <c r="B3" s="141" t="n"/>
      <c r="C3" s="141" t="n"/>
    </row>
    <row r="4">
      <c r="A4" t="inlineStr">
        <is>
          <t>SIT National Data</t>
        </is>
      </c>
      <c r="B4" t="inlineStr">
        <is>
          <t>COAL</t>
        </is>
      </c>
      <c r="C4" s="139">
        <f>'SIT_Non-Energy Consump.'!AD77</f>
        <v/>
      </c>
    </row>
    <row r="5">
      <c r="B5" t="inlineStr">
        <is>
          <t>NATURAL GAS</t>
        </is>
      </c>
      <c r="C5" s="140">
        <f>'SIT_Non-Energy Consump.'!AD78</f>
        <v/>
      </c>
    </row>
    <row r="6">
      <c r="B6" t="inlineStr">
        <is>
          <t>CRUDE OIL</t>
        </is>
      </c>
      <c r="C6" s="140">
        <f>AVERAGE('SIT_Non-Energy Consump.'!AD83:AD84)</f>
        <v/>
      </c>
    </row>
    <row r="7">
      <c r="B7" s="12" t="inlineStr">
        <is>
          <t>LPG</t>
        </is>
      </c>
      <c r="C7" s="140">
        <f>'SIT_Non-Energy Consump.'!AD80</f>
        <v/>
      </c>
    </row>
    <row r="9" customFormat="1" s="15">
      <c r="A9" s="143" t="inlineStr">
        <is>
          <t>Total Energy Consumption</t>
        </is>
      </c>
      <c r="B9" s="143" t="n"/>
      <c r="C9" s="143" t="n"/>
    </row>
    <row r="10">
      <c r="B10" t="inlineStr">
        <is>
          <t>COAL</t>
        </is>
      </c>
      <c r="C10" s="138">
        <f>SUMIFS(BIFUBC!C:C,BIFUBC!$A:$A,$B10)</f>
        <v/>
      </c>
      <c r="D10" s="138">
        <f>SUMIFS(BIFUBC!D:D,BIFUBC!$A:$A,$B10)</f>
        <v/>
      </c>
      <c r="E10" s="138">
        <f>SUMIFS(BIFUBC!E:E,BIFUBC!$A:$A,$B10)</f>
        <v/>
      </c>
      <c r="F10" s="138">
        <f>SUMIFS(BIFUBC!F:F,BIFUBC!$A:$A,$B10)</f>
        <v/>
      </c>
      <c r="G10" s="138">
        <f>SUMIFS(BIFUBC!G:G,BIFUBC!$A:$A,$B10)</f>
        <v/>
      </c>
      <c r="H10" s="138">
        <f>SUMIFS(BIFUBC!H:H,BIFUBC!$A:$A,$B10)</f>
        <v/>
      </c>
      <c r="I10" s="138">
        <f>SUMIFS(BIFUBC!I:I,BIFUBC!$A:$A,$B10)</f>
        <v/>
      </c>
      <c r="J10" s="138">
        <f>SUMIFS(BIFUBC!J:J,BIFUBC!$A:$A,$B10)</f>
        <v/>
      </c>
      <c r="K10" s="138">
        <f>SUMIFS(BIFUBC!K:K,BIFUBC!$A:$A,$B10)</f>
        <v/>
      </c>
      <c r="L10" s="138">
        <f>SUMIFS(BIFUBC!L:L,BIFUBC!$A:$A,$B10)</f>
        <v/>
      </c>
      <c r="M10" s="138">
        <f>SUMIFS(BIFUBC!M:M,BIFUBC!$A:$A,$B10)</f>
        <v/>
      </c>
      <c r="N10" s="138">
        <f>SUMIFS(BIFUBC!N:N,BIFUBC!$A:$A,$B10)</f>
        <v/>
      </c>
      <c r="O10" s="138">
        <f>SUMIFS(BIFUBC!O:O,BIFUBC!$A:$A,$B10)</f>
        <v/>
      </c>
      <c r="P10" s="138">
        <f>SUMIFS(BIFUBC!P:P,BIFUBC!$A:$A,$B10)</f>
        <v/>
      </c>
      <c r="Q10" s="138">
        <f>SUMIFS(BIFUBC!Q:Q,BIFUBC!$A:$A,$B10)</f>
        <v/>
      </c>
      <c r="R10" s="138">
        <f>SUMIFS(BIFUBC!R:R,BIFUBC!$A:$A,$B10)</f>
        <v/>
      </c>
      <c r="S10" s="138">
        <f>SUMIFS(BIFUBC!S:S,BIFUBC!$A:$A,$B10)</f>
        <v/>
      </c>
      <c r="T10" s="138">
        <f>SUMIFS(BIFUBC!T:T,BIFUBC!$A:$A,$B10)</f>
        <v/>
      </c>
      <c r="U10" s="138">
        <f>SUMIFS(BIFUBC!U:U,BIFUBC!$A:$A,$B10)</f>
        <v/>
      </c>
      <c r="V10" s="138">
        <f>SUMIFS(BIFUBC!V:V,BIFUBC!$A:$A,$B10)</f>
        <v/>
      </c>
      <c r="W10" s="138">
        <f>SUMIFS(BIFUBC!W:W,BIFUBC!$A:$A,$B10)</f>
        <v/>
      </c>
      <c r="X10" s="138">
        <f>SUMIFS(BIFUBC!X:X,BIFUBC!$A:$A,$B10)</f>
        <v/>
      </c>
      <c r="Y10" s="138">
        <f>SUMIFS(BIFUBC!Y:Y,BIFUBC!$A:$A,$B10)</f>
        <v/>
      </c>
      <c r="Z10" s="138">
        <f>SUMIFS(BIFUBC!Z:Z,BIFUBC!$A:$A,$B10)</f>
        <v/>
      </c>
      <c r="AA10" s="138">
        <f>SUMIFS(BIFUBC!AA:AA,BIFUBC!$A:$A,$B10)</f>
        <v/>
      </c>
      <c r="AB10" s="138">
        <f>SUMIFS(BIFUBC!AB:AB,BIFUBC!$A:$A,$B10)</f>
        <v/>
      </c>
      <c r="AC10" s="138">
        <f>SUMIFS(BIFUBC!AC:AC,BIFUBC!$A:$A,$B10)</f>
        <v/>
      </c>
      <c r="AD10" s="138">
        <f>SUMIFS(BIFUBC!AD:AD,BIFUBC!$A:$A,$B10)</f>
        <v/>
      </c>
      <c r="AE10" s="138">
        <f>SUMIFS(BIFUBC!AE:AE,BIFUBC!$A:$A,$B10)</f>
        <v/>
      </c>
      <c r="AF10" s="138">
        <f>SUMIFS(BIFUBC!AF:AF,BIFUBC!$A:$A,$B10)</f>
        <v/>
      </c>
      <c r="AG10" s="138">
        <f>SUMIFS(BIFUBC!AG:AG,BIFUBC!$A:$A,$B10)</f>
        <v/>
      </c>
    </row>
    <row r="11">
      <c r="B11" t="inlineStr">
        <is>
          <t>NATURAL GAS</t>
        </is>
      </c>
      <c r="C11" s="138">
        <f>SUMIFS(BIFUBC!C:C,BIFUBC!$A:$A,$B11)</f>
        <v/>
      </c>
      <c r="D11" s="138">
        <f>SUMIFS(BIFUBC!D:D,BIFUBC!$A:$A,$B11)</f>
        <v/>
      </c>
      <c r="E11" s="138">
        <f>SUMIFS(BIFUBC!E:E,BIFUBC!$A:$A,$B11)</f>
        <v/>
      </c>
      <c r="F11" s="138">
        <f>SUMIFS(BIFUBC!F:F,BIFUBC!$A:$A,$B11)</f>
        <v/>
      </c>
      <c r="G11" s="138">
        <f>SUMIFS(BIFUBC!G:G,BIFUBC!$A:$A,$B11)</f>
        <v/>
      </c>
      <c r="H11" s="138">
        <f>SUMIFS(BIFUBC!H:H,BIFUBC!$A:$A,$B11)</f>
        <v/>
      </c>
      <c r="I11" s="138">
        <f>SUMIFS(BIFUBC!I:I,BIFUBC!$A:$A,$B11)</f>
        <v/>
      </c>
      <c r="J11" s="138">
        <f>SUMIFS(BIFUBC!J:J,BIFUBC!$A:$A,$B11)</f>
        <v/>
      </c>
      <c r="K11" s="138">
        <f>SUMIFS(BIFUBC!K:K,BIFUBC!$A:$A,$B11)</f>
        <v/>
      </c>
      <c r="L11" s="138">
        <f>SUMIFS(BIFUBC!L:L,BIFUBC!$A:$A,$B11)</f>
        <v/>
      </c>
      <c r="M11" s="138">
        <f>SUMIFS(BIFUBC!M:M,BIFUBC!$A:$A,$B11)</f>
        <v/>
      </c>
      <c r="N11" s="138">
        <f>SUMIFS(BIFUBC!N:N,BIFUBC!$A:$A,$B11)</f>
        <v/>
      </c>
      <c r="O11" s="138">
        <f>SUMIFS(BIFUBC!O:O,BIFUBC!$A:$A,$B11)</f>
        <v/>
      </c>
      <c r="P11" s="138">
        <f>SUMIFS(BIFUBC!P:P,BIFUBC!$A:$A,$B11)</f>
        <v/>
      </c>
      <c r="Q11" s="138">
        <f>SUMIFS(BIFUBC!Q:Q,BIFUBC!$A:$A,$B11)</f>
        <v/>
      </c>
      <c r="R11" s="138">
        <f>SUMIFS(BIFUBC!R:R,BIFUBC!$A:$A,$B11)</f>
        <v/>
      </c>
      <c r="S11" s="138">
        <f>SUMIFS(BIFUBC!S:S,BIFUBC!$A:$A,$B11)</f>
        <v/>
      </c>
      <c r="T11" s="138">
        <f>SUMIFS(BIFUBC!T:T,BIFUBC!$A:$A,$B11)</f>
        <v/>
      </c>
      <c r="U11" s="138">
        <f>SUMIFS(BIFUBC!U:U,BIFUBC!$A:$A,$B11)</f>
        <v/>
      </c>
      <c r="V11" s="138">
        <f>SUMIFS(BIFUBC!V:V,BIFUBC!$A:$A,$B11)</f>
        <v/>
      </c>
      <c r="W11" s="138">
        <f>SUMIFS(BIFUBC!W:W,BIFUBC!$A:$A,$B11)</f>
        <v/>
      </c>
      <c r="X11" s="138">
        <f>SUMIFS(BIFUBC!X:X,BIFUBC!$A:$A,$B11)</f>
        <v/>
      </c>
      <c r="Y11" s="138">
        <f>SUMIFS(BIFUBC!Y:Y,BIFUBC!$A:$A,$B11)</f>
        <v/>
      </c>
      <c r="Z11" s="138">
        <f>SUMIFS(BIFUBC!Z:Z,BIFUBC!$A:$A,$B11)</f>
        <v/>
      </c>
      <c r="AA11" s="138">
        <f>SUMIFS(BIFUBC!AA:AA,BIFUBC!$A:$A,$B11)</f>
        <v/>
      </c>
      <c r="AB11" s="138">
        <f>SUMIFS(BIFUBC!AB:AB,BIFUBC!$A:$A,$B11)</f>
        <v/>
      </c>
      <c r="AC11" s="138">
        <f>SUMIFS(BIFUBC!AC:AC,BIFUBC!$A:$A,$B11)</f>
        <v/>
      </c>
      <c r="AD11" s="138">
        <f>SUMIFS(BIFUBC!AD:AD,BIFUBC!$A:$A,$B11)</f>
        <v/>
      </c>
      <c r="AE11" s="138">
        <f>SUMIFS(BIFUBC!AE:AE,BIFUBC!$A:$A,$B11)</f>
        <v/>
      </c>
      <c r="AF11" s="138">
        <f>SUMIFS(BIFUBC!AF:AF,BIFUBC!$A:$A,$B11)</f>
        <v/>
      </c>
      <c r="AG11" s="138">
        <f>SUMIFS(BIFUBC!AG:AG,BIFUBC!$A:$A,$B11)</f>
        <v/>
      </c>
    </row>
    <row r="12">
      <c r="B12" t="inlineStr">
        <is>
          <t>CRUDE OIL</t>
        </is>
      </c>
      <c r="C12" s="138">
        <f>SUMIFS(BIFUBC!C:C,BIFUBC!$A:$A,$B12)</f>
        <v/>
      </c>
      <c r="D12" s="138">
        <f>SUMIFS(BIFUBC!D:D,BIFUBC!$A:$A,$B12)</f>
        <v/>
      </c>
      <c r="E12" s="138">
        <f>SUMIFS(BIFUBC!E:E,BIFUBC!$A:$A,$B12)</f>
        <v/>
      </c>
      <c r="F12" s="138">
        <f>SUMIFS(BIFUBC!F:F,BIFUBC!$A:$A,$B12)</f>
        <v/>
      </c>
      <c r="G12" s="138">
        <f>SUMIFS(BIFUBC!G:G,BIFUBC!$A:$A,$B12)</f>
        <v/>
      </c>
      <c r="H12" s="138">
        <f>SUMIFS(BIFUBC!H:H,BIFUBC!$A:$A,$B12)</f>
        <v/>
      </c>
      <c r="I12" s="138">
        <f>SUMIFS(BIFUBC!I:I,BIFUBC!$A:$A,$B12)</f>
        <v/>
      </c>
      <c r="J12" s="138">
        <f>SUMIFS(BIFUBC!J:J,BIFUBC!$A:$A,$B12)</f>
        <v/>
      </c>
      <c r="K12" s="138">
        <f>SUMIFS(BIFUBC!K:K,BIFUBC!$A:$A,$B12)</f>
        <v/>
      </c>
      <c r="L12" s="138">
        <f>SUMIFS(BIFUBC!L:L,BIFUBC!$A:$A,$B12)</f>
        <v/>
      </c>
      <c r="M12" s="138">
        <f>SUMIFS(BIFUBC!M:M,BIFUBC!$A:$A,$B12)</f>
        <v/>
      </c>
      <c r="N12" s="138">
        <f>SUMIFS(BIFUBC!N:N,BIFUBC!$A:$A,$B12)</f>
        <v/>
      </c>
      <c r="O12" s="138">
        <f>SUMIFS(BIFUBC!O:O,BIFUBC!$A:$A,$B12)</f>
        <v/>
      </c>
      <c r="P12" s="138">
        <f>SUMIFS(BIFUBC!P:P,BIFUBC!$A:$A,$B12)</f>
        <v/>
      </c>
      <c r="Q12" s="138">
        <f>SUMIFS(BIFUBC!Q:Q,BIFUBC!$A:$A,$B12)</f>
        <v/>
      </c>
      <c r="R12" s="138">
        <f>SUMIFS(BIFUBC!R:R,BIFUBC!$A:$A,$B12)</f>
        <v/>
      </c>
      <c r="S12" s="138">
        <f>SUMIFS(BIFUBC!S:S,BIFUBC!$A:$A,$B12)</f>
        <v/>
      </c>
      <c r="T12" s="138">
        <f>SUMIFS(BIFUBC!T:T,BIFUBC!$A:$A,$B12)</f>
        <v/>
      </c>
      <c r="U12" s="138">
        <f>SUMIFS(BIFUBC!U:U,BIFUBC!$A:$A,$B12)</f>
        <v/>
      </c>
      <c r="V12" s="138">
        <f>SUMIFS(BIFUBC!V:V,BIFUBC!$A:$A,$B12)</f>
        <v/>
      </c>
      <c r="W12" s="138">
        <f>SUMIFS(BIFUBC!W:W,BIFUBC!$A:$A,$B12)</f>
        <v/>
      </c>
      <c r="X12" s="138">
        <f>SUMIFS(BIFUBC!X:X,BIFUBC!$A:$A,$B12)</f>
        <v/>
      </c>
      <c r="Y12" s="138">
        <f>SUMIFS(BIFUBC!Y:Y,BIFUBC!$A:$A,$B12)</f>
        <v/>
      </c>
      <c r="Z12" s="138">
        <f>SUMIFS(BIFUBC!Z:Z,BIFUBC!$A:$A,$B12)</f>
        <v/>
      </c>
      <c r="AA12" s="138">
        <f>SUMIFS(BIFUBC!AA:AA,BIFUBC!$A:$A,$B12)</f>
        <v/>
      </c>
      <c r="AB12" s="138">
        <f>SUMIFS(BIFUBC!AB:AB,BIFUBC!$A:$A,$B12)</f>
        <v/>
      </c>
      <c r="AC12" s="138">
        <f>SUMIFS(BIFUBC!AC:AC,BIFUBC!$A:$A,$B12)</f>
        <v/>
      </c>
      <c r="AD12" s="138">
        <f>SUMIFS(BIFUBC!AD:AD,BIFUBC!$A:$A,$B12)</f>
        <v/>
      </c>
      <c r="AE12" s="138">
        <f>SUMIFS(BIFUBC!AE:AE,BIFUBC!$A:$A,$B12)</f>
        <v/>
      </c>
      <c r="AF12" s="138">
        <f>SUMIFS(BIFUBC!AF:AF,BIFUBC!$A:$A,$B12)</f>
        <v/>
      </c>
      <c r="AG12" s="138">
        <f>SUMIFS(BIFUBC!AG:AG,BIFUBC!$A:$A,$B12)</f>
        <v/>
      </c>
    </row>
    <row r="13">
      <c r="B13" t="inlineStr">
        <is>
          <t>LPG PROPANE OR BUTANE</t>
        </is>
      </c>
      <c r="C13" s="138">
        <f>SUMIFS(BIFUBC!C:C,BIFUBC!$A:$A,$B13)</f>
        <v/>
      </c>
      <c r="D13" s="138">
        <f>SUMIFS(BIFUBC!D:D,BIFUBC!$A:$A,$B13)</f>
        <v/>
      </c>
      <c r="E13" s="138">
        <f>SUMIFS(BIFUBC!E:E,BIFUBC!$A:$A,$B13)</f>
        <v/>
      </c>
      <c r="F13" s="138">
        <f>SUMIFS(BIFUBC!F:F,BIFUBC!$A:$A,$B13)</f>
        <v/>
      </c>
      <c r="G13" s="138">
        <f>SUMIFS(BIFUBC!G:G,BIFUBC!$A:$A,$B13)</f>
        <v/>
      </c>
      <c r="H13" s="138">
        <f>SUMIFS(BIFUBC!H:H,BIFUBC!$A:$A,$B13)</f>
        <v/>
      </c>
      <c r="I13" s="138">
        <f>SUMIFS(BIFUBC!I:I,BIFUBC!$A:$A,$B13)</f>
        <v/>
      </c>
      <c r="J13" s="138">
        <f>SUMIFS(BIFUBC!J:J,BIFUBC!$A:$A,$B13)</f>
        <v/>
      </c>
      <c r="K13" s="138">
        <f>SUMIFS(BIFUBC!K:K,BIFUBC!$A:$A,$B13)</f>
        <v/>
      </c>
      <c r="L13" s="138">
        <f>SUMIFS(BIFUBC!L:L,BIFUBC!$A:$A,$B13)</f>
        <v/>
      </c>
      <c r="M13" s="138">
        <f>SUMIFS(BIFUBC!M:M,BIFUBC!$A:$A,$B13)</f>
        <v/>
      </c>
      <c r="N13" s="138">
        <f>SUMIFS(BIFUBC!N:N,BIFUBC!$A:$A,$B13)</f>
        <v/>
      </c>
      <c r="O13" s="138">
        <f>SUMIFS(BIFUBC!O:O,BIFUBC!$A:$A,$B13)</f>
        <v/>
      </c>
      <c r="P13" s="138">
        <f>SUMIFS(BIFUBC!P:P,BIFUBC!$A:$A,$B13)</f>
        <v/>
      </c>
      <c r="Q13" s="138">
        <f>SUMIFS(BIFUBC!Q:Q,BIFUBC!$A:$A,$B13)</f>
        <v/>
      </c>
      <c r="R13" s="138">
        <f>SUMIFS(BIFUBC!R:R,BIFUBC!$A:$A,$B13)</f>
        <v/>
      </c>
      <c r="S13" s="138">
        <f>SUMIFS(BIFUBC!S:S,BIFUBC!$A:$A,$B13)</f>
        <v/>
      </c>
      <c r="T13" s="138">
        <f>SUMIFS(BIFUBC!T:T,BIFUBC!$A:$A,$B13)</f>
        <v/>
      </c>
      <c r="U13" s="138">
        <f>SUMIFS(BIFUBC!U:U,BIFUBC!$A:$A,$B13)</f>
        <v/>
      </c>
      <c r="V13" s="138">
        <f>SUMIFS(BIFUBC!V:V,BIFUBC!$A:$A,$B13)</f>
        <v/>
      </c>
      <c r="W13" s="138">
        <f>SUMIFS(BIFUBC!W:W,BIFUBC!$A:$A,$B13)</f>
        <v/>
      </c>
      <c r="X13" s="138">
        <f>SUMIFS(BIFUBC!X:X,BIFUBC!$A:$A,$B13)</f>
        <v/>
      </c>
      <c r="Y13" s="138">
        <f>SUMIFS(BIFUBC!Y:Y,BIFUBC!$A:$A,$B13)</f>
        <v/>
      </c>
      <c r="Z13" s="138">
        <f>SUMIFS(BIFUBC!Z:Z,BIFUBC!$A:$A,$B13)</f>
        <v/>
      </c>
      <c r="AA13" s="138">
        <f>SUMIFS(BIFUBC!AA:AA,BIFUBC!$A:$A,$B13)</f>
        <v/>
      </c>
      <c r="AB13" s="138">
        <f>SUMIFS(BIFUBC!AB:AB,BIFUBC!$A:$A,$B13)</f>
        <v/>
      </c>
      <c r="AC13" s="138">
        <f>SUMIFS(BIFUBC!AC:AC,BIFUBC!$A:$A,$B13)</f>
        <v/>
      </c>
      <c r="AD13" s="138">
        <f>SUMIFS(BIFUBC!AD:AD,BIFUBC!$A:$A,$B13)</f>
        <v/>
      </c>
      <c r="AE13" s="138">
        <f>SUMIFS(BIFUBC!AE:AE,BIFUBC!$A:$A,$B13)</f>
        <v/>
      </c>
      <c r="AF13" s="138">
        <f>SUMIFS(BIFUBC!AF:AF,BIFUBC!$A:$A,$B13)</f>
        <v/>
      </c>
      <c r="AG13" s="138">
        <f>SUMIFS(BIFUBC!AG:AG,BIFUBC!$A:$A,$B13)</f>
        <v/>
      </c>
    </row>
    <row r="15">
      <c r="A15" s="143" t="inlineStr">
        <is>
          <t>Energy Consumption by Fuel and Sector</t>
        </is>
      </c>
      <c r="B15" s="143" t="n"/>
      <c r="C15" s="14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43" t="inlineStr">
        <is>
          <t>Total Non-Energy Consumption</t>
        </is>
      </c>
      <c r="B21" s="144" t="n"/>
      <c r="C21" s="144" t="n"/>
    </row>
    <row r="22">
      <c r="B22" t="inlineStr">
        <is>
          <t>COAL</t>
        </is>
      </c>
      <c r="C22" s="138">
        <f>C10*$C4</f>
        <v/>
      </c>
      <c r="D22" s="138">
        <f>D10*$C4</f>
        <v/>
      </c>
      <c r="E22" s="138">
        <f>E10*$C4</f>
        <v/>
      </c>
      <c r="F22" s="138">
        <f>F10*$C4</f>
        <v/>
      </c>
      <c r="G22" s="138">
        <f>G10*$C4</f>
        <v/>
      </c>
      <c r="H22" s="138">
        <f>H10*$C4</f>
        <v/>
      </c>
      <c r="I22" s="138">
        <f>I10*$C4</f>
        <v/>
      </c>
      <c r="J22" s="138">
        <f>J10*$C4</f>
        <v/>
      </c>
      <c r="K22" s="138">
        <f>K10*$C4</f>
        <v/>
      </c>
      <c r="L22" s="138">
        <f>L10*$C4</f>
        <v/>
      </c>
      <c r="M22" s="138">
        <f>M10*$C4</f>
        <v/>
      </c>
      <c r="N22" s="138">
        <f>N10*$C4</f>
        <v/>
      </c>
      <c r="O22" s="138">
        <f>O10*$C4</f>
        <v/>
      </c>
      <c r="P22" s="138">
        <f>P10*$C4</f>
        <v/>
      </c>
      <c r="Q22" s="138">
        <f>Q10*$C4</f>
        <v/>
      </c>
      <c r="R22" s="138">
        <f>R10*$C4</f>
        <v/>
      </c>
      <c r="S22" s="138">
        <f>S10*$C4</f>
        <v/>
      </c>
      <c r="T22" s="138">
        <f>T10*$C4</f>
        <v/>
      </c>
      <c r="U22" s="138">
        <f>U10*$C4</f>
        <v/>
      </c>
      <c r="V22" s="138">
        <f>V10*$C4</f>
        <v/>
      </c>
      <c r="W22" s="138">
        <f>W10*$C4</f>
        <v/>
      </c>
      <c r="X22" s="138">
        <f>X10*$C4</f>
        <v/>
      </c>
      <c r="Y22" s="138">
        <f>Y10*$C4</f>
        <v/>
      </c>
      <c r="Z22" s="138">
        <f>Z10*$C4</f>
        <v/>
      </c>
      <c r="AA22" s="138">
        <f>AA10*$C4</f>
        <v/>
      </c>
      <c r="AB22" s="138">
        <f>AB10*$C4</f>
        <v/>
      </c>
      <c r="AC22" s="138">
        <f>AC10*$C4</f>
        <v/>
      </c>
      <c r="AD22" s="138">
        <f>AD10*$C4</f>
        <v/>
      </c>
      <c r="AE22" s="138">
        <f>AE10*$C4</f>
        <v/>
      </c>
      <c r="AF22" s="138">
        <f>AF10*$C4</f>
        <v/>
      </c>
      <c r="AG22" s="138">
        <f>AG10*$C4</f>
        <v/>
      </c>
    </row>
    <row r="23">
      <c r="B23" t="inlineStr">
        <is>
          <t>NATURAL GAS</t>
        </is>
      </c>
      <c r="C23" s="138">
        <f>C11*$C5</f>
        <v/>
      </c>
      <c r="D23" s="138">
        <f>D11*$C5</f>
        <v/>
      </c>
      <c r="E23" s="138">
        <f>E11*$C5</f>
        <v/>
      </c>
      <c r="F23" s="138">
        <f>F11*$C5</f>
        <v/>
      </c>
      <c r="G23" s="138">
        <f>G11*$C5</f>
        <v/>
      </c>
      <c r="H23" s="138">
        <f>H11*$C5</f>
        <v/>
      </c>
      <c r="I23" s="138">
        <f>I11*$C5</f>
        <v/>
      </c>
      <c r="J23" s="138">
        <f>J11*$C5</f>
        <v/>
      </c>
      <c r="K23" s="138">
        <f>K11*$C5</f>
        <v/>
      </c>
      <c r="L23" s="138">
        <f>L11*$C5</f>
        <v/>
      </c>
      <c r="M23" s="138">
        <f>M11*$C5</f>
        <v/>
      </c>
      <c r="N23" s="138">
        <f>N11*$C5</f>
        <v/>
      </c>
      <c r="O23" s="138">
        <f>O11*$C5</f>
        <v/>
      </c>
      <c r="P23" s="138">
        <f>P11*$C5</f>
        <v/>
      </c>
      <c r="Q23" s="138">
        <f>Q11*$C5</f>
        <v/>
      </c>
      <c r="R23" s="138">
        <f>R11*$C5</f>
        <v/>
      </c>
      <c r="S23" s="138">
        <f>S11*$C5</f>
        <v/>
      </c>
      <c r="T23" s="138">
        <f>T11*$C5</f>
        <v/>
      </c>
      <c r="U23" s="138">
        <f>U11*$C5</f>
        <v/>
      </c>
      <c r="V23" s="138">
        <f>V11*$C5</f>
        <v/>
      </c>
      <c r="W23" s="138">
        <f>W11*$C5</f>
        <v/>
      </c>
      <c r="X23" s="138">
        <f>X11*$C5</f>
        <v/>
      </c>
      <c r="Y23" s="138">
        <f>Y11*$C5</f>
        <v/>
      </c>
      <c r="Z23" s="138">
        <f>Z11*$C5</f>
        <v/>
      </c>
      <c r="AA23" s="138">
        <f>AA11*$C5</f>
        <v/>
      </c>
      <c r="AB23" s="138">
        <f>AB11*$C5</f>
        <v/>
      </c>
      <c r="AC23" s="138">
        <f>AC11*$C5</f>
        <v/>
      </c>
      <c r="AD23" s="138">
        <f>AD11*$C5</f>
        <v/>
      </c>
      <c r="AE23" s="138">
        <f>AE11*$C5</f>
        <v/>
      </c>
      <c r="AF23" s="138">
        <f>AF11*$C5</f>
        <v/>
      </c>
      <c r="AG23" s="138">
        <f>AG11*$C5</f>
        <v/>
      </c>
    </row>
    <row r="24">
      <c r="B24" t="inlineStr">
        <is>
          <t>CRUDE OIL</t>
        </is>
      </c>
      <c r="C24" s="138">
        <f>C12*$C6</f>
        <v/>
      </c>
      <c r="D24" s="138">
        <f>D12*$C6</f>
        <v/>
      </c>
      <c r="E24" s="138">
        <f>E12*$C6</f>
        <v/>
      </c>
      <c r="F24" s="138">
        <f>F12*$C6</f>
        <v/>
      </c>
      <c r="G24" s="138">
        <f>G12*$C6</f>
        <v/>
      </c>
      <c r="H24" s="138">
        <f>H12*$C6</f>
        <v/>
      </c>
      <c r="I24" s="138">
        <f>I12*$C6</f>
        <v/>
      </c>
      <c r="J24" s="138">
        <f>J12*$C6</f>
        <v/>
      </c>
      <c r="K24" s="138">
        <f>K12*$C6</f>
        <v/>
      </c>
      <c r="L24" s="138">
        <f>L12*$C6</f>
        <v/>
      </c>
      <c r="M24" s="138">
        <f>M12*$C6</f>
        <v/>
      </c>
      <c r="N24" s="138">
        <f>N12*$C6</f>
        <v/>
      </c>
      <c r="O24" s="138">
        <f>O12*$C6</f>
        <v/>
      </c>
      <c r="P24" s="138">
        <f>P12*$C6</f>
        <v/>
      </c>
      <c r="Q24" s="138">
        <f>Q12*$C6</f>
        <v/>
      </c>
      <c r="R24" s="138">
        <f>R12*$C6</f>
        <v/>
      </c>
      <c r="S24" s="138">
        <f>S12*$C6</f>
        <v/>
      </c>
      <c r="T24" s="138">
        <f>T12*$C6</f>
        <v/>
      </c>
      <c r="U24" s="138">
        <f>U12*$C6</f>
        <v/>
      </c>
      <c r="V24" s="138">
        <f>V12*$C6</f>
        <v/>
      </c>
      <c r="W24" s="138">
        <f>W12*$C6</f>
        <v/>
      </c>
      <c r="X24" s="138">
        <f>X12*$C6</f>
        <v/>
      </c>
      <c r="Y24" s="138">
        <f>Y12*$C6</f>
        <v/>
      </c>
      <c r="Z24" s="138">
        <f>Z12*$C6</f>
        <v/>
      </c>
      <c r="AA24" s="138">
        <f>AA12*$C6</f>
        <v/>
      </c>
      <c r="AB24" s="138">
        <f>AB12*$C6</f>
        <v/>
      </c>
      <c r="AC24" s="138">
        <f>AC12*$C6</f>
        <v/>
      </c>
      <c r="AD24" s="138">
        <f>AD12*$C6</f>
        <v/>
      </c>
      <c r="AE24" s="138">
        <f>AE12*$C6</f>
        <v/>
      </c>
      <c r="AF24" s="138">
        <f>AF12*$C6</f>
        <v/>
      </c>
      <c r="AG24" s="138">
        <f>AG12*$C6</f>
        <v/>
      </c>
    </row>
    <row r="25">
      <c r="B25" t="inlineStr">
        <is>
          <t>LPG PROPANE OR BUTANE</t>
        </is>
      </c>
      <c r="C25" s="138">
        <f>C13*$C7</f>
        <v/>
      </c>
      <c r="D25" s="138">
        <f>D13*$C7</f>
        <v/>
      </c>
      <c r="E25" s="138">
        <f>E13*$C7</f>
        <v/>
      </c>
      <c r="F25" s="138">
        <f>F13*$C7</f>
        <v/>
      </c>
      <c r="G25" s="138">
        <f>G13*$C7</f>
        <v/>
      </c>
      <c r="H25" s="138">
        <f>H13*$C7</f>
        <v/>
      </c>
      <c r="I25" s="138">
        <f>I13*$C7</f>
        <v/>
      </c>
      <c r="J25" s="138">
        <f>J13*$C7</f>
        <v/>
      </c>
      <c r="K25" s="138">
        <f>K13*$C7</f>
        <v/>
      </c>
      <c r="L25" s="138">
        <f>L13*$C7</f>
        <v/>
      </c>
      <c r="M25" s="138">
        <f>M13*$C7</f>
        <v/>
      </c>
      <c r="N25" s="138">
        <f>N13*$C7</f>
        <v/>
      </c>
      <c r="O25" s="138">
        <f>O13*$C7</f>
        <v/>
      </c>
      <c r="P25" s="138">
        <f>P13*$C7</f>
        <v/>
      </c>
      <c r="Q25" s="138">
        <f>Q13*$C7</f>
        <v/>
      </c>
      <c r="R25" s="138">
        <f>R13*$C7</f>
        <v/>
      </c>
      <c r="S25" s="138">
        <f>S13*$C7</f>
        <v/>
      </c>
      <c r="T25" s="138">
        <f>T13*$C7</f>
        <v/>
      </c>
      <c r="U25" s="138">
        <f>U13*$C7</f>
        <v/>
      </c>
      <c r="V25" s="138">
        <f>V13*$C7</f>
        <v/>
      </c>
      <c r="W25" s="138">
        <f>W13*$C7</f>
        <v/>
      </c>
      <c r="X25" s="138">
        <f>X13*$C7</f>
        <v/>
      </c>
      <c r="Y25" s="138">
        <f>Y13*$C7</f>
        <v/>
      </c>
      <c r="Z25" s="138">
        <f>Z13*$C7</f>
        <v/>
      </c>
      <c r="AA25" s="138">
        <f>AA13*$C7</f>
        <v/>
      </c>
      <c r="AB25" s="138">
        <f>AB13*$C7</f>
        <v/>
      </c>
      <c r="AC25" s="138">
        <f>AC13*$C7</f>
        <v/>
      </c>
      <c r="AD25" s="138">
        <f>AD13*$C7</f>
        <v/>
      </c>
      <c r="AE25" s="138">
        <f>AE13*$C7</f>
        <v/>
      </c>
      <c r="AF25" s="138">
        <f>AF13*$C7</f>
        <v/>
      </c>
      <c r="AG25" s="138">
        <f>AG13*$C7</f>
        <v/>
      </c>
    </row>
    <row r="27">
      <c r="A27" s="143" t="inlineStr">
        <is>
          <t>% Non-Energy Consumption by Sector</t>
        </is>
      </c>
      <c r="B27" s="144" t="n"/>
      <c r="C27" s="144" t="n"/>
    </row>
    <row r="28">
      <c r="A28" t="inlineStr">
        <is>
          <t>COAL</t>
        </is>
      </c>
      <c r="B28" t="inlineStr">
        <is>
          <t>iron and steel 241</t>
        </is>
      </c>
      <c r="C28" s="139">
        <f>IFERROR(IF((C22/C16)&gt;1,1,(C22/C16)),0)</f>
        <v/>
      </c>
      <c r="D28" s="139">
        <f>IFERROR(IF((D22/D16)&gt;1,1,(D22/D16)),0)</f>
        <v/>
      </c>
      <c r="E28" s="139">
        <f>IFERROR(IF((E22/E16)&gt;1,1,(E22/E16)),0)</f>
        <v/>
      </c>
      <c r="F28" s="139">
        <f>IFERROR(IF((F22/F16)&gt;1,1,(F22/F16)),0)</f>
        <v/>
      </c>
      <c r="G28" s="139">
        <f>IFERROR(IF((G22/G16)&gt;1,1,(G22/G16)),0)</f>
        <v/>
      </c>
      <c r="H28" s="139">
        <f>IFERROR(IF((H22/H16)&gt;1,1,(H22/H16)),0)</f>
        <v/>
      </c>
      <c r="I28" s="139">
        <f>IFERROR(IF((I22/I16)&gt;1,1,(I22/I16)),0)</f>
        <v/>
      </c>
      <c r="J28" s="139">
        <f>IFERROR(IF((J22/J16)&gt;1,1,(J22/J16)),0)</f>
        <v/>
      </c>
      <c r="K28" s="139">
        <f>IFERROR(IF((K22/K16)&gt;1,1,(K22/K16)),0)</f>
        <v/>
      </c>
      <c r="L28" s="139">
        <f>IFERROR(IF((L22/L16)&gt;1,1,(L22/L16)),0)</f>
        <v/>
      </c>
      <c r="M28" s="139">
        <f>IFERROR(IF((M22/M16)&gt;1,1,(M22/M16)),0)</f>
        <v/>
      </c>
      <c r="N28" s="139">
        <f>IFERROR(IF((N22/N16)&gt;1,1,(N22/N16)),0)</f>
        <v/>
      </c>
      <c r="O28" s="139">
        <f>IFERROR(IF((O22/O16)&gt;1,1,(O22/O16)),0)</f>
        <v/>
      </c>
      <c r="P28" s="139">
        <f>IFERROR(IF((P22/P16)&gt;1,1,(P22/P16)),0)</f>
        <v/>
      </c>
      <c r="Q28" s="139">
        <f>IFERROR(IF((Q22/Q16)&gt;1,1,(Q22/Q16)),0)</f>
        <v/>
      </c>
      <c r="R28" s="139">
        <f>IFERROR(IF((R22/R16)&gt;1,1,(R22/R16)),0)</f>
        <v/>
      </c>
      <c r="S28" s="139">
        <f>IFERROR(IF((S22/S16)&gt;1,1,(S22/S16)),0)</f>
        <v/>
      </c>
      <c r="T28" s="139">
        <f>IFERROR(IF((T22/T16)&gt;1,1,(T22/T16)),0)</f>
        <v/>
      </c>
      <c r="U28" s="139">
        <f>IFERROR(IF((U22/U16)&gt;1,1,(U22/U16)),0)</f>
        <v/>
      </c>
      <c r="V28" s="139">
        <f>IFERROR(IF((V22/V16)&gt;1,1,(V22/V16)),0)</f>
        <v/>
      </c>
      <c r="W28" s="139">
        <f>IFERROR(IF((W22/W16)&gt;1,1,(W22/W16)),0)</f>
        <v/>
      </c>
      <c r="X28" s="139">
        <f>IFERROR(IF((X22/X16)&gt;1,1,(X22/X16)),0)</f>
        <v/>
      </c>
      <c r="Y28" s="139">
        <f>IFERROR(IF((Y22/Y16)&gt;1,1,(Y22/Y16)),0)</f>
        <v/>
      </c>
      <c r="Z28" s="139">
        <f>IFERROR(IF((Z22/Z16)&gt;1,1,(Z22/Z16)),0)</f>
        <v/>
      </c>
      <c r="AA28" s="139">
        <f>IFERROR(IF((AA22/AA16)&gt;1,1,(AA22/AA16)),0)</f>
        <v/>
      </c>
      <c r="AB28" s="139">
        <f>IFERROR(IF((AB22/AB16)&gt;1,1,(AB22/AB16)),0)</f>
        <v/>
      </c>
      <c r="AC28" s="139">
        <f>IFERROR(IF((AC22/AC16)&gt;1,1,(AC22/AC16)),0)</f>
        <v/>
      </c>
      <c r="AD28" s="139">
        <f>IFERROR(IF((AD22/AD16)&gt;1,1,(AD22/AD16)),0)</f>
        <v/>
      </c>
      <c r="AE28" s="139">
        <f>IFERROR(IF((AE22/AE16)&gt;1,1,(AE22/AE16)),0)</f>
        <v/>
      </c>
      <c r="AF28" s="139">
        <f>IFERROR(IF((AF22/AF16)&gt;1,1,(AF22/AF16)),0)</f>
        <v/>
      </c>
      <c r="AG28" s="13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39">
        <f>IFERROR(IF((C23/C17)&gt;1,1,(C23/C17)),0)</f>
        <v/>
      </c>
      <c r="D29" s="139">
        <f>IFERROR(IF((D23/D17)&gt;1,1,(D23/D17)),0)</f>
        <v/>
      </c>
      <c r="E29" s="139">
        <f>IFERROR(IF((E23/E17)&gt;1,1,(E23/E17)),0)</f>
        <v/>
      </c>
      <c r="F29" s="139">
        <f>IFERROR(IF((F23/F17)&gt;1,1,(F23/F17)),0)</f>
        <v/>
      </c>
      <c r="G29" s="139">
        <f>IFERROR(IF((G23/G17)&gt;1,1,(G23/G17)),0)</f>
        <v/>
      </c>
      <c r="H29" s="139">
        <f>IFERROR(IF((H23/H17)&gt;1,1,(H23/H17)),0)</f>
        <v/>
      </c>
      <c r="I29" s="139">
        <f>IFERROR(IF((I23/I17)&gt;1,1,(I23/I17)),0)</f>
        <v/>
      </c>
      <c r="J29" s="139">
        <f>IFERROR(IF((J23/J17)&gt;1,1,(J23/J17)),0)</f>
        <v/>
      </c>
      <c r="K29" s="139">
        <f>IFERROR(IF((K23/K17)&gt;1,1,(K23/K17)),0)</f>
        <v/>
      </c>
      <c r="L29" s="139">
        <f>IFERROR(IF((L23/L17)&gt;1,1,(L23/L17)),0)</f>
        <v/>
      </c>
      <c r="M29" s="139">
        <f>IFERROR(IF((M23/M17)&gt;1,1,(M23/M17)),0)</f>
        <v/>
      </c>
      <c r="N29" s="139">
        <f>IFERROR(IF((N23/N17)&gt;1,1,(N23/N17)),0)</f>
        <v/>
      </c>
      <c r="O29" s="139">
        <f>IFERROR(IF((O23/O17)&gt;1,1,(O23/O17)),0)</f>
        <v/>
      </c>
      <c r="P29" s="139">
        <f>IFERROR(IF((P23/P17)&gt;1,1,(P23/P17)),0)</f>
        <v/>
      </c>
      <c r="Q29" s="139">
        <f>IFERROR(IF((Q23/Q17)&gt;1,1,(Q23/Q17)),0)</f>
        <v/>
      </c>
      <c r="R29" s="139">
        <f>IFERROR(IF((R23/R17)&gt;1,1,(R23/R17)),0)</f>
        <v/>
      </c>
      <c r="S29" s="139">
        <f>IFERROR(IF((S23/S17)&gt;1,1,(S23/S17)),0)</f>
        <v/>
      </c>
      <c r="T29" s="139">
        <f>IFERROR(IF((T23/T17)&gt;1,1,(T23/T17)),0)</f>
        <v/>
      </c>
      <c r="U29" s="139">
        <f>IFERROR(IF((U23/U17)&gt;1,1,(U23/U17)),0)</f>
        <v/>
      </c>
      <c r="V29" s="139">
        <f>IFERROR(IF((V23/V17)&gt;1,1,(V23/V17)),0)</f>
        <v/>
      </c>
      <c r="W29" s="139">
        <f>IFERROR(IF((W23/W17)&gt;1,1,(W23/W17)),0)</f>
        <v/>
      </c>
      <c r="X29" s="139">
        <f>IFERROR(IF((X23/X17)&gt;1,1,(X23/X17)),0)</f>
        <v/>
      </c>
      <c r="Y29" s="139">
        <f>IFERROR(IF((Y23/Y17)&gt;1,1,(Y23/Y17)),0)</f>
        <v/>
      </c>
      <c r="Z29" s="139">
        <f>IFERROR(IF((Z23/Z17)&gt;1,1,(Z23/Z17)),0)</f>
        <v/>
      </c>
      <c r="AA29" s="139">
        <f>IFERROR(IF((AA23/AA17)&gt;1,1,(AA23/AA17)),0)</f>
        <v/>
      </c>
      <c r="AB29" s="139">
        <f>IFERROR(IF((AB23/AB17)&gt;1,1,(AB23/AB17)),0)</f>
        <v/>
      </c>
      <c r="AC29" s="139">
        <f>IFERROR(IF((AC23/AC17)&gt;1,1,(AC23/AC17)),0)</f>
        <v/>
      </c>
      <c r="AD29" s="139">
        <f>IFERROR(IF((AD23/AD17)&gt;1,1,(AD23/AD17)),0)</f>
        <v/>
      </c>
      <c r="AE29" s="139">
        <f>IFERROR(IF((AE23/AE17)&gt;1,1,(AE23/AE17)),0)</f>
        <v/>
      </c>
      <c r="AF29" s="139">
        <f>IFERROR(IF((AF23/AF17)&gt;1,1,(AF23/AF17)),0)</f>
        <v/>
      </c>
      <c r="AG29" s="13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39">
        <f>IFERROR(IF((C24/C18)&gt;1,1,(C24/C18)),0)</f>
        <v/>
      </c>
      <c r="D30" s="139">
        <f>IFERROR(IF((D24/D18)&gt;1,1,(D24/D18)),0)</f>
        <v/>
      </c>
      <c r="E30" s="139">
        <f>IFERROR(IF((E24/E18)&gt;1,1,(E24/E18)),0)</f>
        <v/>
      </c>
      <c r="F30" s="139">
        <f>IFERROR(IF((F24/F18)&gt;1,1,(F24/F18)),0)</f>
        <v/>
      </c>
      <c r="G30" s="139">
        <f>IFERROR(IF((G24/G18)&gt;1,1,(G24/G18)),0)</f>
        <v/>
      </c>
      <c r="H30" s="139">
        <f>IFERROR(IF((H24/H18)&gt;1,1,(H24/H18)),0)</f>
        <v/>
      </c>
      <c r="I30" s="139">
        <f>IFERROR(IF((I24/I18)&gt;1,1,(I24/I18)),0)</f>
        <v/>
      </c>
      <c r="J30" s="139">
        <f>IFERROR(IF((J24/J18)&gt;1,1,(J24/J18)),0)</f>
        <v/>
      </c>
      <c r="K30" s="139">
        <f>IFERROR(IF((K24/K18)&gt;1,1,(K24/K18)),0)</f>
        <v/>
      </c>
      <c r="L30" s="139">
        <f>IFERROR(IF((L24/L18)&gt;1,1,(L24/L18)),0)</f>
        <v/>
      </c>
      <c r="M30" s="139">
        <f>IFERROR(IF((M24/M18)&gt;1,1,(M24/M18)),0)</f>
        <v/>
      </c>
      <c r="N30" s="139">
        <f>IFERROR(IF((N24/N18)&gt;1,1,(N24/N18)),0)</f>
        <v/>
      </c>
      <c r="O30" s="139">
        <f>IFERROR(IF((O24/O18)&gt;1,1,(O24/O18)),0)</f>
        <v/>
      </c>
      <c r="P30" s="139">
        <f>IFERROR(IF((P24/P18)&gt;1,1,(P24/P18)),0)</f>
        <v/>
      </c>
      <c r="Q30" s="139">
        <f>IFERROR(IF((Q24/Q18)&gt;1,1,(Q24/Q18)),0)</f>
        <v/>
      </c>
      <c r="R30" s="139">
        <f>IFERROR(IF((R24/R18)&gt;1,1,(R24/R18)),0)</f>
        <v/>
      </c>
      <c r="S30" s="139">
        <f>IFERROR(IF((S24/S18)&gt;1,1,(S24/S18)),0)</f>
        <v/>
      </c>
      <c r="T30" s="139">
        <f>IFERROR(IF((T24/T18)&gt;1,1,(T24/T18)),0)</f>
        <v/>
      </c>
      <c r="U30" s="139">
        <f>IFERROR(IF((U24/U18)&gt;1,1,(U24/U18)),0)</f>
        <v/>
      </c>
      <c r="V30" s="139">
        <f>IFERROR(IF((V24/V18)&gt;1,1,(V24/V18)),0)</f>
        <v/>
      </c>
      <c r="W30" s="139">
        <f>IFERROR(IF((W24/W18)&gt;1,1,(W24/W18)),0)</f>
        <v/>
      </c>
      <c r="X30" s="139">
        <f>IFERROR(IF((X24/X18)&gt;1,1,(X24/X18)),0)</f>
        <v/>
      </c>
      <c r="Y30" s="139">
        <f>IFERROR(IF((Y24/Y18)&gt;1,1,(Y24/Y18)),0)</f>
        <v/>
      </c>
      <c r="Z30" s="139">
        <f>IFERROR(IF((Z24/Z18)&gt;1,1,(Z24/Z18)),0)</f>
        <v/>
      </c>
      <c r="AA30" s="139">
        <f>IFERROR(IF((AA24/AA18)&gt;1,1,(AA24/AA18)),0)</f>
        <v/>
      </c>
      <c r="AB30" s="139">
        <f>IFERROR(IF((AB24/AB18)&gt;1,1,(AB24/AB18)),0)</f>
        <v/>
      </c>
      <c r="AC30" s="139">
        <f>IFERROR(IF((AC24/AC18)&gt;1,1,(AC24/AC18)),0)</f>
        <v/>
      </c>
      <c r="AD30" s="139">
        <f>IFERROR(IF((AD24/AD18)&gt;1,1,(AD24/AD18)),0)</f>
        <v/>
      </c>
      <c r="AE30" s="139">
        <f>IFERROR(IF((AE24/AE18)&gt;1,1,(AE24/AE18)),0)</f>
        <v/>
      </c>
      <c r="AF30" s="139">
        <f>IFERROR(IF((AF24/AF18)&gt;1,1,(AF24/AF18)),0)</f>
        <v/>
      </c>
      <c r="AG30" s="139">
        <f>IFERROR(IF((AG24/AG18)&gt;1,1,(AG24/AG18)),0)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39">
        <f>IFERROR(IF((C25/C19)&gt;1,1,(C25/C19)),0)</f>
        <v/>
      </c>
      <c r="D31" s="139">
        <f>IFERROR(IF((D25/D19)&gt;1,1,(D25/D19)),0)</f>
        <v/>
      </c>
      <c r="E31" s="139">
        <f>IFERROR(IF((E25/E19)&gt;1,1,(E25/E19)),0)</f>
        <v/>
      </c>
      <c r="F31" s="139">
        <f>IFERROR(IF((F25/F19)&gt;1,1,(F25/F19)),0)</f>
        <v/>
      </c>
      <c r="G31" s="139">
        <f>IFERROR(IF((G25/G19)&gt;1,1,(G25/G19)),0)</f>
        <v/>
      </c>
      <c r="H31" s="139">
        <f>IFERROR(IF((H25/H19)&gt;1,1,(H25/H19)),0)</f>
        <v/>
      </c>
      <c r="I31" s="139">
        <f>IFERROR(IF((I25/I19)&gt;1,1,(I25/I19)),0)</f>
        <v/>
      </c>
      <c r="J31" s="139">
        <f>IFERROR(IF((J25/J19)&gt;1,1,(J25/J19)),0)</f>
        <v/>
      </c>
      <c r="K31" s="139">
        <f>IFERROR(IF((K25/K19)&gt;1,1,(K25/K19)),0)</f>
        <v/>
      </c>
      <c r="L31" s="139">
        <f>IFERROR(IF((L25/L19)&gt;1,1,(L25/L19)),0)</f>
        <v/>
      </c>
      <c r="M31" s="139">
        <f>IFERROR(IF((M25/M19)&gt;1,1,(M25/M19)),0)</f>
        <v/>
      </c>
      <c r="N31" s="139">
        <f>IFERROR(IF((N25/N19)&gt;1,1,(N25/N19)),0)</f>
        <v/>
      </c>
      <c r="O31" s="139">
        <f>IFERROR(IF((O25/O19)&gt;1,1,(O25/O19)),0)</f>
        <v/>
      </c>
      <c r="P31" s="139">
        <f>IFERROR(IF((P25/P19)&gt;1,1,(P25/P19)),0)</f>
        <v/>
      </c>
      <c r="Q31" s="139">
        <f>IFERROR(IF((Q25/Q19)&gt;1,1,(Q25/Q19)),0)</f>
        <v/>
      </c>
      <c r="R31" s="139">
        <f>IFERROR(IF((R25/R19)&gt;1,1,(R25/R19)),0)</f>
        <v/>
      </c>
      <c r="S31" s="139">
        <f>IFERROR(IF((S25/S19)&gt;1,1,(S25/S19)),0)</f>
        <v/>
      </c>
      <c r="T31" s="139">
        <f>IFERROR(IF((T25/T19)&gt;1,1,(T25/T19)),0)</f>
        <v/>
      </c>
      <c r="U31" s="139">
        <f>IFERROR(IF((U25/U19)&gt;1,1,(U25/U19)),0)</f>
        <v/>
      </c>
      <c r="V31" s="139">
        <f>IFERROR(IF((V25/V19)&gt;1,1,(V25/V19)),0)</f>
        <v/>
      </c>
      <c r="W31" s="139">
        <f>IFERROR(IF((W25/W19)&gt;1,1,(W25/W19)),0)</f>
        <v/>
      </c>
      <c r="X31" s="139">
        <f>IFERROR(IF((X25/X19)&gt;1,1,(X25/X19)),0)</f>
        <v/>
      </c>
      <c r="Y31" s="139">
        <f>IFERROR(IF((Y25/Y19)&gt;1,1,(Y25/Y19)),0)</f>
        <v/>
      </c>
      <c r="Z31" s="139">
        <f>IFERROR(IF((Z25/Z19)&gt;1,1,(Z25/Z19)),0)</f>
        <v/>
      </c>
      <c r="AA31" s="139">
        <f>IFERROR(IF((AA25/AA19)&gt;1,1,(AA25/AA19)),0)</f>
        <v/>
      </c>
      <c r="AB31" s="139">
        <f>IFERROR(IF((AB25/AB19)&gt;1,1,(AB25/AB19)),0)</f>
        <v/>
      </c>
      <c r="AC31" s="139">
        <f>IFERROR(IF((AC25/AC19)&gt;1,1,(AC25/AC19)),0)</f>
        <v/>
      </c>
      <c r="AD31" s="139">
        <f>IFERROR(IF((AD25/AD19)&gt;1,1,(AD25/AD19)),0)</f>
        <v/>
      </c>
      <c r="AE31" s="139">
        <f>IFERROR(IF((AE25/AE19)&gt;1,1,(AE25/AE19)),0)</f>
        <v/>
      </c>
      <c r="AF31" s="139">
        <f>IFERROR(IF((AF25/AF19)&gt;1,1,(AF25/AF19)),0)</f>
        <v/>
      </c>
      <c r="AG31" s="13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59" min="1" max="1"/>
    <col width="14.6640625" customWidth="1" style="159" min="2" max="2"/>
    <col width="9.5" customWidth="1" style="159" min="3" max="3"/>
    <col width="9.5" bestFit="1" customWidth="1" style="159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93" t="n"/>
      <c r="C150" s="193" t="n"/>
      <c r="D150" s="193" t="n"/>
      <c r="E150" s="193" t="n"/>
      <c r="F150" s="193" t="n"/>
      <c r="G150" s="193" t="n"/>
      <c r="H150" s="193" t="n"/>
      <c r="I150" s="193" t="n"/>
      <c r="J150" s="193" t="n"/>
      <c r="K150" s="193" t="n"/>
      <c r="L150" s="193" t="n"/>
    </row>
    <row r="151">
      <c r="B151" s="193" t="n"/>
      <c r="C151" s="193" t="n"/>
      <c r="D151" s="193" t="n"/>
      <c r="E151" s="193" t="n"/>
      <c r="F151" s="193" t="n"/>
      <c r="G151" s="193" t="n"/>
      <c r="H151" s="193" t="n"/>
      <c r="I151" s="193" t="n"/>
      <c r="J151" s="193" t="n"/>
      <c r="K151" s="193" t="n"/>
      <c r="L151" s="193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45">
        <f>1-Calcs!C28</f>
        <v/>
      </c>
      <c r="C15" s="145">
        <f>1-Calcs!D28</f>
        <v/>
      </c>
      <c r="D15" s="145">
        <f>1-Calcs!E28</f>
        <v/>
      </c>
      <c r="E15" s="145">
        <f>1-Calcs!F28</f>
        <v/>
      </c>
      <c r="F15" s="145">
        <f>1-Calcs!G28</f>
        <v/>
      </c>
      <c r="G15" s="145">
        <f>1-Calcs!H28</f>
        <v/>
      </c>
      <c r="H15" s="145">
        <f>1-Calcs!I28</f>
        <v/>
      </c>
      <c r="I15" s="145">
        <f>1-Calcs!J28</f>
        <v/>
      </c>
      <c r="J15" s="145">
        <f>1-Calcs!K28</f>
        <v/>
      </c>
      <c r="K15" s="145">
        <f>1-Calcs!L28</f>
        <v/>
      </c>
      <c r="L15" s="145">
        <f>1-Calcs!M28</f>
        <v/>
      </c>
      <c r="M15" s="145">
        <f>1-Calcs!N28</f>
        <v/>
      </c>
      <c r="N15" s="145">
        <f>1-Calcs!O28</f>
        <v/>
      </c>
      <c r="O15" s="145">
        <f>1-Calcs!P28</f>
        <v/>
      </c>
      <c r="P15" s="145">
        <f>1-Calcs!Q28</f>
        <v/>
      </c>
      <c r="Q15" s="145">
        <f>1-Calcs!R28</f>
        <v/>
      </c>
      <c r="R15" s="145">
        <f>1-Calcs!S28</f>
        <v/>
      </c>
      <c r="S15" s="145">
        <f>1-Calcs!T28</f>
        <v/>
      </c>
      <c r="T15" s="145">
        <f>1-Calcs!U28</f>
        <v/>
      </c>
      <c r="U15" s="145">
        <f>1-Calcs!V28</f>
        <v/>
      </c>
      <c r="V15" s="145">
        <f>1-Calcs!W28</f>
        <v/>
      </c>
      <c r="W15" s="145">
        <f>1-Calcs!X28</f>
        <v/>
      </c>
      <c r="X15" s="145">
        <f>1-Calcs!Y28</f>
        <v/>
      </c>
      <c r="Y15" s="145">
        <f>1-Calcs!Z28</f>
        <v/>
      </c>
      <c r="Z15" s="145">
        <f>1-Calcs!AA28</f>
        <v/>
      </c>
      <c r="AA15" s="145">
        <f>1-Calcs!AB28</f>
        <v/>
      </c>
      <c r="AB15" s="145">
        <f>1-Calcs!AC28</f>
        <v/>
      </c>
      <c r="AC15" s="145">
        <f>1-Calcs!AD28</f>
        <v/>
      </c>
      <c r="AD15" s="145">
        <f>1-Calcs!AE28</f>
        <v/>
      </c>
      <c r="AE15" s="145">
        <f>1-Calcs!AF28</f>
        <v/>
      </c>
      <c r="AF15" s="14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0.66406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45">
        <f>1-Calcs!C29</f>
        <v/>
      </c>
      <c r="C11" s="145">
        <f>1-Calcs!D29</f>
        <v/>
      </c>
      <c r="D11" s="145">
        <f>1-Calcs!E29</f>
        <v/>
      </c>
      <c r="E11" s="145">
        <f>1-Calcs!F29</f>
        <v/>
      </c>
      <c r="F11" s="145">
        <f>1-Calcs!G29</f>
        <v/>
      </c>
      <c r="G11" s="145">
        <f>1-Calcs!H29</f>
        <v/>
      </c>
      <c r="H11" s="145">
        <f>1-Calcs!I29</f>
        <v/>
      </c>
      <c r="I11" s="145">
        <f>1-Calcs!J29</f>
        <v/>
      </c>
      <c r="J11" s="145">
        <f>1-Calcs!K29</f>
        <v/>
      </c>
      <c r="K11" s="145">
        <f>1-Calcs!L29</f>
        <v/>
      </c>
      <c r="L11" s="145">
        <f>1-Calcs!M29</f>
        <v/>
      </c>
      <c r="M11" s="145">
        <f>1-Calcs!N29</f>
        <v/>
      </c>
      <c r="N11" s="145">
        <f>1-Calcs!O29</f>
        <v/>
      </c>
      <c r="O11" s="145">
        <f>1-Calcs!P29</f>
        <v/>
      </c>
      <c r="P11" s="145">
        <f>1-Calcs!Q29</f>
        <v/>
      </c>
      <c r="Q11" s="145">
        <f>1-Calcs!R29</f>
        <v/>
      </c>
      <c r="R11" s="145">
        <f>1-Calcs!S29</f>
        <v/>
      </c>
      <c r="S11" s="145">
        <f>1-Calcs!T29</f>
        <v/>
      </c>
      <c r="T11" s="145">
        <f>1-Calcs!U29</f>
        <v/>
      </c>
      <c r="U11" s="145">
        <f>1-Calcs!V29</f>
        <v/>
      </c>
      <c r="V11" s="145">
        <f>1-Calcs!W29</f>
        <v/>
      </c>
      <c r="W11" s="145">
        <f>1-Calcs!X29</f>
        <v/>
      </c>
      <c r="X11" s="145">
        <f>1-Calcs!Y29</f>
        <v/>
      </c>
      <c r="Y11" s="145">
        <f>1-Calcs!Z29</f>
        <v/>
      </c>
      <c r="Z11" s="145">
        <f>1-Calcs!AA29</f>
        <v/>
      </c>
      <c r="AA11" s="145">
        <f>1-Calcs!AB29</f>
        <v/>
      </c>
      <c r="AB11" s="145">
        <f>1-Calcs!AC29</f>
        <v/>
      </c>
      <c r="AC11" s="145">
        <f>1-Calcs!AD29</f>
        <v/>
      </c>
      <c r="AD11" s="145">
        <f>1-Calcs!AE29</f>
        <v/>
      </c>
      <c r="AE11" s="145">
        <f>1-Calcs!AF29</f>
        <v/>
      </c>
      <c r="AF11" s="14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832031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0" sqref="B10"/>
    </sheetView>
  </sheetViews>
  <sheetFormatPr baseColWidth="10" defaultColWidth="9.1640625" defaultRowHeight="15"/>
  <cols>
    <col width="39.83203125" customWidth="1" style="159" min="1" max="1"/>
    <col width="11.3320312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s="145">
        <f>1-Calcs!C30</f>
        <v/>
      </c>
      <c r="C10" s="145">
        <f>1-Calcs!D30</f>
        <v/>
      </c>
      <c r="D10" s="145">
        <f>1-Calcs!E30</f>
        <v/>
      </c>
      <c r="E10" s="145">
        <f>1-Calcs!F30</f>
        <v/>
      </c>
      <c r="F10" s="145">
        <f>1-Calcs!G30</f>
        <v/>
      </c>
      <c r="G10" s="145">
        <f>1-Calcs!H30</f>
        <v/>
      </c>
      <c r="H10" s="145">
        <f>1-Calcs!I30</f>
        <v/>
      </c>
      <c r="I10" s="145">
        <f>1-Calcs!J30</f>
        <v/>
      </c>
      <c r="J10" s="145">
        <f>1-Calcs!K30</f>
        <v/>
      </c>
      <c r="K10" s="145">
        <f>1-Calcs!L30</f>
        <v/>
      </c>
      <c r="L10" s="145">
        <f>1-Calcs!M30</f>
        <v/>
      </c>
      <c r="M10" s="145">
        <f>1-Calcs!N30</f>
        <v/>
      </c>
      <c r="N10" s="145">
        <f>1-Calcs!O30</f>
        <v/>
      </c>
      <c r="O10" s="145">
        <f>1-Calcs!P30</f>
        <v/>
      </c>
      <c r="P10" s="145">
        <f>1-Calcs!Q30</f>
        <v/>
      </c>
      <c r="Q10" s="145">
        <f>1-Calcs!R30</f>
        <v/>
      </c>
      <c r="R10" s="145">
        <f>1-Calcs!S30</f>
        <v/>
      </c>
      <c r="S10" s="145">
        <f>1-Calcs!T30</f>
        <v/>
      </c>
      <c r="T10" s="145">
        <f>1-Calcs!U30</f>
        <v/>
      </c>
      <c r="U10" s="145">
        <f>1-Calcs!V30</f>
        <v/>
      </c>
      <c r="V10" s="145">
        <f>1-Calcs!W30</f>
        <v/>
      </c>
      <c r="W10" s="145">
        <f>1-Calcs!X30</f>
        <v/>
      </c>
      <c r="X10" s="145">
        <f>1-Calcs!Y30</f>
        <v/>
      </c>
      <c r="Y10" s="145">
        <f>1-Calcs!Z30</f>
        <v/>
      </c>
      <c r="Z10" s="145">
        <f>1-Calcs!AA30</f>
        <v/>
      </c>
      <c r="AA10" s="145">
        <f>1-Calcs!AB30</f>
        <v/>
      </c>
      <c r="AB10" s="145">
        <f>1-Calcs!AC30</f>
        <v/>
      </c>
      <c r="AC10" s="145">
        <f>1-Calcs!AD30</f>
        <v/>
      </c>
      <c r="AD10" s="145">
        <f>1-Calcs!AE30</f>
        <v/>
      </c>
      <c r="AE10" s="145">
        <f>1-Calcs!AF30</f>
        <v/>
      </c>
      <c r="AF10" s="145">
        <f>1-Calcs!AG30</f>
        <v/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2.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45">
        <f>1-Calcs!C31</f>
        <v/>
      </c>
      <c r="C11" s="145">
        <f>1-Calcs!D31</f>
        <v/>
      </c>
      <c r="D11" s="145">
        <f>1-Calcs!E31</f>
        <v/>
      </c>
      <c r="E11" s="145">
        <f>1-Calcs!F31</f>
        <v/>
      </c>
      <c r="F11" s="145">
        <f>1-Calcs!G31</f>
        <v/>
      </c>
      <c r="G11" s="145">
        <f>1-Calcs!H31</f>
        <v/>
      </c>
      <c r="H11" s="145">
        <f>1-Calcs!I31</f>
        <v/>
      </c>
      <c r="I11" s="145">
        <f>1-Calcs!J31</f>
        <v/>
      </c>
      <c r="J11" s="145">
        <f>1-Calcs!K31</f>
        <v/>
      </c>
      <c r="K11" s="145">
        <f>1-Calcs!L31</f>
        <v/>
      </c>
      <c r="L11" s="145">
        <f>1-Calcs!M31</f>
        <v/>
      </c>
      <c r="M11" s="145">
        <f>1-Calcs!N31</f>
        <v/>
      </c>
      <c r="N11" s="145">
        <f>1-Calcs!O31</f>
        <v/>
      </c>
      <c r="O11" s="145">
        <f>1-Calcs!P31</f>
        <v/>
      </c>
      <c r="P11" s="145">
        <f>1-Calcs!Q31</f>
        <v/>
      </c>
      <c r="Q11" s="145">
        <f>1-Calcs!R31</f>
        <v/>
      </c>
      <c r="R11" s="145">
        <f>1-Calcs!S31</f>
        <v/>
      </c>
      <c r="S11" s="145">
        <f>1-Calcs!T31</f>
        <v/>
      </c>
      <c r="T11" s="145">
        <f>1-Calcs!U31</f>
        <v/>
      </c>
      <c r="U11" s="145">
        <f>1-Calcs!V31</f>
        <v/>
      </c>
      <c r="V11" s="145">
        <f>1-Calcs!W31</f>
        <v/>
      </c>
      <c r="W11" s="145">
        <f>1-Calcs!X31</f>
        <v/>
      </c>
      <c r="X11" s="145">
        <f>1-Calcs!Y31</f>
        <v/>
      </c>
      <c r="Y11" s="145">
        <f>1-Calcs!Z31</f>
        <v/>
      </c>
      <c r="Z11" s="145">
        <f>1-Calcs!AA31</f>
        <v/>
      </c>
      <c r="AA11" s="145">
        <f>1-Calcs!AB31</f>
        <v/>
      </c>
      <c r="AB11" s="145">
        <f>1-Calcs!AC31</f>
        <v/>
      </c>
      <c r="AC11" s="145">
        <f>1-Calcs!AD31</f>
        <v/>
      </c>
      <c r="AD11" s="145">
        <f>1-Calcs!AE31</f>
        <v/>
      </c>
      <c r="AE11" s="145">
        <f>1-Calcs!AF31</f>
        <v/>
      </c>
      <c r="AF11" s="14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2021-04-22T00:06:12Z</dcterms:modified>
  <cp:lastModifiedBy>Nathan Iyer</cp:lastModifiedBy>
</cp:coreProperties>
</file>