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A\elec\BGDPbES\"/>
    </mc:Choice>
  </mc:AlternateContent>
  <xr:revisionPtr revIDLastSave="0" documentId="8_{D1451255-DC78-4D38-9A46-676B36B3CB02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D31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D28" i="4" l="1"/>
  <c r="E28" i="4" s="1"/>
  <c r="C5" i="4" s="1"/>
  <c r="D5" i="4" s="1"/>
  <c r="G3" i="2" s="1"/>
  <c r="C32" i="4"/>
  <c r="D32" i="4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  <c r="E32" i="4" l="1"/>
  <c r="E5" i="4" s="1"/>
  <c r="F5" i="4" s="1"/>
  <c r="H3" i="2" s="1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<sst xmlns="http://schemas.openxmlformats.org/spreadsheetml/2006/main" count="4985" uniqueCount="142">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</sst>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100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MA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MA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0.02</v>
      </c>
      <c r="D4" s="13">
        <f>MIN(C4/SUMIFS(PTCF!B:B,PTCF!A:A,calcs!B4),1)</f>
        <v>2.2222222222222223E-2</v>
      </c>
      <c r="E4" s="12">
        <f>SUMIFS('all_csv_BECF-pre-ret'!$E:$E,'all_csv_BECF-pre-ret'!$B:$B,$B4,'all_csv_BECF-pre-ret'!$AI:$AI,$C$1)</f>
        <v>0.02</v>
      </c>
      <c r="F4" s="13">
        <f>MIN(E4/SUMIFS(PTCF!B:B,PTCF!A:A,calcs!B4),1)</f>
        <v>2.2222222222222223E-2</v>
      </c>
    </row>
    <row r="5" spans="1:6" x14ac:dyDescent="0.25">
      <c r="A5" t="s">
        <v>141</v>
      </c>
      <c r="B5" t="s">
        <v>10</v>
      </c>
      <c r="C5" s="12">
        <f>E28</f>
        <v>0.24196418299324413</v>
      </c>
      <c r="D5" s="13">
        <f>MIN(C5/SUMIFS(PTCF!B:B,PTCF!A:A,calcs!B5),1)</f>
        <v>0.2688490922147157</v>
      </c>
      <c r="E5" s="12">
        <f>E32</f>
        <v>0.24193865136441459</v>
      </c>
      <c r="F5" s="13">
        <f>MIN(E5/SUMIFS(PTCF!B:B,PTCF!A:A,calcs!B5),1)</f>
        <v>0.2688207237382384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0.02</v>
      </c>
      <c r="D6" s="13">
        <f>MIN(C6/SUMIFS(PTCF!B:B,PTCF!A:A,calcs!B6),1)</f>
        <v>2.2222222222222223E-2</v>
      </c>
      <c r="E6" s="12">
        <f>SUMIFS('all_csv_BECF-pre-ret'!$E:$E,'all_csv_BECF-pre-ret'!$B:$B,$B6,'all_csv_BECF-pre-ret'!$AI:$AI,$C$1)</f>
        <v>0.02</v>
      </c>
      <c r="F6" s="13">
        <f>MIN(E6/SUMIFS(PTCF!B:B,PTCF!A:A,calcs!B6),1)</f>
        <v>2.2222222222222223E-2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0.36514752700000003</v>
      </c>
      <c r="D7" s="14">
        <f>MIN(C7/SUMIFS(PTCF!B:B,PTCF!A:A,calcs!B7),1)</f>
        <v>0.7802297585470086</v>
      </c>
      <c r="E7" s="12">
        <f>SUMIFS('all_csv_BECF-pre-ret'!$E:$E,'all_csv_BECF-pre-ret'!$B:$B,$B7,'all_csv_BECF-pre-ret'!$AI:$AI,$C$1)</f>
        <v>0.48127975099999998</v>
      </c>
      <c r="F7" s="14">
        <f>MIN(E7/SUMIFS(PTCF!B:B,PTCF!A:A,calcs!B7),1)</f>
        <v>1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0.28172016699999902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0.244292237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0.163569827</v>
      </c>
      <c r="D9" s="14">
        <f>MIN(C9/SUMIFS(PTCF!B:B,PTCF!A:A,calcs!B9),1)</f>
        <v>0.91944815626756604</v>
      </c>
      <c r="E9" s="12">
        <f>SUMIFS('all_csv_BECF-pre-ret'!$E:$E,'all_csv_BECF-pre-ret'!$B:$B,$B9,'all_csv_BECF-pre-ret'!$AI:$AI,$C$1)</f>
        <v>0.151440511</v>
      </c>
      <c r="F9" s="14">
        <f>MIN(E9/SUMIFS(PTCF!B:B,PTCF!A:A,calcs!B9),1)</f>
        <v>0.85126762788083188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0.625565763</v>
      </c>
      <c r="D11" s="13">
        <f>MIN(C11/SUMIFS(PTCF!B:B,PTCF!A:A,calcs!B11),1)</f>
        <v>0.69507306999999996</v>
      </c>
      <c r="E11" s="12">
        <f>SUMIFS('all_csv_BECF-pre-ret'!$E:$E,'all_csv_BECF-pre-ret'!$B:$B,$B11,'all_csv_BECF-pre-ret'!$AI:$AI,$C$1)</f>
        <v>0.50543443099999996</v>
      </c>
      <c r="F11" s="13">
        <f>MIN(E11/SUMIFS(PTCF!B:B,PTCF!A:A,calcs!B11),1)</f>
        <v>0.56159381222222216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1.500773E-3</v>
      </c>
      <c r="D13" s="14">
        <f>MIN(C13/SUMIFS(PTCF!B:B,PTCF!A:A,calcs!B13),1)</f>
        <v>1.6675255555555555E-3</v>
      </c>
      <c r="E13" s="12">
        <f>SUMIFS('all_csv_BECF-pre-ret'!$E:$E,'all_csv_BECF-pre-ret'!$B:$B,$B13,'all_csv_BECF-pre-ret'!$AI:$AI,$C$1)</f>
        <v>5.216877E-3</v>
      </c>
      <c r="F13" s="14">
        <f>MIN(E13/SUMIFS(PTCF!B:B,PTCF!A:A,calcs!B13),1)</f>
        <v>5.7965300000000003E-3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5.8023912999999899E-2</v>
      </c>
      <c r="D14" s="13">
        <f>MIN(C14/SUMIFS(PTCF!B:B,PTCF!A:A,calcs!B14),1)</f>
        <v>6.4471014444444336E-2</v>
      </c>
      <c r="E14" s="12">
        <f>SUMIFS('all_csv_BECF-pre-ret'!$E:$E,'all_csv_BECF-pre-ret'!$B:$B,$B14,'all_csv_BECF-pre-ret'!$AI:$AI,$C$1)</f>
        <v>5.3152675999999899E-2</v>
      </c>
      <c r="F14" s="13">
        <f>MIN(E14/SUMIFS(PTCF!B:B,PTCF!A:A,calcs!B14),1)</f>
        <v>5.9058528888888774E-2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7.9561435E-2</v>
      </c>
      <c r="D17" s="13">
        <f>MIN(C17/SUMIFS(PTCF!B:B,PTCF!A:A,calcs!B17),1)</f>
        <v>8.840159444444444E-2</v>
      </c>
      <c r="E17" s="12">
        <f>SUMIFS('all_csv_BECF-pre-ret'!$E:$E,'all_csv_BECF-pre-ret'!$B:$B,$B17,'all_csv_BECF-pre-ret'!$AI:$AI,$C$1)</f>
        <v>7.3530422999999998E-2</v>
      </c>
      <c r="F17" s="13">
        <f>MIN(E17/SUMIFS(PTCF!B:B,PTCF!A:A,calcs!B17),1)</f>
        <v>8.1700469999999997E-2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0.81464980300000001</v>
      </c>
      <c r="D19" s="16">
        <f>MIN(C19/SUMIFS(PTCF!B:B,PTCF!A:A,calcs!B19),1)</f>
        <v>0.90516644777777777</v>
      </c>
      <c r="E19" s="15">
        <f>SUMIFS('all_csv_BECF-pre-ret'!$E:$E,'all_csv_BECF-pre-ret'!$B:$B,$B19,'all_csv_BECF-pre-ret'!$AI:$AI,$C$1)</f>
        <v>0.82698463599999905</v>
      </c>
      <c r="F19" s="16">
        <f>MIN(E19/SUMIFS(PTCF!B:B,PTCF!A:A,calcs!B19),1)</f>
        <v>0.91887181777777671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94.3</v>
      </c>
      <c r="D24">
        <f>SUMIFS('all_csv_SYC-SYEGC'!D:D,'all_csv_SYC-SYEGC'!$B:$B,calcs!$B$24,'all_csv_SYC-SYEGC'!$F:$F,calcs!$C$1)</f>
        <v>5960.6</v>
      </c>
      <c r="E24">
        <f>SUM(C24:D24)</f>
        <v>6054.9000000000005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2.16393579999999E-2</v>
      </c>
      <c r="D27">
        <f>SUMIFS('all_csv_BECF-pre-nonret'!$D:$D,'all_csv_BECF-pre-nonret'!B:B,calcs!B27,'all_csv_BECF-pre-nonret'!AI:AI,calcs!C1)</f>
        <v>0.245449843999999</v>
      </c>
    </row>
    <row r="28" spans="1:6" x14ac:dyDescent="0.25">
      <c r="C28">
        <f>$C$27*($C$24/$E$24)</f>
        <v>3.3701489032023492E-4</v>
      </c>
      <c r="D28">
        <f>$D$27*($D$24/$E$24)</f>
        <v>0.24162716810292389</v>
      </c>
      <c r="E28" s="9">
        <f>SUM(C28:D28)</f>
        <v>0.24196418299324413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0.02</v>
      </c>
      <c r="D31">
        <f>SUMIFS('all_csv_BECF-pre-nonret'!$D:$D,'all_csv_BECF-pre-nonret'!B:B,calcs!B31,'all_csv_BECF-pre-nonret'!AI:AI,calcs!C1)</f>
        <v>0.245449843999999</v>
      </c>
    </row>
    <row r="32" spans="1:6" x14ac:dyDescent="0.25">
      <c r="C32">
        <f>$C$31*($C$24/$E$24)</f>
        <v>3.1148326149069345E-4</v>
      </c>
      <c r="D32">
        <f>$D$31*($D$24/$E$24)</f>
        <v>0.24162716810292389</v>
      </c>
      <c r="E32" s="9">
        <f>SUM(C32:D32)</f>
        <v>0.24193865136441459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2.2222222222222223E-2</v>
      </c>
      <c r="H2" s="8">
        <f>SUMIFS(calcs!$F$4:$F$19,calcs!$B$4:$B$19,$A2)</f>
        <v>2.2222222222222223E-2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0.2688490922147157</v>
      </c>
      <c r="H3" s="8">
        <f>SUMIFS(calcs!$F$4:$F$19,calcs!$B$4:$B$19,$A3)</f>
        <v>0.2688207237382384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2.2222222222222223E-2</v>
      </c>
      <c r="H4" s="8">
        <f>SUMIFS(calcs!$F$4:$F$19,calcs!$B$4:$B$19,$A4)</f>
        <v>2.2222222222222223E-2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0.69507306999999996</v>
      </c>
      <c r="H9" s="8">
        <f>SUMIFS(calcs!$F$4:$F$19,calcs!$B$4:$B$19,$A9)</f>
        <v>0.56159381222222216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6.4471014444444336E-2</v>
      </c>
      <c r="H12" s="8">
        <f>SUMIFS(calcs!$F$4:$F$19,calcs!$B$4:$B$19,$A12)</f>
        <v>5.9058528888888774E-2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8.840159444444444E-2</v>
      </c>
      <c r="H15" s="8">
        <f>SUMIFS(calcs!$F$4:$F$19,calcs!$B$4:$B$19,$A15)</f>
        <v>8.1700469999999997E-2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2022-11-30T00:43:15Z</dcterms:modified>
</cp:coreProperties>
</file>