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bldgs\BASoBC\"/>
    </mc:Choice>
  </mc:AlternateContent>
  <xr:revisionPtr revIDLastSave="0" documentId="8_{ECE0552B-458E-408D-AF54-803B1529AFF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<sst xmlns="http://schemas.openxmlformats.org/spreadsheetml/2006/main" count="15331" uniqueCount="552">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</sst>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162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MA</v>
      </c>
    </row>
    <row r="3" spans="1:3" x14ac:dyDescent="0.45">
      <c r="A3" t="s">
        <v>3</v>
      </c>
      <c r="B3" t="str">
        <f>INDEX(Geography!A:A, MATCH(B2, Geography!B:B, 0))</f>
        <v>25</v>
      </c>
    </row>
    <row r="4" spans="1:3" x14ac:dyDescent="0.45">
      <c r="A4" t="s">
        <v>4</v>
      </c>
      <c r="B4">
        <f>INDEX(Geography!D:D, MATCH(B2, Geography!B:B, 0))</f>
        <v>1</v>
      </c>
    </row>
    <row r="5" spans="1:3" x14ac:dyDescent="0.45">
      <c r="A5" t="s">
        <v>5</v>
      </c>
      <c r="B5" t="str">
        <f>INDEX(Geography!E:E, MATCH(B2, Geography!B:B, 0))</f>
        <v>1 New England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2829804</v>
      </c>
    </row>
    <row r="7" spans="1:3" x14ac:dyDescent="0.45">
      <c r="A7" t="s">
        <v>8</v>
      </c>
      <c r="B7">
        <f>INDEX(State_demographics!E:E, MATCH(B2, State_demographics!A:A, 0))</f>
        <v>1850576731.5</v>
      </c>
    </row>
    <row r="8" spans="1:3" x14ac:dyDescent="0.45">
      <c r="A8" t="s">
        <v>9</v>
      </c>
      <c r="B8">
        <f>INDEX(State_demographics!F:F, MATCH(B2, State_demographics!A:A, 0))</f>
        <v>91.279811696212064</v>
      </c>
    </row>
    <row r="9" spans="1:3" x14ac:dyDescent="0.45">
      <c r="A9" t="s">
        <v>10</v>
      </c>
      <c r="B9">
        <f>INDEX(State_demographics!G:G, MATCH(B2, State_demographics!A:A, 0))</f>
        <v>8.7201883037879391</v>
      </c>
    </row>
    <row r="10" spans="1:3" x14ac:dyDescent="0.45">
      <c r="A10" t="s">
        <v>11</v>
      </c>
      <c r="B10">
        <f>SUMIF(State_demographics!$C$2:$C$49, $B$4, State_demographics!$D$2:$D$49)</f>
        <v>6204829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3760333030</v>
      </c>
    </row>
    <row r="12" spans="1:3" x14ac:dyDescent="0.45">
      <c r="A12" t="s">
        <v>14</v>
      </c>
      <c r="B12">
        <f>B6/B10</f>
        <v>0.45606478438003689</v>
      </c>
    </row>
    <row r="13" spans="1:3" x14ac:dyDescent="0.45">
      <c r="A13" t="s">
        <v>15</v>
      </c>
      <c r="B13">
        <f>B7/B11</f>
        <v>0.49213107369375736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322329450.3184337</v>
      </c>
      <c r="C6">
        <f>SUMIFS(NEMS_residential_agg!E:E, NEMS_residential_agg!$A:$A, About!$B$4, NEMS_residential_agg!$C:$C, Keys!$C$5)*About!$B$12*Keys!$C$2</f>
        <v>325495983.95030153</v>
      </c>
      <c r="D6">
        <f>SUMIFS(NEMS_residential_agg!F:F, NEMS_residential_agg!$A:$A, About!$B$4, NEMS_residential_agg!$C:$C, Keys!$C$5)*About!$B$12*Keys!$C$2</f>
        <v>327977237.79795384</v>
      </c>
      <c r="E6">
        <f>SUMIFS(NEMS_residential_agg!G:G, NEMS_residential_agg!$A:$A, About!$B$4, NEMS_residential_agg!$C:$C, Keys!$C$5)*About!$B$12*Keys!$C$2</f>
        <v>322919904.82370716</v>
      </c>
      <c r="F6">
        <f>SUMIFS(NEMS_residential_agg!H:H, NEMS_residential_agg!$A:$A, About!$B$4, NEMS_residential_agg!$C:$C, Keys!$C$5)*About!$B$12*Keys!$C$2</f>
        <v>317306468.81934088</v>
      </c>
      <c r="G6">
        <f>SUMIFS(NEMS_residential_agg!I:I, NEMS_residential_agg!$A:$A, About!$B$4, NEMS_residential_agg!$C:$C, Keys!$C$5)*About!$B$12*Keys!$C$2</f>
        <v>309510470.8427189</v>
      </c>
      <c r="H6">
        <f>SUMIFS(NEMS_residential_agg!J:J, NEMS_residential_agg!$A:$A, About!$B$4, NEMS_residential_agg!$C:$C, Keys!$C$5)*About!$B$12*Keys!$C$2</f>
        <v>303546691.65517414</v>
      </c>
      <c r="I6">
        <f>SUMIFS(NEMS_residential_agg!K:K, NEMS_residential_agg!$A:$A, About!$B$4, NEMS_residential_agg!$C:$C, Keys!$C$5)*About!$B$12*Keys!$C$2</f>
        <v>301574770.88665354</v>
      </c>
      <c r="J6">
        <f>SUMIFS(NEMS_residential_agg!L:L, NEMS_residential_agg!$A:$A, About!$B$4, NEMS_residential_agg!$C:$C, Keys!$C$5)*About!$B$12*Keys!$C$2</f>
        <v>301029882.11911851</v>
      </c>
      <c r="K6">
        <f>SUMIFS(NEMS_residential_agg!M:M, NEMS_residential_agg!$A:$A, About!$B$4, NEMS_residential_agg!$C:$C, Keys!$C$5)*About!$B$12*Keys!$C$2</f>
        <v>290385666.49119341</v>
      </c>
      <c r="L6">
        <f>SUMIFS(NEMS_residential_agg!N:N, NEMS_residential_agg!$A:$A, About!$B$4, NEMS_residential_agg!$C:$C, Keys!$C$5)*About!$B$12*Keys!$C$2</f>
        <v>292926344.99480104</v>
      </c>
      <c r="M6">
        <f>SUMIFS(NEMS_residential_agg!O:O, NEMS_residential_agg!$A:$A, About!$B$4, NEMS_residential_agg!$C:$C, Keys!$C$5)*About!$B$12*Keys!$C$2</f>
        <v>296134032.47563797</v>
      </c>
      <c r="N6">
        <f>SUMIFS(NEMS_residential_agg!P:P, NEMS_residential_agg!$A:$A, About!$B$4, NEMS_residential_agg!$C:$C, Keys!$C$5)*About!$B$12*Keys!$C$2</f>
        <v>301859128.39532429</v>
      </c>
      <c r="O6">
        <f>SUMIFS(NEMS_residential_agg!Q:Q, NEMS_residential_agg!$A:$A, About!$B$4, NEMS_residential_agg!$C:$C, Keys!$C$5)*About!$B$12*Keys!$C$2</f>
        <v>297101461.68825227</v>
      </c>
      <c r="P6">
        <f>SUMIFS(NEMS_residential_agg!R:R, NEMS_residential_agg!$A:$A, About!$B$4, NEMS_residential_agg!$C:$C, Keys!$C$5)*About!$B$12*Keys!$C$2</f>
        <v>294661691.89774275</v>
      </c>
      <c r="Q6">
        <f>SUMIFS(NEMS_residential_agg!S:S, NEMS_residential_agg!$A:$A, About!$B$4, NEMS_residential_agg!$C:$C, Keys!$C$5)*About!$B$12*Keys!$C$2</f>
        <v>294658294.55543232</v>
      </c>
      <c r="R6">
        <f>SUMIFS(NEMS_residential_agg!T:T, NEMS_residential_agg!$A:$A, About!$B$4, NEMS_residential_agg!$C:$C, Keys!$C$5)*About!$B$12*Keys!$C$2</f>
        <v>294994718.58837247</v>
      </c>
      <c r="S6">
        <f>SUMIFS(NEMS_residential_agg!U:U, NEMS_residential_agg!$A:$A, About!$B$4, NEMS_residential_agg!$C:$C, Keys!$C$5)*About!$B$12*Keys!$C$2</f>
        <v>295270855.92125028</v>
      </c>
      <c r="T6">
        <f>SUMIFS(NEMS_residential_agg!V:V, NEMS_residential_agg!$A:$A, About!$B$4, NEMS_residential_agg!$C:$C, Keys!$C$5)*About!$B$12*Keys!$C$2</f>
        <v>303982249.47888124</v>
      </c>
      <c r="U6">
        <f>SUMIFS(NEMS_residential_agg!W:W, NEMS_residential_agg!$A:$A, About!$B$4, NEMS_residential_agg!$C:$C, Keys!$C$5)*About!$B$12*Keys!$C$2</f>
        <v>311398728.9064098</v>
      </c>
      <c r="V6">
        <f>SUMIFS(NEMS_residential_agg!X:X, NEMS_residential_agg!$A:$A, About!$B$4, NEMS_residential_agg!$C:$C, Keys!$C$5)*About!$B$12*Keys!$C$2</f>
        <v>315687742.21634257</v>
      </c>
      <c r="W6">
        <f>SUMIFS(NEMS_residential_agg!Y:Y, NEMS_residential_agg!$A:$A, About!$B$4, NEMS_residential_agg!$C:$C, Keys!$C$5)*About!$B$12*Keys!$C$2</f>
        <v>317527206.78943473</v>
      </c>
      <c r="X6">
        <f>SUMIFS(NEMS_residential_agg!Z:Z, NEMS_residential_agg!$A:$A, About!$B$4, NEMS_residential_agg!$C:$C, Keys!$C$5)*About!$B$12*Keys!$C$2</f>
        <v>317379570.84309423</v>
      </c>
      <c r="Y6">
        <f>SUMIFS(NEMS_residential_agg!AA:AA, NEMS_residential_agg!$A:$A, About!$B$4, NEMS_residential_agg!$C:$C, Keys!$C$5)*About!$B$12*Keys!$C$2</f>
        <v>326733353.85961163</v>
      </c>
      <c r="Z6">
        <f>SUMIFS(NEMS_residential_agg!AB:AB, NEMS_residential_agg!$A:$A, About!$B$4, NEMS_residential_agg!$C:$C, Keys!$C$5)*About!$B$12*Keys!$C$2</f>
        <v>333437673.36148256</v>
      </c>
      <c r="AA6">
        <f>SUMIFS(NEMS_residential_agg!AC:AC, NEMS_residential_agg!$A:$A, About!$B$4, NEMS_residential_agg!$C:$C, Keys!$C$5)*About!$B$12*Keys!$C$2</f>
        <v>337999929.0226714</v>
      </c>
      <c r="AB6">
        <f>SUMIFS(NEMS_residential_agg!AD:AD, NEMS_residential_agg!$A:$A, About!$B$4, NEMS_residential_agg!$C:$C, Keys!$C$5)*About!$B$12*Keys!$C$2</f>
        <v>340790613.55979598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303682064.61827463</v>
      </c>
      <c r="C7">
        <f>SUMIFS(NEMS_residential_agg!E:E, NEMS_residential_agg!$A:$A, About!$B$4, NEMS_residential_agg!$C:$C, Keys!$C$6)*About!$B$12*Keys!$C$2</f>
        <v>303089800.58929598</v>
      </c>
      <c r="D7">
        <f>SUMIFS(NEMS_residential_agg!F:F, NEMS_residential_agg!$A:$A, About!$B$4, NEMS_residential_agg!$C:$C, Keys!$C$6)*About!$B$12*Keys!$C$2</f>
        <v>299183023.53143412</v>
      </c>
      <c r="E7">
        <f>SUMIFS(NEMS_residential_agg!G:G, NEMS_residential_agg!$A:$A, About!$B$4, NEMS_residential_agg!$C:$C, Keys!$C$6)*About!$B$12*Keys!$C$2</f>
        <v>296407525.15288341</v>
      </c>
      <c r="F7">
        <f>SUMIFS(NEMS_residential_agg!H:H, NEMS_residential_agg!$A:$A, About!$B$4, NEMS_residential_agg!$C:$C, Keys!$C$6)*About!$B$12*Keys!$C$2</f>
        <v>295981666.82050061</v>
      </c>
      <c r="G7">
        <f>SUMIFS(NEMS_residential_agg!I:I, NEMS_residential_agg!$A:$A, About!$B$4, NEMS_residential_agg!$C:$C, Keys!$C$6)*About!$B$12*Keys!$C$2</f>
        <v>295205345.69525146</v>
      </c>
      <c r="H7">
        <f>SUMIFS(NEMS_residential_agg!J:J, NEMS_residential_agg!$A:$A, About!$B$4, NEMS_residential_agg!$C:$C, Keys!$C$6)*About!$B$12*Keys!$C$2</f>
        <v>291121779.96553928</v>
      </c>
      <c r="I7">
        <f>SUMIFS(NEMS_residential_agg!K:K, NEMS_residential_agg!$A:$A, About!$B$4, NEMS_residential_agg!$C:$C, Keys!$C$6)*About!$B$12*Keys!$C$2</f>
        <v>283835574.7109921</v>
      </c>
      <c r="J7">
        <f>SUMIFS(NEMS_residential_agg!L:L, NEMS_residential_agg!$A:$A, About!$B$4, NEMS_residential_agg!$C:$C, Keys!$C$6)*About!$B$12*Keys!$C$2</f>
        <v>277224476.86389196</v>
      </c>
      <c r="K7">
        <f>SUMIFS(NEMS_residential_agg!M:M, NEMS_residential_agg!$A:$A, About!$B$4, NEMS_residential_agg!$C:$C, Keys!$C$6)*About!$B$12*Keys!$C$2</f>
        <v>272624238.29199266</v>
      </c>
      <c r="L7">
        <f>SUMIFS(NEMS_residential_agg!N:N, NEMS_residential_agg!$A:$A, About!$B$4, NEMS_residential_agg!$C:$C, Keys!$C$6)*About!$B$12*Keys!$C$2</f>
        <v>283115542.33199114</v>
      </c>
      <c r="M7">
        <f>SUMIFS(NEMS_residential_agg!O:O, NEMS_residential_agg!$A:$A, About!$B$4, NEMS_residential_agg!$C:$C, Keys!$C$6)*About!$B$12*Keys!$C$2</f>
        <v>292195604.13132393</v>
      </c>
      <c r="N7">
        <f>SUMIFS(NEMS_residential_agg!P:P, NEMS_residential_agg!$A:$A, About!$B$4, NEMS_residential_agg!$C:$C, Keys!$C$6)*About!$B$12*Keys!$C$2</f>
        <v>299005490.28927732</v>
      </c>
      <c r="O7">
        <f>SUMIFS(NEMS_residential_agg!Q:Q, NEMS_residential_agg!$A:$A, About!$B$4, NEMS_residential_agg!$C:$C, Keys!$C$6)*About!$B$12*Keys!$C$2</f>
        <v>301881656.88001829</v>
      </c>
      <c r="P7">
        <f>SUMIFS(NEMS_residential_agg!R:R, NEMS_residential_agg!$A:$A, About!$B$4, NEMS_residential_agg!$C:$C, Keys!$C$6)*About!$B$12*Keys!$C$2</f>
        <v>311097521.81015003</v>
      </c>
      <c r="Q7">
        <f>SUMIFS(NEMS_residential_agg!S:S, NEMS_residential_agg!$A:$A, About!$B$4, NEMS_residential_agg!$C:$C, Keys!$C$6)*About!$B$12*Keys!$C$2</f>
        <v>318132109.71781492</v>
      </c>
      <c r="R7">
        <f>SUMIFS(NEMS_residential_agg!T:T, NEMS_residential_agg!$A:$A, About!$B$4, NEMS_residential_agg!$C:$C, Keys!$C$6)*About!$B$12*Keys!$C$2</f>
        <v>325637590.28684539</v>
      </c>
      <c r="S7">
        <f>SUMIFS(NEMS_residential_agg!U:U, NEMS_residential_agg!$A:$A, About!$B$4, NEMS_residential_agg!$C:$C, Keys!$C$6)*About!$B$12*Keys!$C$2</f>
        <v>330395343.71094108</v>
      </c>
      <c r="T7">
        <f>SUMIFS(NEMS_residential_agg!V:V, NEMS_residential_agg!$A:$A, About!$B$4, NEMS_residential_agg!$C:$C, Keys!$C$6)*About!$B$12*Keys!$C$2</f>
        <v>334267389.10571295</v>
      </c>
      <c r="U7">
        <f>SUMIFS(NEMS_residential_agg!W:W, NEMS_residential_agg!$A:$A, About!$B$4, NEMS_residential_agg!$C:$C, Keys!$C$6)*About!$B$12*Keys!$C$2</f>
        <v>338215198.69414628</v>
      </c>
      <c r="V7">
        <f>SUMIFS(NEMS_residential_agg!X:X, NEMS_residential_agg!$A:$A, About!$B$4, NEMS_residential_agg!$C:$C, Keys!$C$6)*About!$B$12*Keys!$C$2</f>
        <v>342054901.6293416</v>
      </c>
      <c r="W7">
        <f>SUMIFS(NEMS_residential_agg!Y:Y, NEMS_residential_agg!$A:$A, About!$B$4, NEMS_residential_agg!$C:$C, Keys!$C$6)*About!$B$12*Keys!$C$2</f>
        <v>345970742.53847271</v>
      </c>
      <c r="X7">
        <f>SUMIFS(NEMS_residential_agg!Z:Z, NEMS_residential_agg!$A:$A, About!$B$4, NEMS_residential_agg!$C:$C, Keys!$C$6)*About!$B$12*Keys!$C$2</f>
        <v>349526890.63143784</v>
      </c>
      <c r="Y7">
        <f>SUMIFS(NEMS_residential_agg!AA:AA, NEMS_residential_agg!$A:$A, About!$B$4, NEMS_residential_agg!$C:$C, Keys!$C$6)*About!$B$12*Keys!$C$2</f>
        <v>352395445.77426124</v>
      </c>
      <c r="Z7">
        <f>SUMIFS(NEMS_residential_agg!AB:AB, NEMS_residential_agg!$A:$A, About!$B$4, NEMS_residential_agg!$C:$C, Keys!$C$6)*About!$B$12*Keys!$C$2</f>
        <v>354711514.79848802</v>
      </c>
      <c r="AA7">
        <f>SUMIFS(NEMS_residential_agg!AC:AC, NEMS_residential_agg!$A:$A, About!$B$4, NEMS_residential_agg!$C:$C, Keys!$C$6)*About!$B$12*Keys!$C$2</f>
        <v>356277942.06550318</v>
      </c>
      <c r="AB7">
        <f>SUMIFS(NEMS_residential_agg!AD:AD, NEMS_residential_agg!$A:$A, About!$B$4, NEMS_residential_agg!$C:$C, Keys!$C$6)*About!$B$12*Keys!$C$2</f>
        <v>357814824.03092611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33500357.819046862</v>
      </c>
      <c r="C8">
        <f>SUMIFS(NEMS_residential_agg!E:E, NEMS_residential_agg!$A:$A, About!$B$4, NEMS_residential_agg!$C:$C, Keys!$C$7)*About!$B$12*Keys!$C$2</f>
        <v>31312554.806579001</v>
      </c>
      <c r="D8">
        <f>SUMIFS(NEMS_residential_agg!F:F, NEMS_residential_agg!$A:$A, About!$B$4, NEMS_residential_agg!$C:$C, Keys!$C$7)*About!$B$12*Keys!$C$2</f>
        <v>30380009.75940663</v>
      </c>
      <c r="E8">
        <f>SUMIFS(NEMS_residential_agg!G:G, NEMS_residential_agg!$A:$A, About!$B$4, NEMS_residential_agg!$C:$C, Keys!$C$7)*About!$B$12*Keys!$C$2</f>
        <v>28780729.128577109</v>
      </c>
      <c r="F8">
        <f>SUMIFS(NEMS_residential_agg!H:H, NEMS_residential_agg!$A:$A, About!$B$4, NEMS_residential_agg!$C:$C, Keys!$C$7)*About!$B$12*Keys!$C$2</f>
        <v>27213017.766128104</v>
      </c>
      <c r="G8">
        <f>SUMIFS(NEMS_residential_agg!I:I, NEMS_residential_agg!$A:$A, About!$B$4, NEMS_residential_agg!$C:$C, Keys!$C$7)*About!$B$12*Keys!$C$2</f>
        <v>27241583.122635439</v>
      </c>
      <c r="H8">
        <f>SUMIFS(NEMS_residential_agg!J:J, NEMS_residential_agg!$A:$A, About!$B$4, NEMS_residential_agg!$C:$C, Keys!$C$7)*About!$B$12*Keys!$C$2</f>
        <v>20370482.862361934</v>
      </c>
      <c r="I8">
        <f>SUMIFS(NEMS_residential_agg!K:K, NEMS_residential_agg!$A:$A, About!$B$4, NEMS_residential_agg!$C:$C, Keys!$C$7)*About!$B$12*Keys!$C$2</f>
        <v>20809122.771416765</v>
      </c>
      <c r="J8">
        <f>SUMIFS(NEMS_residential_agg!L:L, NEMS_residential_agg!$A:$A, About!$B$4, NEMS_residential_agg!$C:$C, Keys!$C$7)*About!$B$12*Keys!$C$2</f>
        <v>20981865.645577814</v>
      </c>
      <c r="K8">
        <f>SUMIFS(NEMS_residential_agg!M:M, NEMS_residential_agg!$A:$A, About!$B$4, NEMS_residential_agg!$C:$C, Keys!$C$7)*About!$B$12*Keys!$C$2</f>
        <v>21138161.76049123</v>
      </c>
      <c r="L8">
        <f>SUMIFS(NEMS_residential_agg!N:N, NEMS_residential_agg!$A:$A, About!$B$4, NEMS_residential_agg!$C:$C, Keys!$C$7)*About!$B$12*Keys!$C$2</f>
        <v>21266517.052338526</v>
      </c>
      <c r="M8">
        <f>SUMIFS(NEMS_residential_agg!O:O, NEMS_residential_agg!$A:$A, About!$B$4, NEMS_residential_agg!$C:$C, Keys!$C$7)*About!$B$12*Keys!$C$2</f>
        <v>21454232.069167819</v>
      </c>
      <c r="N8">
        <f>SUMIFS(NEMS_residential_agg!P:P, NEMS_residential_agg!$A:$A, About!$B$4, NEMS_residential_agg!$C:$C, Keys!$C$7)*About!$B$12*Keys!$C$2</f>
        <v>21893261.991240311</v>
      </c>
      <c r="O8">
        <f>SUMIFS(NEMS_residential_agg!Q:Q, NEMS_residential_agg!$A:$A, About!$B$4, NEMS_residential_agg!$C:$C, Keys!$C$7)*About!$B$12*Keys!$C$2</f>
        <v>22357269.406364109</v>
      </c>
      <c r="P8">
        <f>SUMIFS(NEMS_residential_agg!R:R, NEMS_residential_agg!$A:$A, About!$B$4, NEMS_residential_agg!$C:$C, Keys!$C$7)*About!$B$12*Keys!$C$2</f>
        <v>22829471.366633415</v>
      </c>
      <c r="Q8">
        <f>SUMIFS(NEMS_residential_agg!S:S, NEMS_residential_agg!$A:$A, About!$B$4, NEMS_residential_agg!$C:$C, Keys!$C$7)*About!$B$12*Keys!$C$2</f>
        <v>23248694.778763946</v>
      </c>
      <c r="R8">
        <f>SUMIFS(NEMS_residential_agg!T:T, NEMS_residential_agg!$A:$A, About!$B$4, NEMS_residential_agg!$C:$C, Keys!$C$7)*About!$B$12*Keys!$C$2</f>
        <v>23498977.623272564</v>
      </c>
      <c r="S8">
        <f>SUMIFS(NEMS_residential_agg!U:U, NEMS_residential_agg!$A:$A, About!$B$4, NEMS_residential_agg!$C:$C, Keys!$C$7)*About!$B$12*Keys!$C$2</f>
        <v>23625920.666449104</v>
      </c>
      <c r="T8">
        <f>SUMIFS(NEMS_residential_agg!V:V, NEMS_residential_agg!$A:$A, About!$B$4, NEMS_residential_agg!$C:$C, Keys!$C$7)*About!$B$12*Keys!$C$2</f>
        <v>23984158.516198698</v>
      </c>
      <c r="U8">
        <f>SUMIFS(NEMS_residential_agg!W:W, NEMS_residential_agg!$A:$A, About!$B$4, NEMS_residential_agg!$C:$C, Keys!$C$7)*About!$B$12*Keys!$C$2</f>
        <v>24184740.545191254</v>
      </c>
      <c r="V8">
        <f>SUMIFS(NEMS_residential_agg!X:X, NEMS_residential_agg!$A:$A, About!$B$4, NEMS_residential_agg!$C:$C, Keys!$C$7)*About!$B$12*Keys!$C$2</f>
        <v>23863148.540713653</v>
      </c>
      <c r="W8">
        <f>SUMIFS(NEMS_residential_agg!Y:Y, NEMS_residential_agg!$A:$A, About!$B$4, NEMS_residential_agg!$C:$C, Keys!$C$7)*About!$B$12*Keys!$C$2</f>
        <v>23958896.52296146</v>
      </c>
      <c r="X8">
        <f>SUMIFS(NEMS_residential_agg!Z:Z, NEMS_residential_agg!$A:$A, About!$B$4, NEMS_residential_agg!$C:$C, Keys!$C$7)*About!$B$12*Keys!$C$2</f>
        <v>24289635.251134813</v>
      </c>
      <c r="Y8">
        <f>SUMIFS(NEMS_residential_agg!AA:AA, NEMS_residential_agg!$A:$A, About!$B$4, NEMS_residential_agg!$C:$C, Keys!$C$7)*About!$B$12*Keys!$C$2</f>
        <v>24633502.424074732</v>
      </c>
      <c r="Z8">
        <f>SUMIFS(NEMS_residential_agg!AB:AB, NEMS_residential_agg!$A:$A, About!$B$4, NEMS_residential_agg!$C:$C, Keys!$C$7)*About!$B$12*Keys!$C$2</f>
        <v>24969157.964770883</v>
      </c>
      <c r="AA8">
        <f>SUMIFS(NEMS_residential_agg!AC:AC, NEMS_residential_agg!$A:$A, About!$B$4, NEMS_residential_agg!$C:$C, Keys!$C$7)*About!$B$12*Keys!$C$2</f>
        <v>25298155.517632082</v>
      </c>
      <c r="AB8">
        <f>SUMIFS(NEMS_residential_agg!AD:AD, NEMS_residential_agg!$A:$A, About!$B$4, NEMS_residential_agg!$C:$C, Keys!$C$7)*About!$B$12*Keys!$C$2</f>
        <v>25438227.005575184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861620463.96074426</v>
      </c>
      <c r="C9">
        <f>SUMIFS(NEMS_residential_agg!E:E, NEMS_residential_agg!$A:$A, About!$B$4, NEMS_residential_agg!$C:$C, Keys!$C$8)*About!$B$12*Keys!$C$2</f>
        <v>864516862.95735109</v>
      </c>
      <c r="D9">
        <f>SUMIFS(NEMS_residential_agg!F:F, NEMS_residential_agg!$A:$A, About!$B$4, NEMS_residential_agg!$C:$C, Keys!$C$8)*About!$B$12*Keys!$C$2</f>
        <v>875696152.52357376</v>
      </c>
      <c r="E9">
        <f>SUMIFS(NEMS_residential_agg!G:G, NEMS_residential_agg!$A:$A, About!$B$4, NEMS_residential_agg!$C:$C, Keys!$C$8)*About!$B$12*Keys!$C$2</f>
        <v>890742304.54049015</v>
      </c>
      <c r="F9">
        <f>SUMIFS(NEMS_residential_agg!H:H, NEMS_residential_agg!$A:$A, About!$B$4, NEMS_residential_agg!$C:$C, Keys!$C$8)*About!$B$12*Keys!$C$2</f>
        <v>881972266.78011668</v>
      </c>
      <c r="G9">
        <f>SUMIFS(NEMS_residential_agg!I:I, NEMS_residential_agg!$A:$A, About!$B$4, NEMS_residential_agg!$C:$C, Keys!$C$8)*About!$B$12*Keys!$C$2</f>
        <v>882607164.40077317</v>
      </c>
      <c r="H9">
        <f>SUMIFS(NEMS_residential_agg!J:J, NEMS_residential_agg!$A:$A, About!$B$4, NEMS_residential_agg!$C:$C, Keys!$C$8)*About!$B$12*Keys!$C$2</f>
        <v>884785631.02275467</v>
      </c>
      <c r="I9">
        <f>SUMIFS(NEMS_residential_agg!K:K, NEMS_residential_agg!$A:$A, About!$B$4, NEMS_residential_agg!$C:$C, Keys!$C$8)*About!$B$12*Keys!$C$2</f>
        <v>915643344.78806853</v>
      </c>
      <c r="J9">
        <f>SUMIFS(NEMS_residential_agg!L:L, NEMS_residential_agg!$A:$A, About!$B$4, NEMS_residential_agg!$C:$C, Keys!$C$8)*About!$B$12*Keys!$C$2</f>
        <v>947314599.2232275</v>
      </c>
      <c r="K9">
        <f>SUMIFS(NEMS_residential_agg!M:M, NEMS_residential_agg!$A:$A, About!$B$4, NEMS_residential_agg!$C:$C, Keys!$C$8)*About!$B$12*Keys!$C$2</f>
        <v>800167858.64167917</v>
      </c>
      <c r="L9">
        <f>SUMIFS(NEMS_residential_agg!N:N, NEMS_residential_agg!$A:$A, About!$B$4, NEMS_residential_agg!$C:$C, Keys!$C$8)*About!$B$12*Keys!$C$2</f>
        <v>786588506.28387129</v>
      </c>
      <c r="M9">
        <f>SUMIFS(NEMS_residential_agg!O:O, NEMS_residential_agg!$A:$A, About!$B$4, NEMS_residential_agg!$C:$C, Keys!$C$8)*About!$B$12*Keys!$C$2</f>
        <v>786497546.53373194</v>
      </c>
      <c r="N9">
        <f>SUMIFS(NEMS_residential_agg!P:P, NEMS_residential_agg!$A:$A, About!$B$4, NEMS_residential_agg!$C:$C, Keys!$C$8)*About!$B$12*Keys!$C$2</f>
        <v>781924315.82933414</v>
      </c>
      <c r="O9">
        <f>SUMIFS(NEMS_residential_agg!Q:Q, NEMS_residential_agg!$A:$A, About!$B$4, NEMS_residential_agg!$C:$C, Keys!$C$8)*About!$B$12*Keys!$C$2</f>
        <v>776938395.39200091</v>
      </c>
      <c r="P9">
        <f>SUMIFS(NEMS_residential_agg!R:R, NEMS_residential_agg!$A:$A, About!$B$4, NEMS_residential_agg!$C:$C, Keys!$C$8)*About!$B$12*Keys!$C$2</f>
        <v>791631536.92970121</v>
      </c>
      <c r="Q9">
        <f>SUMIFS(NEMS_residential_agg!S:S, NEMS_residential_agg!$A:$A, About!$B$4, NEMS_residential_agg!$C:$C, Keys!$C$8)*About!$B$12*Keys!$C$2</f>
        <v>803397138.23422551</v>
      </c>
      <c r="R9">
        <f>SUMIFS(NEMS_residential_agg!T:T, NEMS_residential_agg!$A:$A, About!$B$4, NEMS_residential_agg!$C:$C, Keys!$C$8)*About!$B$12*Keys!$C$2</f>
        <v>810984832.52215362</v>
      </c>
      <c r="S9">
        <f>SUMIFS(NEMS_residential_agg!U:U, NEMS_residential_agg!$A:$A, About!$B$4, NEMS_residential_agg!$C:$C, Keys!$C$8)*About!$B$12*Keys!$C$2</f>
        <v>812758921.00296831</v>
      </c>
      <c r="T9">
        <f>SUMIFS(NEMS_residential_agg!V:V, NEMS_residential_agg!$A:$A, About!$B$4, NEMS_residential_agg!$C:$C, Keys!$C$8)*About!$B$12*Keys!$C$2</f>
        <v>809960845.0143162</v>
      </c>
      <c r="U9">
        <f>SUMIFS(NEMS_residential_agg!W:W, NEMS_residential_agg!$A:$A, About!$B$4, NEMS_residential_agg!$C:$C, Keys!$C$8)*About!$B$12*Keys!$C$2</f>
        <v>817365299.39644802</v>
      </c>
      <c r="V9">
        <f>SUMIFS(NEMS_residential_agg!X:X, NEMS_residential_agg!$A:$A, About!$B$4, NEMS_residential_agg!$C:$C, Keys!$C$8)*About!$B$12*Keys!$C$2</f>
        <v>821511749.06515729</v>
      </c>
      <c r="W9">
        <f>SUMIFS(NEMS_residential_agg!Y:Y, NEMS_residential_agg!$A:$A, About!$B$4, NEMS_residential_agg!$C:$C, Keys!$C$8)*About!$B$12*Keys!$C$2</f>
        <v>824112620.71696424</v>
      </c>
      <c r="X9">
        <f>SUMIFS(NEMS_residential_agg!Z:Z, NEMS_residential_agg!$A:$A, About!$B$4, NEMS_residential_agg!$C:$C, Keys!$C$8)*About!$B$12*Keys!$C$2</f>
        <v>825164034.29903293</v>
      </c>
      <c r="Y9">
        <f>SUMIFS(NEMS_residential_agg!AA:AA, NEMS_residential_agg!$A:$A, About!$B$4, NEMS_residential_agg!$C:$C, Keys!$C$8)*About!$B$12*Keys!$C$2</f>
        <v>825734418.2986964</v>
      </c>
      <c r="Z9">
        <f>SUMIFS(NEMS_residential_agg!AB:AB, NEMS_residential_agg!$A:$A, About!$B$4, NEMS_residential_agg!$C:$C, Keys!$C$8)*About!$B$12*Keys!$C$2</f>
        <v>827308270.33708072</v>
      </c>
      <c r="AA9">
        <f>SUMIFS(NEMS_residential_agg!AC:AC, NEMS_residential_agg!$A:$A, About!$B$4, NEMS_residential_agg!$C:$C, Keys!$C$8)*About!$B$12*Keys!$C$2</f>
        <v>828151057.71147597</v>
      </c>
      <c r="AB9">
        <f>SUMIFS(NEMS_residential_agg!AD:AD, NEMS_residential_agg!$A:$A, About!$B$4, NEMS_residential_agg!$C:$C, Keys!$C$8)*About!$B$12*Keys!$C$2</f>
        <v>830927970.04740727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145727670.67425904</v>
      </c>
      <c r="C13">
        <f>SUMIFS(NEMS_commercial_agg!E:E, NEMS_commercial_agg!$A:$A, About!$B$4, NEMS_commercial_agg!$C:$C, Keys!$C$5)*About!$B$13*Keys!$C$3*Keys!$C$2</f>
        <v>142447945.30939743</v>
      </c>
      <c r="D13">
        <f>SUMIFS(NEMS_commercial_agg!F:F, NEMS_commercial_agg!$A:$A, About!$B$4, NEMS_commercial_agg!$C:$C, Keys!$C$5)*About!$B$13*Keys!$C$3*Keys!$C$2</f>
        <v>139747184.81569061</v>
      </c>
      <c r="E13">
        <f>SUMIFS(NEMS_commercial_agg!G:G, NEMS_commercial_agg!$A:$A, About!$B$4, NEMS_commercial_agg!$C:$C, Keys!$C$5)*About!$B$13*Keys!$C$3*Keys!$C$2</f>
        <v>137844344.85699087</v>
      </c>
      <c r="F13">
        <f>SUMIFS(NEMS_commercial_agg!H:H, NEMS_commercial_agg!$A:$A, About!$B$4, NEMS_commercial_agg!$C:$C, Keys!$C$5)*About!$B$13*Keys!$C$3*Keys!$C$2</f>
        <v>137393526.66910121</v>
      </c>
      <c r="G13">
        <f>SUMIFS(NEMS_commercial_agg!I:I, NEMS_commercial_agg!$A:$A, About!$B$4, NEMS_commercial_agg!$C:$C, Keys!$C$5)*About!$B$13*Keys!$C$3*Keys!$C$2</f>
        <v>137905191.48357719</v>
      </c>
      <c r="H13">
        <f>SUMIFS(NEMS_commercial_agg!J:J, NEMS_commercial_agg!$A:$A, About!$B$4, NEMS_commercial_agg!$C:$C, Keys!$C$5)*About!$B$13*Keys!$C$3*Keys!$C$2</f>
        <v>137188860.74331084</v>
      </c>
      <c r="I13">
        <f>SUMIFS(NEMS_commercial_agg!K:K, NEMS_commercial_agg!$A:$A, About!$B$4, NEMS_commercial_agg!$C:$C, Keys!$C$5)*About!$B$13*Keys!$C$3*Keys!$C$2</f>
        <v>136903526.94136435</v>
      </c>
      <c r="J13">
        <f>SUMIFS(NEMS_commercial_agg!L:L, NEMS_commercial_agg!$A:$A, About!$B$4, NEMS_commercial_agg!$C:$C, Keys!$C$5)*About!$B$13*Keys!$C$3*Keys!$C$2</f>
        <v>135594402.5511736</v>
      </c>
      <c r="K13">
        <f>SUMIFS(NEMS_commercial_agg!M:M, NEMS_commercial_agg!$A:$A, About!$B$4, NEMS_commercial_agg!$C:$C, Keys!$C$5)*About!$B$13*Keys!$C$3*Keys!$C$2</f>
        <v>110517295.13034409</v>
      </c>
      <c r="L13">
        <f>SUMIFS(NEMS_commercial_agg!N:N, NEMS_commercial_agg!$A:$A, About!$B$4, NEMS_commercial_agg!$C:$C, Keys!$C$5)*About!$B$13*Keys!$C$3*Keys!$C$2</f>
        <v>107943759.40131775</v>
      </c>
      <c r="M13">
        <f>SUMIFS(NEMS_commercial_agg!O:O, NEMS_commercial_agg!$A:$A, About!$B$4, NEMS_commercial_agg!$C:$C, Keys!$C$5)*About!$B$13*Keys!$C$3*Keys!$C$2</f>
        <v>105370223.6722914</v>
      </c>
      <c r="N13">
        <f>SUMIFS(NEMS_commercial_agg!P:P, NEMS_commercial_agg!$A:$A, About!$B$4, NEMS_commercial_agg!$C:$C, Keys!$C$5)*About!$B$13*Keys!$C$3*Keys!$C$2</f>
        <v>102942351.07963839</v>
      </c>
      <c r="O13">
        <f>SUMIFS(NEMS_commercial_agg!Q:Q, NEMS_commercial_agg!$A:$A, About!$B$4, NEMS_commercial_agg!$C:$C, Keys!$C$5)*About!$B$13*Keys!$C$3*Keys!$C$2</f>
        <v>100362361.92051956</v>
      </c>
      <c r="P13">
        <f>SUMIFS(NEMS_commercial_agg!R:R, NEMS_commercial_agg!$A:$A, About!$B$4, NEMS_commercial_agg!$C:$C, Keys!$C$5)*About!$B$13*Keys!$C$3*Keys!$C$2</f>
        <v>97802194.010970503</v>
      </c>
      <c r="Q13">
        <f>SUMIFS(NEMS_commercial_agg!S:S, NEMS_commercial_agg!$A:$A, About!$B$4, NEMS_commercial_agg!$C:$C, Keys!$C$5)*About!$B$13*Keys!$C$3*Keys!$C$2</f>
        <v>95632458.6220171</v>
      </c>
      <c r="R13">
        <f>SUMIFS(NEMS_commercial_agg!T:T, NEMS_commercial_agg!$A:$A, About!$B$4, NEMS_commercial_agg!$C:$C, Keys!$C$5)*About!$B$13*Keys!$C$3*Keys!$C$2</f>
        <v>93471020.500325441</v>
      </c>
      <c r="S13">
        <f>SUMIFS(NEMS_commercial_agg!U:U, NEMS_commercial_agg!$A:$A, About!$B$4, NEMS_commercial_agg!$C:$C, Keys!$C$5)*About!$B$13*Keys!$C$3*Keys!$C$2</f>
        <v>91567719.582333341</v>
      </c>
      <c r="T13">
        <f>SUMIFS(NEMS_commercial_agg!V:V, NEMS_commercial_agg!$A:$A, About!$B$4, NEMS_commercial_agg!$C:$C, Keys!$C$5)*About!$B$13*Keys!$C$3*Keys!$C$2</f>
        <v>89821605.783022612</v>
      </c>
      <c r="U13">
        <f>SUMIFS(NEMS_commercial_agg!W:W, NEMS_commercial_agg!$A:$A, About!$B$4, NEMS_commercial_agg!$C:$C, Keys!$C$5)*About!$B$13*Keys!$C$3*Keys!$C$2</f>
        <v>88018333.03146413</v>
      </c>
      <c r="V13">
        <f>SUMIFS(NEMS_commercial_agg!X:X, NEMS_commercial_agg!$A:$A, About!$B$4, NEMS_commercial_agg!$C:$C, Keys!$C$5)*About!$B$13*Keys!$C$3*Keys!$C$2</f>
        <v>86350582.31184791</v>
      </c>
      <c r="W13">
        <f>SUMIFS(NEMS_commercial_agg!Y:Y, NEMS_commercial_agg!$A:$A, About!$B$4, NEMS_commercial_agg!$C:$C, Keys!$C$5)*About!$B$13*Keys!$C$3*Keys!$C$2</f>
        <v>84852925.571098045</v>
      </c>
      <c r="X13">
        <f>SUMIFS(NEMS_commercial_agg!Z:Z, NEMS_commercial_agg!$A:$A, About!$B$4, NEMS_commercial_agg!$C:$C, Keys!$C$5)*About!$B$13*Keys!$C$3*Keys!$C$2</f>
        <v>83274139.99489972</v>
      </c>
      <c r="Y13">
        <f>SUMIFS(NEMS_commercial_agg!AA:AA, NEMS_commercial_agg!$A:$A, About!$B$4, NEMS_commercial_agg!$C:$C, Keys!$C$5)*About!$B$13*Keys!$C$3*Keys!$C$2</f>
        <v>81778327.091319114</v>
      </c>
      <c r="Z13">
        <f>SUMIFS(NEMS_commercial_agg!AB:AB, NEMS_commercial_agg!$A:$A, About!$B$4, NEMS_commercial_agg!$C:$C, Keys!$C$5)*About!$B$13*Keys!$C$3*Keys!$C$2</f>
        <v>80412965.667465255</v>
      </c>
      <c r="AA13">
        <f>SUMIFS(NEMS_commercial_agg!AC:AC, NEMS_commercial_agg!$A:$A, About!$B$4, NEMS_commercial_agg!$C:$C, Keys!$C$5)*About!$B$13*Keys!$C$3*Keys!$C$2</f>
        <v>78933747.29840821</v>
      </c>
      <c r="AB13">
        <f>SUMIFS(NEMS_commercial_agg!AD:AD, NEMS_commercial_agg!$A:$A, About!$B$4, NEMS_commercial_agg!$C:$C, Keys!$C$5)*About!$B$13*Keys!$C$3*Keys!$C$2</f>
        <v>77596504.391385928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126459572.25525472</v>
      </c>
      <c r="C14">
        <f>SUMIFS(NEMS_commercial_agg!E:E, NEMS_commercial_agg!$A:$A, About!$B$4, NEMS_commercial_agg!$C:$C, Keys!$C$6)*About!$B$13*Keys!$C$3*Keys!$C$2</f>
        <v>127526693.01697709</v>
      </c>
      <c r="D14">
        <f>SUMIFS(NEMS_commercial_agg!F:F, NEMS_commercial_agg!$A:$A, About!$B$4, NEMS_commercial_agg!$C:$C, Keys!$C$6)*About!$B$13*Keys!$C$3*Keys!$C$2</f>
        <v>125775508.66545086</v>
      </c>
      <c r="E14">
        <f>SUMIFS(NEMS_commercial_agg!G:G, NEMS_commercial_agg!$A:$A, About!$B$4, NEMS_commercial_agg!$C:$C, Keys!$C$6)*About!$B$13*Keys!$C$3*Keys!$C$2</f>
        <v>124789055.77988461</v>
      </c>
      <c r="F14">
        <f>SUMIFS(NEMS_commercial_agg!H:H, NEMS_commercial_agg!$A:$A, About!$B$4, NEMS_commercial_agg!$C:$C, Keys!$C$6)*About!$B$13*Keys!$C$3*Keys!$C$2</f>
        <v>126065452.06032054</v>
      </c>
      <c r="G14">
        <f>SUMIFS(NEMS_commercial_agg!I:I, NEMS_commercial_agg!$A:$A, About!$B$4, NEMS_commercial_agg!$C:$C, Keys!$C$6)*About!$B$13*Keys!$C$3*Keys!$C$2</f>
        <v>127561264.96390115</v>
      </c>
      <c r="H14">
        <f>SUMIFS(NEMS_commercial_agg!J:J, NEMS_commercial_agg!$A:$A, About!$B$4, NEMS_commercial_agg!$C:$C, Keys!$C$6)*About!$B$13*Keys!$C$3*Keys!$C$2</f>
        <v>129103634.75600612</v>
      </c>
      <c r="I14">
        <f>SUMIFS(NEMS_commercial_agg!K:K, NEMS_commercial_agg!$A:$A, About!$B$4, NEMS_commercial_agg!$C:$C, Keys!$C$6)*About!$B$13*Keys!$C$3*Keys!$C$2</f>
        <v>129887265.55295129</v>
      </c>
      <c r="J14">
        <f>SUMIFS(NEMS_commercial_agg!L:L, NEMS_commercial_agg!$A:$A, About!$B$4, NEMS_commercial_agg!$C:$C, Keys!$C$6)*About!$B$13*Keys!$C$3*Keys!$C$2</f>
        <v>129624518.75632851</v>
      </c>
      <c r="K14">
        <f>SUMIFS(NEMS_commercial_agg!M:M, NEMS_commercial_agg!$A:$A, About!$B$4, NEMS_commercial_agg!$C:$C, Keys!$C$6)*About!$B$13*Keys!$C$3*Keys!$C$2</f>
        <v>125066092.31456931</v>
      </c>
      <c r="L14">
        <f>SUMIFS(NEMS_commercial_agg!N:N, NEMS_commercial_agg!$A:$A, About!$B$4, NEMS_commercial_agg!$C:$C, Keys!$C$6)*About!$B$13*Keys!$C$3*Keys!$C$2</f>
        <v>123818275.51025726</v>
      </c>
      <c r="M14">
        <f>SUMIFS(NEMS_commercial_agg!O:O, NEMS_commercial_agg!$A:$A, About!$B$4, NEMS_commercial_agg!$C:$C, Keys!$C$6)*About!$B$13*Keys!$C$3*Keys!$C$2</f>
        <v>122430327.08107966</v>
      </c>
      <c r="N14">
        <f>SUMIFS(NEMS_commercial_agg!P:P, NEMS_commercial_agg!$A:$A, About!$B$4, NEMS_commercial_agg!$C:$C, Keys!$C$6)*About!$B$13*Keys!$C$3*Keys!$C$2</f>
        <v>121136875.30682787</v>
      </c>
      <c r="O14">
        <f>SUMIFS(NEMS_commercial_agg!Q:Q, NEMS_commercial_agg!$A:$A, About!$B$4, NEMS_commercial_agg!$C:$C, Keys!$C$6)*About!$B$13*Keys!$C$3*Keys!$C$2</f>
        <v>120022736.69728878</v>
      </c>
      <c r="P14">
        <f>SUMIFS(NEMS_commercial_agg!R:R, NEMS_commercial_agg!$A:$A, About!$B$4, NEMS_commercial_agg!$C:$C, Keys!$C$6)*About!$B$13*Keys!$C$3*Keys!$C$2</f>
        <v>118915973.43642685</v>
      </c>
      <c r="Q14">
        <f>SUMIFS(NEMS_commercial_agg!S:S, NEMS_commercial_agg!$A:$A, About!$B$4, NEMS_commercial_agg!$C:$C, Keys!$C$6)*About!$B$13*Keys!$C$3*Keys!$C$2</f>
        <v>117862681.45347409</v>
      </c>
      <c r="R14">
        <f>SUMIFS(NEMS_commercial_agg!T:T, NEMS_commercial_agg!$A:$A, About!$B$4, NEMS_commercial_agg!$C:$C, Keys!$C$6)*About!$B$13*Keys!$C$3*Keys!$C$2</f>
        <v>117258824.78053398</v>
      </c>
      <c r="S14">
        <f>SUMIFS(NEMS_commercial_agg!U:U, NEMS_commercial_agg!$A:$A, About!$B$4, NEMS_commercial_agg!$C:$C, Keys!$C$6)*About!$B$13*Keys!$C$3*Keys!$C$2</f>
        <v>116535579.65088286</v>
      </c>
      <c r="T14">
        <f>SUMIFS(NEMS_commercial_agg!V:V, NEMS_commercial_agg!$A:$A, About!$B$4, NEMS_commercial_agg!$C:$C, Keys!$C$6)*About!$B$13*Keys!$C$3*Keys!$C$2</f>
        <v>116055260.06828474</v>
      </c>
      <c r="U14">
        <f>SUMIFS(NEMS_commercial_agg!W:W, NEMS_commercial_agg!$A:$A, About!$B$4, NEMS_commercial_agg!$C:$C, Keys!$C$6)*About!$B$13*Keys!$C$3*Keys!$C$2</f>
        <v>115660678.91405822</v>
      </c>
      <c r="V14">
        <f>SUMIFS(NEMS_commercial_agg!X:X, NEMS_commercial_agg!$A:$A, About!$B$4, NEMS_commercial_agg!$C:$C, Keys!$C$6)*About!$B$13*Keys!$C$3*Keys!$C$2</f>
        <v>115426972.55285163</v>
      </c>
      <c r="W14">
        <f>SUMIFS(NEMS_commercial_agg!Y:Y, NEMS_commercial_agg!$A:$A, About!$B$4, NEMS_commercial_agg!$C:$C, Keys!$C$6)*About!$B$13*Keys!$C$3*Keys!$C$2</f>
        <v>115330171.10146427</v>
      </c>
      <c r="X14">
        <f>SUMIFS(NEMS_commercial_agg!Z:Z, NEMS_commercial_agg!$A:$A, About!$B$4, NEMS_commercial_agg!$C:$C, Keys!$C$6)*About!$B$13*Keys!$C$3*Keys!$C$2</f>
        <v>115220923.7491843</v>
      </c>
      <c r="Y14">
        <f>SUMIFS(NEMS_commercial_agg!AA:AA, NEMS_commercial_agg!$A:$A, About!$B$4, NEMS_commercial_agg!$C:$C, Keys!$C$6)*About!$B$13*Keys!$C$3*Keys!$C$2</f>
        <v>115255034.73681602</v>
      </c>
      <c r="Z14">
        <f>SUMIFS(NEMS_commercial_agg!AB:AB, NEMS_commercial_agg!$A:$A, About!$B$4, NEMS_commercial_agg!$C:$C, Keys!$C$6)*About!$B$13*Keys!$C$3*Keys!$C$2</f>
        <v>115220001.83059964</v>
      </c>
      <c r="AA14">
        <f>SUMIFS(NEMS_commercial_agg!AC:AC, NEMS_commercial_agg!$A:$A, About!$B$4, NEMS_commercial_agg!$C:$C, Keys!$C$6)*About!$B$13*Keys!$C$3*Keys!$C$2</f>
        <v>115267480.63770868</v>
      </c>
      <c r="AB14">
        <f>SUMIFS(NEMS_commercial_agg!AD:AD, NEMS_commercial_agg!$A:$A, About!$B$4, NEMS_commercial_agg!$C:$C, Keys!$C$6)*About!$B$13*Keys!$C$3*Keys!$C$2</f>
        <v>115217697.03413804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18630591.717724826</v>
      </c>
      <c r="C15">
        <f>SUMIFS(NEMS_commercial_agg!E:E, NEMS_commercial_agg!$A:$A, About!$B$4, NEMS_commercial_agg!$C:$C, Keys!$C$7)*About!$B$13*Keys!$C$3*Keys!$C$2</f>
        <v>18858305.608131249</v>
      </c>
      <c r="D15">
        <f>SUMIFS(NEMS_commercial_agg!F:F, NEMS_commercial_agg!$A:$A, About!$B$4, NEMS_commercial_agg!$C:$C, Keys!$C$7)*About!$B$13*Keys!$C$3*Keys!$C$2</f>
        <v>18713103.431050237</v>
      </c>
      <c r="E15">
        <f>SUMIFS(NEMS_commercial_agg!G:G, NEMS_commercial_agg!$A:$A, About!$B$4, NEMS_commercial_agg!$C:$C, Keys!$C$7)*About!$B$13*Keys!$C$3*Keys!$C$2</f>
        <v>18620450.613293778</v>
      </c>
      <c r="F15">
        <f>SUMIFS(NEMS_commercial_agg!H:H, NEMS_commercial_agg!$A:$A, About!$B$4, NEMS_commercial_agg!$C:$C, Keys!$C$7)*About!$B$13*Keys!$C$3*Keys!$C$2</f>
        <v>18749519.215143569</v>
      </c>
      <c r="G15">
        <f>SUMIFS(NEMS_commercial_agg!I:I, NEMS_commercial_agg!$A:$A, About!$B$4, NEMS_commercial_agg!$C:$C, Keys!$C$7)*About!$B$13*Keys!$C$3*Keys!$C$2</f>
        <v>18893338.51434762</v>
      </c>
      <c r="H15">
        <f>SUMIFS(NEMS_commercial_agg!J:J, NEMS_commercial_agg!$A:$A, About!$B$4, NEMS_commercial_agg!$C:$C, Keys!$C$7)*About!$B$13*Keys!$C$3*Keys!$C$2</f>
        <v>20253168.426693618</v>
      </c>
      <c r="I15">
        <f>SUMIFS(NEMS_commercial_agg!K:K, NEMS_commercial_agg!$A:$A, About!$B$4, NEMS_commercial_agg!$C:$C, Keys!$C$7)*About!$B$13*Keys!$C$3*Keys!$C$2</f>
        <v>20586902.95433379</v>
      </c>
      <c r="J15">
        <f>SUMIFS(NEMS_commercial_agg!L:L, NEMS_commercial_agg!$A:$A, About!$B$4, NEMS_commercial_agg!$C:$C, Keys!$C$7)*About!$B$13*Keys!$C$3*Keys!$C$2</f>
        <v>20482265.194976997</v>
      </c>
      <c r="K15">
        <f>SUMIFS(NEMS_commercial_agg!M:M, NEMS_commercial_agg!$A:$A, About!$B$4, NEMS_commercial_agg!$C:$C, Keys!$C$7)*About!$B$13*Keys!$C$3*Keys!$C$2</f>
        <v>20551409.088825092</v>
      </c>
      <c r="L15">
        <f>SUMIFS(NEMS_commercial_agg!N:N, NEMS_commercial_agg!$A:$A, About!$B$4, NEMS_commercial_agg!$C:$C, Keys!$C$7)*About!$B$13*Keys!$C$3*Keys!$C$2</f>
        <v>20551409.088825092</v>
      </c>
      <c r="M15">
        <f>SUMIFS(NEMS_commercial_agg!O:O, NEMS_commercial_agg!$A:$A, About!$B$4, NEMS_commercial_agg!$C:$C, Keys!$C$7)*About!$B$13*Keys!$C$3*Keys!$C$2</f>
        <v>20252707.4674013</v>
      </c>
      <c r="N15">
        <f>SUMIFS(NEMS_commercial_agg!P:P, NEMS_commercial_agg!$A:$A, About!$B$4, NEMS_commercial_agg!$C:$C, Keys!$C$7)*About!$B$13*Keys!$C$3*Keys!$C$2</f>
        <v>20148530.667336825</v>
      </c>
      <c r="O15">
        <f>SUMIFS(NEMS_commercial_agg!Q:Q, NEMS_commercial_agg!$A:$A, About!$B$4, NEMS_commercial_agg!$C:$C, Keys!$C$7)*About!$B$13*Keys!$C$3*Keys!$C$2</f>
        <v>19849368.086620703</v>
      </c>
      <c r="P15">
        <f>SUMIFS(NEMS_commercial_agg!R:R, NEMS_commercial_agg!$A:$A, About!$B$4, NEMS_commercial_agg!$C:$C, Keys!$C$7)*About!$B$13*Keys!$C$3*Keys!$C$2</f>
        <v>19667289.166154038</v>
      </c>
      <c r="Q15">
        <f>SUMIFS(NEMS_commercial_agg!S:S, NEMS_commercial_agg!$A:$A, About!$B$4, NEMS_commercial_agg!$C:$C, Keys!$C$7)*About!$B$13*Keys!$C$3*Keys!$C$2</f>
        <v>19426207.456270322</v>
      </c>
      <c r="R15">
        <f>SUMIFS(NEMS_commercial_agg!T:T, NEMS_commercial_agg!$A:$A, About!$B$4, NEMS_commercial_agg!$C:$C, Keys!$C$7)*About!$B$13*Keys!$C$3*Keys!$C$2</f>
        <v>20254090.345278256</v>
      </c>
      <c r="S15">
        <f>SUMIFS(NEMS_commercial_agg!U:U, NEMS_commercial_agg!$A:$A, About!$B$4, NEMS_commercial_agg!$C:$C, Keys!$C$7)*About!$B$13*Keys!$C$3*Keys!$C$2</f>
        <v>20349508.918788642</v>
      </c>
      <c r="T15">
        <f>SUMIFS(NEMS_commercial_agg!V:V, NEMS_commercial_agg!$A:$A, About!$B$4, NEMS_commercial_agg!$C:$C, Keys!$C$7)*About!$B$13*Keys!$C$3*Keys!$C$2</f>
        <v>20249019.793062732</v>
      </c>
      <c r="U15">
        <f>SUMIFS(NEMS_commercial_agg!W:W, NEMS_commercial_agg!$A:$A, About!$B$4, NEMS_commercial_agg!$C:$C, Keys!$C$7)*About!$B$13*Keys!$C$3*Keys!$C$2</f>
        <v>20269302.001924839</v>
      </c>
      <c r="V15">
        <f>SUMIFS(NEMS_commercial_agg!X:X, NEMS_commercial_agg!$A:$A, About!$B$4, NEMS_commercial_agg!$C:$C, Keys!$C$7)*About!$B$13*Keys!$C$3*Keys!$C$2</f>
        <v>20295115.722294796</v>
      </c>
      <c r="W15">
        <f>SUMIFS(NEMS_commercial_agg!Y:Y, NEMS_commercial_agg!$A:$A, About!$B$4, NEMS_commercial_agg!$C:$C, Keys!$C$7)*About!$B$13*Keys!$C$3*Keys!$C$2</f>
        <v>20334758.221434377</v>
      </c>
      <c r="X15">
        <f>SUMIFS(NEMS_commercial_agg!Z:Z, NEMS_commercial_agg!$A:$A, About!$B$4, NEMS_commercial_agg!$C:$C, Keys!$C$7)*About!$B$13*Keys!$C$3*Keys!$C$2</f>
        <v>20386846.621466614</v>
      </c>
      <c r="Y15">
        <f>SUMIFS(NEMS_commercial_agg!AA:AA, NEMS_commercial_agg!$A:$A, About!$B$4, NEMS_commercial_agg!$C:$C, Keys!$C$7)*About!$B$13*Keys!$C$3*Keys!$C$2</f>
        <v>20438013.10291421</v>
      </c>
      <c r="Z15">
        <f>SUMIFS(NEMS_commercial_agg!AB:AB, NEMS_commercial_agg!$A:$A, About!$B$4, NEMS_commercial_agg!$C:$C, Keys!$C$7)*About!$B$13*Keys!$C$3*Keys!$C$2</f>
        <v>20493328.217992689</v>
      </c>
      <c r="AA15">
        <f>SUMIFS(NEMS_commercial_agg!AC:AC, NEMS_commercial_agg!$A:$A, About!$B$4, NEMS_commercial_agg!$C:$C, Keys!$C$7)*About!$B$13*Keys!$C$3*Keys!$C$2</f>
        <v>20538963.187932435</v>
      </c>
      <c r="AB15">
        <f>SUMIFS(NEMS_commercial_agg!AD:AD, NEMS_commercial_agg!$A:$A, About!$B$4, NEMS_commercial_agg!$C:$C, Keys!$C$7)*About!$B$13*Keys!$C$3*Keys!$C$2</f>
        <v>20590590.628672354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1299379710.7510657</v>
      </c>
      <c r="C16">
        <f>SUMIFS(NEMS_commercial_agg!E:E, NEMS_commercial_agg!$A:$A, About!$B$4, NEMS_commercial_agg!$C:$C, Keys!$C$8)*About!$B$13*Keys!$C$3*Keys!$C$2</f>
        <v>1319137808.8978069</v>
      </c>
      <c r="D16">
        <f>SUMIFS(NEMS_commercial_agg!F:F, NEMS_commercial_agg!$A:$A, About!$B$4, NEMS_commercial_agg!$C:$C, Keys!$C$8)*About!$B$13*Keys!$C$3*Keys!$C$2</f>
        <v>1310673674.3722146</v>
      </c>
      <c r="E16">
        <f>SUMIFS(NEMS_commercial_agg!G:G, NEMS_commercial_agg!$A:$A, About!$B$4, NEMS_commercial_agg!$C:$C, Keys!$C$8)*About!$B$13*Keys!$C$3*Keys!$C$2</f>
        <v>1305332539.0520947</v>
      </c>
      <c r="F16">
        <f>SUMIFS(NEMS_commercial_agg!H:H, NEMS_commercial_agg!$A:$A, About!$B$4, NEMS_commercial_agg!$C:$C, Keys!$C$8)*About!$B$13*Keys!$C$3*Keys!$C$2</f>
        <v>1316266493.4659414</v>
      </c>
      <c r="G16">
        <f>SUMIFS(NEMS_commercial_agg!I:I, NEMS_commercial_agg!$A:$A, About!$B$4, NEMS_commercial_agg!$C:$C, Keys!$C$8)*About!$B$13*Keys!$C$3*Keys!$C$2</f>
        <v>1328394332.4468985</v>
      </c>
      <c r="H16">
        <f>SUMIFS(NEMS_commercial_agg!J:J, NEMS_commercial_agg!$A:$A, About!$B$4, NEMS_commercial_agg!$C:$C, Keys!$C$8)*About!$B$13*Keys!$C$3*Keys!$C$2</f>
        <v>1343645631.5926204</v>
      </c>
      <c r="I16">
        <f>SUMIFS(NEMS_commercial_agg!K:K, NEMS_commercial_agg!$A:$A, About!$B$4, NEMS_commercial_agg!$C:$C, Keys!$C$8)*About!$B$13*Keys!$C$3*Keys!$C$2</f>
        <v>1352320885.4740953</v>
      </c>
      <c r="J16">
        <f>SUMIFS(NEMS_commercial_agg!L:L, NEMS_commercial_agg!$A:$A, About!$B$4, NEMS_commercial_agg!$C:$C, Keys!$C$8)*About!$B$13*Keys!$C$3*Keys!$C$2</f>
        <v>1353069944.3241167</v>
      </c>
      <c r="K16">
        <f>SUMIFS(NEMS_commercial_agg!M:M, NEMS_commercial_agg!$A:$A, About!$B$4, NEMS_commercial_agg!$C:$C, Keys!$C$8)*About!$B$13*Keys!$C$3*Keys!$C$2</f>
        <v>1348124312.0768082</v>
      </c>
      <c r="L16">
        <f>SUMIFS(NEMS_commercial_agg!N:N, NEMS_commercial_agg!$A:$A, About!$B$4, NEMS_commercial_agg!$C:$C, Keys!$C$8)*About!$B$13*Keys!$C$3*Keys!$C$2</f>
        <v>1342382603.1316617</v>
      </c>
      <c r="M16">
        <f>SUMIFS(NEMS_commercial_agg!O:O, NEMS_commercial_agg!$A:$A, About!$B$4, NEMS_commercial_agg!$C:$C, Keys!$C$8)*About!$B$13*Keys!$C$3*Keys!$C$2</f>
        <v>1335274149.8847845</v>
      </c>
      <c r="N16">
        <f>SUMIFS(NEMS_commercial_agg!P:P, NEMS_commercial_agg!$A:$A, About!$B$4, NEMS_commercial_agg!$C:$C, Keys!$C$8)*About!$B$13*Keys!$C$3*Keys!$C$2</f>
        <v>1327945358.0961781</v>
      </c>
      <c r="O16">
        <f>SUMIFS(NEMS_commercial_agg!Q:Q, NEMS_commercial_agg!$A:$A, About!$B$4, NEMS_commercial_agg!$C:$C, Keys!$C$8)*About!$B$13*Keys!$C$3*Keys!$C$2</f>
        <v>1321226415.4513116</v>
      </c>
      <c r="P16">
        <f>SUMIFS(NEMS_commercial_agg!R:R, NEMS_commercial_agg!$A:$A, About!$B$4, NEMS_commercial_agg!$C:$C, Keys!$C$8)*About!$B$13*Keys!$C$3*Keys!$C$2</f>
        <v>1314108743.0185883</v>
      </c>
      <c r="Q16">
        <f>SUMIFS(NEMS_commercial_agg!S:S, NEMS_commercial_agg!$A:$A, About!$B$4, NEMS_commercial_agg!$C:$C, Keys!$C$8)*About!$B$13*Keys!$C$3*Keys!$C$2</f>
        <v>1306938982.1858327</v>
      </c>
      <c r="R16">
        <f>SUMIFS(NEMS_commercial_agg!T:T, NEMS_commercial_agg!$A:$A, About!$B$4, NEMS_commercial_agg!$C:$C, Keys!$C$8)*About!$B$13*Keys!$C$3*Keys!$C$2</f>
        <v>1300300246.4578302</v>
      </c>
      <c r="S16">
        <f>SUMIFS(NEMS_commercial_agg!U:U, NEMS_commercial_agg!$A:$A, About!$B$4, NEMS_commercial_agg!$C:$C, Keys!$C$8)*About!$B$13*Keys!$C$3*Keys!$C$2</f>
        <v>1295746429.608994</v>
      </c>
      <c r="T16">
        <f>SUMIFS(NEMS_commercial_agg!V:V, NEMS_commercial_agg!$A:$A, About!$B$4, NEMS_commercial_agg!$C:$C, Keys!$C$8)*About!$B$13*Keys!$C$3*Keys!$C$2</f>
        <v>1292031097.7128894</v>
      </c>
      <c r="U16">
        <f>SUMIFS(NEMS_commercial_agg!W:W, NEMS_commercial_agg!$A:$A, About!$B$4, NEMS_commercial_agg!$C:$C, Keys!$C$8)*About!$B$13*Keys!$C$3*Keys!$C$2</f>
        <v>1289293921.4350891</v>
      </c>
      <c r="V16">
        <f>SUMIFS(NEMS_commercial_agg!X:X, NEMS_commercial_agg!$A:$A, About!$B$4, NEMS_commercial_agg!$C:$C, Keys!$C$8)*About!$B$13*Keys!$C$3*Keys!$C$2</f>
        <v>1287279529.3276477</v>
      </c>
      <c r="W16">
        <f>SUMIFS(NEMS_commercial_agg!Y:Y, NEMS_commercial_agg!$A:$A, About!$B$4, NEMS_commercial_agg!$C:$C, Keys!$C$8)*About!$B$13*Keys!$C$3*Keys!$C$2</f>
        <v>1285842258.2541921</v>
      </c>
      <c r="X16">
        <f>SUMIFS(NEMS_commercial_agg!Z:Z, NEMS_commercial_agg!$A:$A, About!$B$4, NEMS_commercial_agg!$C:$C, Keys!$C$8)*About!$B$13*Keys!$C$3*Keys!$C$2</f>
        <v>1284828147.8110864</v>
      </c>
      <c r="Y16">
        <f>SUMIFS(NEMS_commercial_agg!AA:AA, NEMS_commercial_agg!$A:$A, About!$B$4, NEMS_commercial_agg!$C:$C, Keys!$C$8)*About!$B$13*Keys!$C$3*Keys!$C$2</f>
        <v>1284020547.1309407</v>
      </c>
      <c r="Z16">
        <f>SUMIFS(NEMS_commercial_agg!AB:AB, NEMS_commercial_agg!$A:$A, About!$B$4, NEMS_commercial_agg!$C:$C, Keys!$C$8)*About!$B$13*Keys!$C$3*Keys!$C$2</f>
        <v>1283278402.6703045</v>
      </c>
      <c r="AA16">
        <f>SUMIFS(NEMS_commercial_agg!AC:AC, NEMS_commercial_agg!$A:$A, About!$B$4, NEMS_commercial_agg!$C:$C, Keys!$C$8)*About!$B$13*Keys!$C$3*Keys!$C$2</f>
        <v>1282446371.1476657</v>
      </c>
      <c r="AB16">
        <f>SUMIFS(NEMS_commercial_agg!AD:AD, NEMS_commercial_agg!$A:$A, About!$B$4, NEMS_commercial_agg!$C:$C, Keys!$C$8)*About!$B$13*Keys!$C$3*Keys!$C$2</f>
        <v>1281445628.5240374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294221715.29210168</v>
      </c>
      <c r="C2">
        <f>Calcs!C6*(About!$B$8/100)</f>
        <v>297112121.2285679</v>
      </c>
      <c r="D2">
        <f>Calcs!D6*(About!$B$8/100)</f>
        <v>299377005.06840992</v>
      </c>
      <c r="E2">
        <f>Calcs!E6*(About!$B$8/100)</f>
        <v>294760681.05266714</v>
      </c>
      <c r="F2">
        <f>Calcs!F6*(About!$B$8/100)</f>
        <v>289636747.23819423</v>
      </c>
      <c r="G2">
        <f>Calcs!G6*(About!$B$8/100)</f>
        <v>282520574.96529317</v>
      </c>
      <c r="H2">
        <f>Calcs!H6*(About!$B$8/100)</f>
        <v>277076848.55292439</v>
      </c>
      <c r="I2">
        <f>Calcs!I6*(About!$B$8/100)</f>
        <v>275276882.98862034</v>
      </c>
      <c r="J2">
        <f>Calcs!J6*(About!$B$8/100)</f>
        <v>274779509.54766053</v>
      </c>
      <c r="K2">
        <f>Calcs!K6*(About!$B$8/100)</f>
        <v>265063489.56595173</v>
      </c>
      <c r="L2">
        <f>Calcs!L6*(About!$B$8/100)</f>
        <v>267382616.1198509</v>
      </c>
      <c r="M2">
        <f>Calcs!M6*(About!$B$8/100)</f>
        <v>270310587.21216184</v>
      </c>
      <c r="N2">
        <f>Calcs!N6*(About!$B$8/100)</f>
        <v>275536443.98707902</v>
      </c>
      <c r="O2">
        <f>Calcs!O6*(About!$B$8/100)</f>
        <v>271193654.77573031</v>
      </c>
      <c r="P2">
        <f>Calcs!P6*(About!$B$8/100)</f>
        <v>268966637.50513214</v>
      </c>
      <c r="Q2">
        <f>Calcs!Q6*(About!$B$8/100)</f>
        <v>268963536.41746849</v>
      </c>
      <c r="R2">
        <f>Calcs!R6*(About!$B$8/100)</f>
        <v>269270623.64123708</v>
      </c>
      <c r="S2">
        <f>Calcs!S6*(About!$B$8/100)</f>
        <v>269522681.2787109</v>
      </c>
      <c r="T2">
        <f>Calcs!T6*(About!$B$8/100)</f>
        <v>277474424.91423237</v>
      </c>
      <c r="U2">
        <f>Calcs!U6*(About!$B$8/100)</f>
        <v>284244173.37016875</v>
      </c>
      <c r="V2">
        <f>Calcs!V6*(About!$B$8/100)</f>
        <v>288159176.64310086</v>
      </c>
      <c r="W2">
        <f>Calcs!W6*(About!$B$8/100)</f>
        <v>289838236.44163793</v>
      </c>
      <c r="X2">
        <f>Calcs!X6*(About!$B$8/100)</f>
        <v>289703474.6278224</v>
      </c>
      <c r="Y2">
        <f>Calcs!Y6*(About!$B$8/100)</f>
        <v>298241590.15177172</v>
      </c>
      <c r="Z2">
        <f>Calcs!Z6*(About!$B$8/100)</f>
        <v>304361280.36859196</v>
      </c>
      <c r="AA2">
        <f>Calcs!AA6*(About!$B$8/100)</f>
        <v>308525698.74522489</v>
      </c>
      <c r="AB2">
        <f>Calcs!AB6*(About!$B$8/100)</f>
        <v>311073030.33574748</v>
      </c>
    </row>
    <row r="3" spans="1:28" x14ac:dyDescent="0.45">
      <c r="A3" t="s">
        <v>273</v>
      </c>
      <c r="B3">
        <f>Calcs!B7*(About!$B$8/100)</f>
        <v>277200416.73873013</v>
      </c>
      <c r="C3">
        <f>Calcs!C7*(About!$B$8/100)</f>
        <v>276659799.24833405</v>
      </c>
      <c r="D3">
        <f>Calcs!D7*(About!$B$8/100)</f>
        <v>273093700.50652689</v>
      </c>
      <c r="E3">
        <f>Calcs!E7*(About!$B$8/100)</f>
        <v>270560230.81295437</v>
      </c>
      <c r="F3">
        <f>Calcs!F7*(About!$B$8/100)</f>
        <v>270171508.12906277</v>
      </c>
      <c r="G3">
        <f>Calcs!G7*(About!$B$8/100)</f>
        <v>269462883.66777742</v>
      </c>
      <c r="H3">
        <f>Calcs!H7*(About!$B$8/100)</f>
        <v>265735412.55920509</v>
      </c>
      <c r="I3">
        <f>Calcs!I7*(About!$B$8/100)</f>
        <v>259084578.12305489</v>
      </c>
      <c r="J3">
        <f>Calcs!J7*(About!$B$8/100)</f>
        <v>253049980.45716956</v>
      </c>
      <c r="K3">
        <f>Calcs!K7*(About!$B$8/100)</f>
        <v>248850891.35116336</v>
      </c>
      <c r="L3">
        <f>Calcs!L7*(About!$B$8/100)</f>
        <v>258427333.92335108</v>
      </c>
      <c r="M3">
        <f>Calcs!M7*(About!$B$8/100)</f>
        <v>266715597.23568174</v>
      </c>
      <c r="N3">
        <f>Calcs!N7*(About!$B$8/100)</f>
        <v>272931648.49738801</v>
      </c>
      <c r="O3">
        <f>Calcs!O7*(About!$B$8/100)</f>
        <v>275557007.94548571</v>
      </c>
      <c r="P3">
        <f>Calcs!P7*(About!$B$8/100)</f>
        <v>283969232.09988719</v>
      </c>
      <c r="Q3">
        <f>Calcs!Q7*(About!$B$8/100)</f>
        <v>290390390.6956082</v>
      </c>
      <c r="R3">
        <f>Calcs!R7*(About!$B$8/100)</f>
        <v>297241379.22591501</v>
      </c>
      <c r="S3">
        <f>Calcs!S7*(About!$B$8/100)</f>
        <v>301584247.59239966</v>
      </c>
      <c r="T3">
        <f>Calcs!T7*(About!$B$8/100)</f>
        <v>305118643.33753926</v>
      </c>
      <c r="U3">
        <f>Calcs!U7*(About!$B$8/100)</f>
        <v>308722196.49598622</v>
      </c>
      <c r="V3">
        <f>Calcs!V7*(About!$B$8/100)</f>
        <v>312227070.10492641</v>
      </c>
      <c r="W3">
        <f>Calcs!W7*(About!$B$8/100)</f>
        <v>315801442.31310457</v>
      </c>
      <c r="X3">
        <f>Calcs!X7*(About!$B$8/100)</f>
        <v>319047487.59600157</v>
      </c>
      <c r="Y3">
        <f>Calcs!Y7*(About!$B$8/100)</f>
        <v>321665899.32877278</v>
      </c>
      <c r="Z3">
        <f>Calcs!Z7*(About!$B$8/100)</f>
        <v>323780002.77284127</v>
      </c>
      <c r="AA3">
        <f>Calcs!AA7*(About!$B$8/100)</f>
        <v>325209834.63253081</v>
      </c>
      <c r="AB3">
        <f>Calcs!AB7*(About!$B$8/100)</f>
        <v>326612697.59656191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30579063.534783233</v>
      </c>
      <c r="C5">
        <f>Calcs!C8*(About!$B$8/100)</f>
        <v>28582041.064718511</v>
      </c>
      <c r="D5">
        <f>Calcs!D8*(About!$B$8/100)</f>
        <v>27730815.701677222</v>
      </c>
      <c r="E5">
        <f>Calcs!E8*(About!$B$8/100)</f>
        <v>26270995.353362042</v>
      </c>
      <c r="F5">
        <f>Calcs!F8*(About!$B$8/100)</f>
        <v>24839991.37377847</v>
      </c>
      <c r="G5">
        <f>Calcs!G8*(About!$B$8/100)</f>
        <v>24866065.777408715</v>
      </c>
      <c r="H5">
        <f>Calcs!H8*(About!$B$8/100)</f>
        <v>18594138.398373123</v>
      </c>
      <c r="I5">
        <f>Calcs!I8*(About!$B$8/100)</f>
        <v>18994528.081382807</v>
      </c>
      <c r="J5">
        <f>Calcs!J8*(About!$B$8/100)</f>
        <v>19152207.45163564</v>
      </c>
      <c r="K5">
        <f>Calcs!K8*(About!$B$8/100)</f>
        <v>19294874.251017101</v>
      </c>
      <c r="L5">
        <f>Calcs!L8*(About!$B$8/100)</f>
        <v>19412036.719717436</v>
      </c>
      <c r="M5">
        <f>Calcs!M8*(About!$B$8/100)</f>
        <v>19583382.633604728</v>
      </c>
      <c r="N5">
        <f>Calcs!N8*(About!$B$8/100)</f>
        <v>19984128.319762524</v>
      </c>
      <c r="O5">
        <f>Calcs!O8*(About!$B$8/100)</f>
        <v>20407673.414543986</v>
      </c>
      <c r="P5">
        <f>Calcs!P8*(About!$B$8/100)</f>
        <v>20838698.474703632</v>
      </c>
      <c r="Q5">
        <f>Calcs!Q8*(About!$B$8/100)</f>
        <v>21221364.815882817</v>
      </c>
      <c r="R5">
        <f>Calcs!R8*(About!$B$8/100)</f>
        <v>21449822.525058206</v>
      </c>
      <c r="S5">
        <f>Calcs!S8*(About!$B$8/100)</f>
        <v>21565695.895831194</v>
      </c>
      <c r="T5">
        <f>Calcs!T8*(About!$B$8/100)</f>
        <v>21892694.73050718</v>
      </c>
      <c r="U5">
        <f>Calcs!U8*(About!$B$8/100)</f>
        <v>22075785.628868029</v>
      </c>
      <c r="V5">
        <f>Calcs!V8*(About!$B$8/100)</f>
        <v>21782237.0527508</v>
      </c>
      <c r="W5">
        <f>Calcs!W8*(About!$B$8/100)</f>
        <v>21869635.630649522</v>
      </c>
      <c r="X5">
        <f>Calcs!X8*(About!$B$8/100)</f>
        <v>22171533.318932604</v>
      </c>
      <c r="Y5">
        <f>Calcs!Y8*(About!$B$8/100)</f>
        <v>22485414.626877248</v>
      </c>
      <c r="Z5">
        <f>Calcs!Z8*(About!$B$8/100)</f>
        <v>22791800.372372597</v>
      </c>
      <c r="AA5">
        <f>Calcs!AA8*(About!$B$8/100)</f>
        <v>23092108.719109446</v>
      </c>
      <c r="AB5">
        <f>Calcs!AB8*(About!$B$8/100)</f>
        <v>23219965.709543992</v>
      </c>
    </row>
    <row r="6" spans="1:28" x14ac:dyDescent="0.45">
      <c r="A6" t="s">
        <v>275</v>
      </c>
      <c r="B6">
        <f>Calcs!B9*(About!$B$8/100)</f>
        <v>786485537.03939605</v>
      </c>
      <c r="C6">
        <f>Calcs!C9*(About!$B$8/100)</f>
        <v>789129364.58946979</v>
      </c>
      <c r="D6">
        <f>Calcs!D9*(About!$B$8/100)</f>
        <v>799333799.05449212</v>
      </c>
      <c r="E6">
        <f>Calcs!E9*(About!$B$8/100)</f>
        <v>813067898.28305924</v>
      </c>
      <c r="F6">
        <f>Calcs!F9*(About!$B$8/100)</f>
        <v>805062624.32970357</v>
      </c>
      <c r="G6">
        <f>Calcs!G9*(About!$B$8/100)</f>
        <v>805642157.68230259</v>
      </c>
      <c r="H6">
        <f>Calcs!H9*(About!$B$8/100)</f>
        <v>807630657.9127121</v>
      </c>
      <c r="I6">
        <f>Calcs!I9*(About!$B$8/100)</f>
        <v>835797520.93144679</v>
      </c>
      <c r="J6">
        <f>Calcs!J9*(About!$B$8/100)</f>
        <v>864706982.34168804</v>
      </c>
      <c r="K6">
        <f>Calcs!K9*(About!$B$8/100)</f>
        <v>730391714.62173712</v>
      </c>
      <c r="L6">
        <f>Calcs!L9*(About!$B$8/100)</f>
        <v>717996507.35996497</v>
      </c>
      <c r="M6">
        <f>Calcs!M9*(About!$B$8/100)</f>
        <v>717913479.47131836</v>
      </c>
      <c r="N6">
        <f>Calcs!N9*(About!$B$8/100)</f>
        <v>713739043.09591067</v>
      </c>
      <c r="O6">
        <f>Calcs!O9*(About!$B$8/100)</f>
        <v>709187904.30938995</v>
      </c>
      <c r="P6">
        <f>Calcs!P9*(About!$B$8/100)</f>
        <v>722599776.2372607</v>
      </c>
      <c r="Q6">
        <f>Calcs!Q9*(About!$B$8/100)</f>
        <v>733339394.95295763</v>
      </c>
      <c r="R6">
        <f>Calcs!R9*(About!$B$8/100)</f>
        <v>740265428.01106262</v>
      </c>
      <c r="S6">
        <f>Calcs!S9*(About!$B$8/100)</f>
        <v>741884812.63567448</v>
      </c>
      <c r="T6">
        <f>Calcs!T9*(About!$B$8/100)</f>
        <v>739330734.14211583</v>
      </c>
      <c r="U6">
        <f>Calcs!U9*(About!$B$8/100)</f>
        <v>746089506.15925777</v>
      </c>
      <c r="V6">
        <f>Calcs!V9*(About!$B$8/100)</f>
        <v>749874377.60893381</v>
      </c>
      <c r="W6">
        <f>Calcs!W9*(About!$B$8/100)</f>
        <v>752248448.35516334</v>
      </c>
      <c r="X6">
        <f>Calcs!X9*(About!$B$8/100)</f>
        <v>753208176.69302404</v>
      </c>
      <c r="Y6">
        <f>Calcs!Y9*(About!$B$8/100)</f>
        <v>753728822.13386214</v>
      </c>
      <c r="Z6">
        <f>Calcs!Z9*(About!$B$8/100)</f>
        <v>755165431.31087637</v>
      </c>
      <c r="AA6">
        <f>Calcs!AA9*(About!$B$8/100)</f>
        <v>755934726.03922379</v>
      </c>
      <c r="AB6">
        <f>Calcs!AB9*(About!$B$8/100)</f>
        <v>758469486.39043069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28107735.02633201</v>
      </c>
      <c r="C2">
        <f>Calcs!C6*(About!$B$9/100)</f>
        <v>28383862.72173366</v>
      </c>
      <c r="D2">
        <f>Calcs!D6*(About!$B$9/100)</f>
        <v>28600232.729543924</v>
      </c>
      <c r="E2">
        <f>Calcs!E6*(About!$B$9/100)</f>
        <v>28159223.771040056</v>
      </c>
      <c r="F2">
        <f>Calcs!F6*(About!$B$9/100)</f>
        <v>27669721.581146687</v>
      </c>
      <c r="G2">
        <f>Calcs!G6*(About!$B$9/100)</f>
        <v>26989895.877425753</v>
      </c>
      <c r="H2">
        <f>Calcs!H6*(About!$B$9/100)</f>
        <v>26469843.102249734</v>
      </c>
      <c r="I2">
        <f>Calcs!I6*(About!$B$9/100)</f>
        <v>26297887.898033235</v>
      </c>
      <c r="J2">
        <f>Calcs!J6*(About!$B$9/100)</f>
        <v>26250372.571457993</v>
      </c>
      <c r="K2">
        <f>Calcs!K6*(About!$B$9/100)</f>
        <v>25322176.925241701</v>
      </c>
      <c r="L2">
        <f>Calcs!L6*(About!$B$9/100)</f>
        <v>25543728.874950148</v>
      </c>
      <c r="M2">
        <f>Calcs!M6*(About!$B$9/100)</f>
        <v>25823445.263476159</v>
      </c>
      <c r="N2">
        <f>Calcs!N6*(About!$B$9/100)</f>
        <v>26322684.408245284</v>
      </c>
      <c r="O2">
        <f>Calcs!O6*(About!$B$9/100)</f>
        <v>25907806.912521977</v>
      </c>
      <c r="P2">
        <f>Calcs!P6*(About!$B$9/100)</f>
        <v>25695054.392610617</v>
      </c>
      <c r="Q2">
        <f>Calcs!Q6*(About!$B$9/100)</f>
        <v>25694758.13796382</v>
      </c>
      <c r="R2">
        <f>Calcs!R6*(About!$B$9/100)</f>
        <v>25724094.9471354</v>
      </c>
      <c r="S2">
        <f>Calcs!S6*(About!$B$9/100)</f>
        <v>25748174.642539404</v>
      </c>
      <c r="T2">
        <f>Calcs!T6*(About!$B$9/100)</f>
        <v>26507824.564648874</v>
      </c>
      <c r="U2">
        <f>Calcs!U6*(About!$B$9/100)</f>
        <v>27154555.536241058</v>
      </c>
      <c r="V2">
        <f>Calcs!V6*(About!$B$9/100)</f>
        <v>27528565.573241726</v>
      </c>
      <c r="W2">
        <f>Calcs!W6*(About!$B$9/100)</f>
        <v>27688970.347796828</v>
      </c>
      <c r="X2">
        <f>Calcs!X6*(About!$B$9/100)</f>
        <v>27676096.215271857</v>
      </c>
      <c r="Y2">
        <f>Calcs!Y6*(About!$B$9/100)</f>
        <v>28491763.70783991</v>
      </c>
      <c r="Z2">
        <f>Calcs!Z6*(About!$B$9/100)</f>
        <v>29076392.992890634</v>
      </c>
      <c r="AA2">
        <f>Calcs!AA6*(About!$B$9/100)</f>
        <v>29474230.277446527</v>
      </c>
      <c r="AB2">
        <f>Calcs!AB6*(About!$B$9/100)</f>
        <v>29717583.22404848</v>
      </c>
    </row>
    <row r="3" spans="1:28" x14ac:dyDescent="0.45">
      <c r="A3" t="s">
        <v>273</v>
      </c>
      <c r="B3">
        <f>Calcs!B7*(About!$B$9/100)</f>
        <v>26481647.879544515</v>
      </c>
      <c r="C3">
        <f>Calcs!C7*(About!$B$9/100)</f>
        <v>26430001.340961974</v>
      </c>
      <c r="D3">
        <f>Calcs!D7*(About!$B$9/100)</f>
        <v>26089323.024907235</v>
      </c>
      <c r="E3">
        <f>Calcs!E7*(About!$B$9/100)</f>
        <v>25847294.339929033</v>
      </c>
      <c r="F3">
        <f>Calcs!F7*(About!$B$9/100)</f>
        <v>25810158.691437881</v>
      </c>
      <c r="G3">
        <f>Calcs!G7*(About!$B$9/100)</f>
        <v>25742462.027474068</v>
      </c>
      <c r="H3">
        <f>Calcs!H7*(About!$B$9/100)</f>
        <v>25386367.406334214</v>
      </c>
      <c r="I3">
        <f>Calcs!I7*(About!$B$9/100)</f>
        <v>24750996.58793721</v>
      </c>
      <c r="J3">
        <f>Calcs!J7*(About!$B$9/100)</f>
        <v>24174496.406722408</v>
      </c>
      <c r="K3">
        <f>Calcs!K7*(About!$B$9/100)</f>
        <v>23773346.940829303</v>
      </c>
      <c r="L3">
        <f>Calcs!L7*(About!$B$9/100)</f>
        <v>24688208.408640083</v>
      </c>
      <c r="M3">
        <f>Calcs!M7*(About!$B$9/100)</f>
        <v>25480006.895642217</v>
      </c>
      <c r="N3">
        <f>Calcs!N7*(About!$B$9/100)</f>
        <v>26073841.791889343</v>
      </c>
      <c r="O3">
        <f>Calcs!O7*(About!$B$9/100)</f>
        <v>26324648.934532594</v>
      </c>
      <c r="P3">
        <f>Calcs!P7*(About!$B$9/100)</f>
        <v>27128289.710262835</v>
      </c>
      <c r="Q3">
        <f>Calcs!Q7*(About!$B$9/100)</f>
        <v>27741719.022206709</v>
      </c>
      <c r="R3">
        <f>Calcs!R7*(About!$B$9/100)</f>
        <v>28396211.060930379</v>
      </c>
      <c r="S3">
        <f>Calcs!S7*(About!$B$9/100)</f>
        <v>28811096.118541442</v>
      </c>
      <c r="T3">
        <f>Calcs!T7*(About!$B$9/100)</f>
        <v>29148745.768173698</v>
      </c>
      <c r="U3">
        <f>Calcs!U7*(About!$B$9/100)</f>
        <v>29493002.198160082</v>
      </c>
      <c r="V3">
        <f>Calcs!V7*(About!$B$9/100)</f>
        <v>29827831.524415188</v>
      </c>
      <c r="W3">
        <f>Calcs!W7*(About!$B$9/100)</f>
        <v>30169300.225368179</v>
      </c>
      <c r="X3">
        <f>Calcs!X7*(About!$B$9/100)</f>
        <v>30479403.035436302</v>
      </c>
      <c r="Y3">
        <f>Calcs!Y7*(About!$B$9/100)</f>
        <v>30729546.445488498</v>
      </c>
      <c r="Z3">
        <f>Calcs!Z7*(About!$B$9/100)</f>
        <v>30931512.025646776</v>
      </c>
      <c r="AA3">
        <f>Calcs!AA7*(About!$B$9/100)</f>
        <v>31068107.432972375</v>
      </c>
      <c r="AB3">
        <f>Calcs!AB7*(About!$B$9/100)</f>
        <v>31202126.434364215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2921294.2842636327</v>
      </c>
      <c r="C5">
        <f>Calcs!C8*(About!$B$9/100)</f>
        <v>2730513.7418604903</v>
      </c>
      <c r="D5">
        <f>Calcs!D8*(About!$B$9/100)</f>
        <v>2649194.0577294114</v>
      </c>
      <c r="E5">
        <f>Calcs!E8*(About!$B$9/100)</f>
        <v>2509733.7752150693</v>
      </c>
      <c r="F5">
        <f>Calcs!F8*(About!$B$9/100)</f>
        <v>2373026.3923496366</v>
      </c>
      <c r="G5">
        <f>Calcs!G8*(About!$B$9/100)</f>
        <v>2375517.3452267246</v>
      </c>
      <c r="H5">
        <f>Calcs!H8*(About!$B$9/100)</f>
        <v>1776344.4639888119</v>
      </c>
      <c r="I5">
        <f>Calcs!I8*(About!$B$9/100)</f>
        <v>1814594.6900339574</v>
      </c>
      <c r="J5">
        <f>Calcs!J8*(About!$B$9/100)</f>
        <v>1829658.1939421762</v>
      </c>
      <c r="K5">
        <f>Calcs!K8*(About!$B$9/100)</f>
        <v>1843287.5094741308</v>
      </c>
      <c r="L5">
        <f>Calcs!L8*(About!$B$9/100)</f>
        <v>1854480.3326210917</v>
      </c>
      <c r="M5">
        <f>Calcs!M8*(About!$B$9/100)</f>
        <v>1870849.4355630933</v>
      </c>
      <c r="N5">
        <f>Calcs!N8*(About!$B$9/100)</f>
        <v>1909133.6714777881</v>
      </c>
      <c r="O5">
        <f>Calcs!O8*(About!$B$9/100)</f>
        <v>1949595.9918201221</v>
      </c>
      <c r="P5">
        <f>Calcs!P8*(About!$B$9/100)</f>
        <v>1990772.8919297836</v>
      </c>
      <c r="Q5">
        <f>Calcs!Q8*(About!$B$9/100)</f>
        <v>2027329.9628811309</v>
      </c>
      <c r="R5">
        <f>Calcs!R8*(About!$B$9/100)</f>
        <v>2049155.098214359</v>
      </c>
      <c r="S5">
        <f>Calcs!S8*(About!$B$9/100)</f>
        <v>2060224.7706179121</v>
      </c>
      <c r="T5">
        <f>Calcs!T8*(About!$B$9/100)</f>
        <v>2091463.7856915176</v>
      </c>
      <c r="U5">
        <f>Calcs!U8*(About!$B$9/100)</f>
        <v>2108954.9163232273</v>
      </c>
      <c r="V5">
        <f>Calcs!V8*(About!$B$9/100)</f>
        <v>2080911.4879628541</v>
      </c>
      <c r="W5">
        <f>Calcs!W8*(About!$B$9/100)</f>
        <v>2089260.8923119404</v>
      </c>
      <c r="X5">
        <f>Calcs!X8*(About!$B$9/100)</f>
        <v>2118101.9322022102</v>
      </c>
      <c r="Y5">
        <f>Calcs!Y8*(About!$B$9/100)</f>
        <v>2148087.797197483</v>
      </c>
      <c r="Z5">
        <f>Calcs!Z8*(About!$B$9/100)</f>
        <v>2177357.5923982849</v>
      </c>
      <c r="AA5">
        <f>Calcs!AA8*(About!$B$9/100)</f>
        <v>2206046.7985226358</v>
      </c>
      <c r="AB5">
        <f>Calcs!AB8*(About!$B$9/100)</f>
        <v>2218261.2960311919</v>
      </c>
    </row>
    <row r="6" spans="1:28" x14ac:dyDescent="0.45">
      <c r="A6" t="s">
        <v>275</v>
      </c>
      <c r="B6">
        <f>Calcs!B9*(About!$B$9/100)</f>
        <v>75134926.921348199</v>
      </c>
      <c r="C6">
        <f>Calcs!C9*(About!$B$9/100)</f>
        <v>75387498.367881328</v>
      </c>
      <c r="D6">
        <f>Calcs!D9*(About!$B$9/100)</f>
        <v>76362353.46908167</v>
      </c>
      <c r="E6">
        <f>Calcs!E9*(About!$B$9/100)</f>
        <v>77674406.257430971</v>
      </c>
      <c r="F6">
        <f>Calcs!F9*(About!$B$9/100)</f>
        <v>76909642.450413093</v>
      </c>
      <c r="G6">
        <f>Calcs!G9*(About!$B$9/100)</f>
        <v>76965006.718470603</v>
      </c>
      <c r="H6">
        <f>Calcs!H9*(About!$B$9/100)</f>
        <v>77154973.110042557</v>
      </c>
      <c r="I6">
        <f>Calcs!I9*(About!$B$9/100)</f>
        <v>79845823.856621817</v>
      </c>
      <c r="J6">
        <f>Calcs!J9*(About!$B$9/100)</f>
        <v>82607616.881539479</v>
      </c>
      <c r="K6">
        <f>Calcs!K9*(About!$B$9/100)</f>
        <v>69776144.01994212</v>
      </c>
      <c r="L6">
        <f>Calcs!L9*(About!$B$9/100)</f>
        <v>68591998.923906401</v>
      </c>
      <c r="M6">
        <f>Calcs!M9*(About!$B$9/100)</f>
        <v>68584067.062413588</v>
      </c>
      <c r="N6">
        <f>Calcs!N9*(About!$B$9/100)</f>
        <v>68185272.733423457</v>
      </c>
      <c r="O6">
        <f>Calcs!O9*(About!$B$9/100)</f>
        <v>67750491.08261095</v>
      </c>
      <c r="P6">
        <f>Calcs!P9*(About!$B$9/100)</f>
        <v>69031760.692440495</v>
      </c>
      <c r="Q6">
        <f>Calcs!Q9*(About!$B$9/100)</f>
        <v>70057743.281267956</v>
      </c>
      <c r="R6">
        <f>Calcs!R9*(About!$B$9/100)</f>
        <v>70719404.511091039</v>
      </c>
      <c r="S6">
        <f>Calcs!S9*(About!$B$9/100)</f>
        <v>70874108.367293894</v>
      </c>
      <c r="T6">
        <f>Calcs!T9*(About!$B$9/100)</f>
        <v>70630110.872200355</v>
      </c>
      <c r="U6">
        <f>Calcs!U9*(About!$B$9/100)</f>
        <v>71275793.237190321</v>
      </c>
      <c r="V6">
        <f>Calcs!V9*(About!$B$9/100)</f>
        <v>71637371.456223562</v>
      </c>
      <c r="W6">
        <f>Calcs!W9*(About!$B$9/100)</f>
        <v>71864172.361800969</v>
      </c>
      <c r="X6">
        <f>Calcs!X9*(About!$B$9/100)</f>
        <v>71955857.606008962</v>
      </c>
      <c r="Y6">
        <f>Calcs!Y9*(About!$B$9/100)</f>
        <v>72005596.164834291</v>
      </c>
      <c r="Z6">
        <f>Calcs!Z9*(About!$B$9/100)</f>
        <v>72142839.026204407</v>
      </c>
      <c r="AA6">
        <f>Calcs!AA9*(About!$B$9/100)</f>
        <v>72216331.672252238</v>
      </c>
      <c r="AB6">
        <f>Calcs!AB9*(About!$B$9/100)</f>
        <v>72458483.656976551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145727670.67425904</v>
      </c>
      <c r="C2">
        <f>Calcs!C13</f>
        <v>142447945.30939743</v>
      </c>
      <c r="D2">
        <f>Calcs!D13</f>
        <v>139747184.81569061</v>
      </c>
      <c r="E2">
        <f>Calcs!E13</f>
        <v>137844344.85699087</v>
      </c>
      <c r="F2">
        <f>Calcs!F13</f>
        <v>137393526.66910121</v>
      </c>
      <c r="G2">
        <f>Calcs!G13</f>
        <v>137905191.48357719</v>
      </c>
      <c r="H2">
        <f>Calcs!H13</f>
        <v>137188860.74331084</v>
      </c>
      <c r="I2">
        <f>Calcs!I13</f>
        <v>136903526.94136435</v>
      </c>
      <c r="J2">
        <f>Calcs!J13</f>
        <v>135594402.5511736</v>
      </c>
      <c r="K2">
        <f>Calcs!K13</f>
        <v>110517295.13034409</v>
      </c>
      <c r="L2">
        <f>Calcs!L13</f>
        <v>107943759.40131775</v>
      </c>
      <c r="M2">
        <f>Calcs!M13</f>
        <v>105370223.6722914</v>
      </c>
      <c r="N2">
        <f>Calcs!N13</f>
        <v>102942351.07963839</v>
      </c>
      <c r="O2">
        <f>Calcs!O13</f>
        <v>100362361.92051956</v>
      </c>
      <c r="P2">
        <f>Calcs!P13</f>
        <v>97802194.010970503</v>
      </c>
      <c r="Q2">
        <f>Calcs!Q13</f>
        <v>95632458.6220171</v>
      </c>
      <c r="R2">
        <f>Calcs!R13</f>
        <v>93471020.500325441</v>
      </c>
      <c r="S2">
        <f>Calcs!S13</f>
        <v>91567719.582333341</v>
      </c>
      <c r="T2">
        <f>Calcs!T13</f>
        <v>89821605.783022612</v>
      </c>
      <c r="U2">
        <f>Calcs!U13</f>
        <v>88018333.03146413</v>
      </c>
      <c r="V2">
        <f>Calcs!V13</f>
        <v>86350582.31184791</v>
      </c>
      <c r="W2">
        <f>Calcs!W13</f>
        <v>84852925.571098045</v>
      </c>
      <c r="X2">
        <f>Calcs!X13</f>
        <v>83274139.99489972</v>
      </c>
      <c r="Y2">
        <f>Calcs!Y13</f>
        <v>81778327.091319114</v>
      </c>
      <c r="Z2">
        <f>Calcs!Z13</f>
        <v>80412965.667465255</v>
      </c>
      <c r="AA2">
        <f>Calcs!AA13</f>
        <v>78933747.29840821</v>
      </c>
      <c r="AB2">
        <f>Calcs!AB13</f>
        <v>77596504.391385928</v>
      </c>
    </row>
    <row r="3" spans="1:28" x14ac:dyDescent="0.45">
      <c r="A3" t="s">
        <v>273</v>
      </c>
      <c r="B3">
        <f>Calcs!B14</f>
        <v>126459572.25525472</v>
      </c>
      <c r="C3">
        <f>Calcs!C14</f>
        <v>127526693.01697709</v>
      </c>
      <c r="D3">
        <f>Calcs!D14</f>
        <v>125775508.66545086</v>
      </c>
      <c r="E3">
        <f>Calcs!E14</f>
        <v>124789055.77988461</v>
      </c>
      <c r="F3">
        <f>Calcs!F14</f>
        <v>126065452.06032054</v>
      </c>
      <c r="G3">
        <f>Calcs!G14</f>
        <v>127561264.96390115</v>
      </c>
      <c r="H3">
        <f>Calcs!H14</f>
        <v>129103634.75600612</v>
      </c>
      <c r="I3">
        <f>Calcs!I14</f>
        <v>129887265.55295129</v>
      </c>
      <c r="J3">
        <f>Calcs!J14</f>
        <v>129624518.75632851</v>
      </c>
      <c r="K3">
        <f>Calcs!K14</f>
        <v>125066092.31456931</v>
      </c>
      <c r="L3">
        <f>Calcs!L14</f>
        <v>123818275.51025726</v>
      </c>
      <c r="M3">
        <f>Calcs!M14</f>
        <v>122430327.08107966</v>
      </c>
      <c r="N3">
        <f>Calcs!N14</f>
        <v>121136875.30682787</v>
      </c>
      <c r="O3">
        <f>Calcs!O14</f>
        <v>120022736.69728878</v>
      </c>
      <c r="P3">
        <f>Calcs!P14</f>
        <v>118915973.43642685</v>
      </c>
      <c r="Q3">
        <f>Calcs!Q14</f>
        <v>117862681.45347409</v>
      </c>
      <c r="R3">
        <f>Calcs!R14</f>
        <v>117258824.78053398</v>
      </c>
      <c r="S3">
        <f>Calcs!S14</f>
        <v>116535579.65088286</v>
      </c>
      <c r="T3">
        <f>Calcs!T14</f>
        <v>116055260.06828474</v>
      </c>
      <c r="U3">
        <f>Calcs!U14</f>
        <v>115660678.91405822</v>
      </c>
      <c r="V3">
        <f>Calcs!V14</f>
        <v>115426972.55285163</v>
      </c>
      <c r="W3">
        <f>Calcs!W14</f>
        <v>115330171.10146427</v>
      </c>
      <c r="X3">
        <f>Calcs!X14</f>
        <v>115220923.7491843</v>
      </c>
      <c r="Y3">
        <f>Calcs!Y14</f>
        <v>115255034.73681602</v>
      </c>
      <c r="Z3">
        <f>Calcs!Z14</f>
        <v>115220001.83059964</v>
      </c>
      <c r="AA3">
        <f>Calcs!AA14</f>
        <v>115267480.63770868</v>
      </c>
      <c r="AB3">
        <f>Calcs!AB14</f>
        <v>115217697.03413804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18630591.717724826</v>
      </c>
      <c r="C5">
        <f>Calcs!C15</f>
        <v>18858305.608131249</v>
      </c>
      <c r="D5">
        <f>Calcs!D15</f>
        <v>18713103.431050237</v>
      </c>
      <c r="E5">
        <f>Calcs!E15</f>
        <v>18620450.613293778</v>
      </c>
      <c r="F5">
        <f>Calcs!F15</f>
        <v>18749519.215143569</v>
      </c>
      <c r="G5">
        <f>Calcs!G15</f>
        <v>18893338.51434762</v>
      </c>
      <c r="H5">
        <f>Calcs!H15</f>
        <v>20253168.426693618</v>
      </c>
      <c r="I5">
        <f>Calcs!I15</f>
        <v>20586902.95433379</v>
      </c>
      <c r="J5">
        <f>Calcs!J15</f>
        <v>20482265.194976997</v>
      </c>
      <c r="K5">
        <f>Calcs!K15</f>
        <v>20551409.088825092</v>
      </c>
      <c r="L5">
        <f>Calcs!L15</f>
        <v>20551409.088825092</v>
      </c>
      <c r="M5">
        <f>Calcs!M15</f>
        <v>20252707.4674013</v>
      </c>
      <c r="N5">
        <f>Calcs!N15</f>
        <v>20148530.667336825</v>
      </c>
      <c r="O5">
        <f>Calcs!O15</f>
        <v>19849368.086620703</v>
      </c>
      <c r="P5">
        <f>Calcs!P15</f>
        <v>19667289.166154038</v>
      </c>
      <c r="Q5">
        <f>Calcs!Q15</f>
        <v>19426207.456270322</v>
      </c>
      <c r="R5">
        <f>Calcs!R15</f>
        <v>20254090.345278256</v>
      </c>
      <c r="S5">
        <f>Calcs!S15</f>
        <v>20349508.918788642</v>
      </c>
      <c r="T5">
        <f>Calcs!T15</f>
        <v>20249019.793062732</v>
      </c>
      <c r="U5">
        <f>Calcs!U15</f>
        <v>20269302.001924839</v>
      </c>
      <c r="V5">
        <f>Calcs!V15</f>
        <v>20295115.722294796</v>
      </c>
      <c r="W5">
        <f>Calcs!W15</f>
        <v>20334758.221434377</v>
      </c>
      <c r="X5">
        <f>Calcs!X15</f>
        <v>20386846.621466614</v>
      </c>
      <c r="Y5">
        <f>Calcs!Y15</f>
        <v>20438013.10291421</v>
      </c>
      <c r="Z5">
        <f>Calcs!Z15</f>
        <v>20493328.217992689</v>
      </c>
      <c r="AA5">
        <f>Calcs!AA15</f>
        <v>20538963.187932435</v>
      </c>
      <c r="AB5">
        <f>Calcs!AB15</f>
        <v>20590590.628672354</v>
      </c>
    </row>
    <row r="6" spans="1:28" x14ac:dyDescent="0.45">
      <c r="A6" t="s">
        <v>275</v>
      </c>
      <c r="B6">
        <f>Calcs!B16</f>
        <v>1299379710.7510657</v>
      </c>
      <c r="C6">
        <f>Calcs!C16</f>
        <v>1319137808.8978069</v>
      </c>
      <c r="D6">
        <f>Calcs!D16</f>
        <v>1310673674.3722146</v>
      </c>
      <c r="E6">
        <f>Calcs!E16</f>
        <v>1305332539.0520947</v>
      </c>
      <c r="F6">
        <f>Calcs!F16</f>
        <v>1316266493.4659414</v>
      </c>
      <c r="G6">
        <f>Calcs!G16</f>
        <v>1328394332.4468985</v>
      </c>
      <c r="H6">
        <f>Calcs!H16</f>
        <v>1343645631.5926204</v>
      </c>
      <c r="I6">
        <f>Calcs!I16</f>
        <v>1352320885.4740953</v>
      </c>
      <c r="J6">
        <f>Calcs!J16</f>
        <v>1353069944.3241167</v>
      </c>
      <c r="K6">
        <f>Calcs!K16</f>
        <v>1348124312.0768082</v>
      </c>
      <c r="L6">
        <f>Calcs!L16</f>
        <v>1342382603.1316617</v>
      </c>
      <c r="M6">
        <f>Calcs!M16</f>
        <v>1335274149.8847845</v>
      </c>
      <c r="N6">
        <f>Calcs!N16</f>
        <v>1327945358.0961781</v>
      </c>
      <c r="O6">
        <f>Calcs!O16</f>
        <v>1321226415.4513116</v>
      </c>
      <c r="P6">
        <f>Calcs!P16</f>
        <v>1314108743.0185883</v>
      </c>
      <c r="Q6">
        <f>Calcs!Q16</f>
        <v>1306938982.1858327</v>
      </c>
      <c r="R6">
        <f>Calcs!R16</f>
        <v>1300300246.4578302</v>
      </c>
      <c r="S6">
        <f>Calcs!S16</f>
        <v>1295746429.608994</v>
      </c>
      <c r="T6">
        <f>Calcs!T16</f>
        <v>1292031097.7128894</v>
      </c>
      <c r="U6">
        <f>Calcs!U16</f>
        <v>1289293921.4350891</v>
      </c>
      <c r="V6">
        <f>Calcs!V16</f>
        <v>1287279529.3276477</v>
      </c>
      <c r="W6">
        <f>Calcs!W16</f>
        <v>1285842258.2541921</v>
      </c>
      <c r="X6">
        <f>Calcs!X16</f>
        <v>1284828147.8110864</v>
      </c>
      <c r="Y6">
        <f>Calcs!Y16</f>
        <v>1284020547.1309407</v>
      </c>
      <c r="Z6">
        <f>Calcs!Z16</f>
        <v>1283278402.6703045</v>
      </c>
      <c r="AA6">
        <f>Calcs!AA16</f>
        <v>1282446371.1476657</v>
      </c>
      <c r="AB6">
        <f>Calcs!AB16</f>
        <v>1281445628.5240374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2026-06-11T23:21:29Z</dcterms:modified>
</cp:coreProperties>
</file>