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A\land\BLAPE\"/>
    </mc:Choice>
  </mc:AlternateContent>
  <xr:revisionPtr revIDLastSave="0" documentId="8_{C672C067-BCD5-4798-A52F-329BA5FEDB0F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<sst xmlns="http://schemas.openxmlformats.org/spreadsheetml/2006/main" count="15367" uniqueCount="462">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</sst>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57</v>
      </c>
      <c r="C1" s="57">
        <v>44412</v>
      </c>
      <c r="H1" s="53" t="s">
        <v>2</v>
      </c>
    </row>
    <row r="2" spans="1:8" x14ac:dyDescent="0.25">
      <c r="B2" s="2" t="str">
        <f>LOOKUP(B1,F2:G51,G2:G51)</f>
        <v>MA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Massachusetts</v>
      </c>
      <c r="B18" s="2">
        <f>SUMIFS('LULUCF Dataframe EPA'!AD2:AD766,'LULUCF Dataframe EPA'!A2:A766,Data!A18)</f>
        <v>-8.4335906552683095</v>
      </c>
      <c r="C18" s="2">
        <f>B18/D11</f>
        <v>-8.9248823897694525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-8924882389769.3906</v>
      </c>
      <c r="C23" s="56">
        <f>$B$23*C11</f>
        <v>-8679236522518.8213</v>
      </c>
      <c r="D23" s="56">
        <f t="shared" ref="D23:AK23" si="0">$B$23*D11</f>
        <v>-8433590655268.252</v>
      </c>
      <c r="E23" s="56">
        <f t="shared" si="0"/>
        <v>-8187944788017.6826</v>
      </c>
      <c r="F23" s="56">
        <f t="shared" si="0"/>
        <v>-7942298920767.1133</v>
      </c>
      <c r="G23" s="56">
        <f t="shared" si="0"/>
        <v>-7696653053516.6064</v>
      </c>
      <c r="H23" s="56">
        <f t="shared" si="0"/>
        <v>-7706621836797.0742</v>
      </c>
      <c r="I23" s="56">
        <f t="shared" si="0"/>
        <v>-7716590620077.5342</v>
      </c>
      <c r="J23" s="56">
        <f t="shared" si="0"/>
        <v>-7726559403357.9941</v>
      </c>
      <c r="K23" s="56">
        <f t="shared" si="0"/>
        <v>-7736528186638.4502</v>
      </c>
      <c r="L23" s="56">
        <f t="shared" si="0"/>
        <v>-7746496969918.9092</v>
      </c>
      <c r="M23" s="56">
        <f t="shared" si="0"/>
        <v>-7756465753199.3711</v>
      </c>
      <c r="N23" s="56">
        <f t="shared" si="0"/>
        <v>-7766434536479.8311</v>
      </c>
      <c r="O23" s="56">
        <f t="shared" si="0"/>
        <v>-7776403319760.291</v>
      </c>
      <c r="P23" s="56">
        <f t="shared" si="0"/>
        <v>-7786372103040.75</v>
      </c>
      <c r="Q23" s="56">
        <f t="shared" si="0"/>
        <v>-7796340886321.21</v>
      </c>
      <c r="R23" s="56">
        <f t="shared" si="0"/>
        <v>-7806309669601.668</v>
      </c>
      <c r="S23" s="56">
        <f t="shared" si="0"/>
        <v>-7816278452882.124</v>
      </c>
      <c r="T23" s="56">
        <f t="shared" si="0"/>
        <v>-7826247236162.584</v>
      </c>
      <c r="U23" s="56">
        <f t="shared" si="0"/>
        <v>-7836216019443.043</v>
      </c>
      <c r="V23" s="56">
        <f t="shared" si="0"/>
        <v>-7846184802723.5029</v>
      </c>
      <c r="W23" s="56">
        <f t="shared" si="0"/>
        <v>-7856153586003.9629</v>
      </c>
      <c r="X23" s="56">
        <f t="shared" si="0"/>
        <v>-7866122369284.4189</v>
      </c>
      <c r="Y23" s="56">
        <f t="shared" si="0"/>
        <v>-7876091152564.8779</v>
      </c>
      <c r="Z23" s="56">
        <f t="shared" si="0"/>
        <v>-7886059935845.3379</v>
      </c>
      <c r="AA23" s="56">
        <f t="shared" si="0"/>
        <v>-7896028719125.7979</v>
      </c>
      <c r="AB23" s="56">
        <f t="shared" si="0"/>
        <v>-7905997502406.2539</v>
      </c>
      <c r="AC23" s="56">
        <f t="shared" si="0"/>
        <v>-7915966285686.7129</v>
      </c>
      <c r="AD23" s="56">
        <f t="shared" si="0"/>
        <v>-7925935068967.1729</v>
      </c>
      <c r="AE23" s="56">
        <f t="shared" si="0"/>
        <v>-7935903852247.6328</v>
      </c>
      <c r="AF23" s="56">
        <f t="shared" si="0"/>
        <v>-7945872635528.0928</v>
      </c>
      <c r="AG23" s="56">
        <f t="shared" si="0"/>
        <v>-7955841418808.5488</v>
      </c>
      <c r="AH23" s="56">
        <f t="shared" si="0"/>
        <v>-7965810202089.0078</v>
      </c>
      <c r="AI23" s="56">
        <f t="shared" si="0"/>
        <v>-7975778985369.4678</v>
      </c>
      <c r="AJ23" s="56">
        <f t="shared" si="0"/>
        <v>-7985747768649.9277</v>
      </c>
      <c r="AK23" s="56">
        <f t="shared" si="0"/>
        <v>-7995716551930.3877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-0.10410958904109566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-8924882389769.3906</v>
      </c>
      <c r="C2" s="25">
        <f>$B$2*Data!C$11</f>
        <v>-8679236522518.8213</v>
      </c>
      <c r="D2" s="25">
        <f>$B$2*Data!D$11</f>
        <v>-8433590655268.252</v>
      </c>
      <c r="E2" s="25">
        <f>$B$2*Data!E$11</f>
        <v>-8187944788017.6826</v>
      </c>
      <c r="F2" s="25">
        <f>$B$2*Data!F$11</f>
        <v>-7942298920767.1133</v>
      </c>
      <c r="G2" s="25">
        <f>$B$2*Data!G$11</f>
        <v>-7696653053516.6064</v>
      </c>
      <c r="H2" s="25">
        <f>$B$2*Data!H$11</f>
        <v>-7706621836797.0742</v>
      </c>
      <c r="I2" s="25">
        <f>$B$2*Data!I$11</f>
        <v>-7716590620077.5342</v>
      </c>
      <c r="J2" s="25">
        <f>$B$2*Data!J$11</f>
        <v>-7726559403357.9941</v>
      </c>
      <c r="K2" s="25">
        <f>$B$2*Data!K$11</f>
        <v>-7736528186638.4502</v>
      </c>
      <c r="L2" s="25">
        <f>$B$2*Data!L$11</f>
        <v>-7746496969918.9092</v>
      </c>
      <c r="M2" s="25">
        <f>$B$2*Data!M$11</f>
        <v>-7756465753199.3711</v>
      </c>
      <c r="N2" s="25">
        <f>$B$2*Data!N$11</f>
        <v>-7766434536479.8311</v>
      </c>
      <c r="O2" s="25">
        <f>$B$2*Data!O$11</f>
        <v>-7776403319760.291</v>
      </c>
      <c r="P2" s="25">
        <f>$B$2*Data!P$11</f>
        <v>-7786372103040.75</v>
      </c>
      <c r="Q2" s="25">
        <f>$B$2*Data!Q$11</f>
        <v>-7796340886321.21</v>
      </c>
      <c r="R2" s="25">
        <f>$B$2*Data!R$11</f>
        <v>-7806309669601.668</v>
      </c>
      <c r="S2" s="25">
        <f>$B$2*Data!S$11</f>
        <v>-7816278452882.124</v>
      </c>
      <c r="T2" s="25">
        <f>$B$2*Data!T$11</f>
        <v>-7826247236162.584</v>
      </c>
      <c r="U2" s="25">
        <f>$B$2*Data!U$11</f>
        <v>-7836216019443.043</v>
      </c>
      <c r="V2" s="25">
        <f>$B$2*Data!V$11</f>
        <v>-7846184802723.5029</v>
      </c>
      <c r="W2" s="25">
        <f>$B$2*Data!W$11</f>
        <v>-7856153586003.9629</v>
      </c>
      <c r="X2" s="25">
        <f>$B$2*Data!X$11</f>
        <v>-7866122369284.4189</v>
      </c>
      <c r="Y2" s="25">
        <f>$B$2*Data!Y$11</f>
        <v>-7876091152564.8779</v>
      </c>
      <c r="Z2" s="25">
        <f>$B$2*Data!Z$11</f>
        <v>-7886059935845.3379</v>
      </c>
      <c r="AA2" s="25">
        <f>$B$2*Data!AA$11</f>
        <v>-7896028719125.7979</v>
      </c>
      <c r="AB2" s="25">
        <f>$B$2*Data!AB$11</f>
        <v>-7905997502406.2539</v>
      </c>
      <c r="AC2" s="25">
        <f>$B$2*Data!AC$11</f>
        <v>-7915966285686.7129</v>
      </c>
      <c r="AD2" s="25">
        <f>$B$2*Data!AD$11</f>
        <v>-7925935068967.1729</v>
      </c>
      <c r="AE2" s="25">
        <f>$B$2*Data!AE$11</f>
        <v>-7935903852247.6328</v>
      </c>
      <c r="AF2" s="25">
        <f>$B$2*Data!AF$11</f>
        <v>-7945872635528.0928</v>
      </c>
      <c r="AG2" s="25">
        <f>$B$2*Data!AG$11</f>
        <v>-7955841418808.5488</v>
      </c>
      <c r="AH2" s="25">
        <f>$B$2*Data!AH$11</f>
        <v>-7965810202089.0078</v>
      </c>
      <c r="AI2" s="25">
        <f>$B$2*Data!AI$11</f>
        <v>-7975778985369.4678</v>
      </c>
      <c r="AJ2" s="25">
        <f>$B$2*Data!AJ$11</f>
        <v>-7985747768649.9277</v>
      </c>
      <c r="AK2" s="25">
        <f>$B$2*Data!AK$11</f>
        <v>-7995716551930.3877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3837446726.510056</v>
      </c>
      <c r="C11" s="25">
        <f>(ABS(C$2)*'data from RPEpUACE'!$B11)+SUMIFS('Override Calcs'!$E$4:$E$6,'Override Calcs'!$A$4:$A$6,About!$B$2,'Override Calcs'!$B$4:$B$6,"CH4")</f>
        <v>3731825958.8636403</v>
      </c>
      <c r="D11" s="25">
        <f>(ABS(D$2)*'data from RPEpUACE'!$B11)+SUMIFS('Override Calcs'!$E$4:$E$6,'Override Calcs'!$A$4:$A$6,About!$B$2,'Override Calcs'!$B$4:$B$6,"CH4")</f>
        <v>3626205191.2172246</v>
      </c>
      <c r="E11" s="25">
        <f>(ABS(E$2)*'data from RPEpUACE'!$B11)+SUMIFS('Override Calcs'!$E$4:$E$6,'Override Calcs'!$A$4:$A$6,About!$B$2,'Override Calcs'!$B$4:$B$6,"CH4")</f>
        <v>3520584423.5708089</v>
      </c>
      <c r="F11" s="25">
        <f>(ABS(F$2)*'data from RPEpUACE'!$B11)+SUMIFS('Override Calcs'!$E$4:$E$6,'Override Calcs'!$A$4:$A$6,About!$B$2,'Override Calcs'!$B$4:$B$6,"CH4")</f>
        <v>3414963655.9243927</v>
      </c>
      <c r="G11" s="25">
        <f>(ABS(G$2)*'data from RPEpUACE'!$B11)+SUMIFS('Override Calcs'!$E$4:$E$6,'Override Calcs'!$A$4:$A$6,About!$B$2,'Override Calcs'!$B$4:$B$6,"CH4")</f>
        <v>3309342888.2780037</v>
      </c>
      <c r="H11" s="25">
        <f>(ABS(H$2)*'data from RPEpUACE'!$B11)+SUMIFS('Override Calcs'!$E$4:$E$6,'Override Calcs'!$A$4:$A$6,About!$B$2,'Override Calcs'!$B$4:$B$6,"CH4")</f>
        <v>3313629182.8302741</v>
      </c>
      <c r="I11" s="25">
        <f>(ABS(I$2)*'data from RPEpUACE'!$B11)+SUMIFS('Override Calcs'!$E$4:$E$6,'Override Calcs'!$A$4:$A$6,About!$B$2,'Override Calcs'!$B$4:$B$6,"CH4")</f>
        <v>3317915477.3825407</v>
      </c>
      <c r="J11" s="25">
        <f>(ABS(J$2)*'data from RPEpUACE'!$B11)+SUMIFS('Override Calcs'!$E$4:$E$6,'Override Calcs'!$A$4:$A$6,About!$B$2,'Override Calcs'!$B$4:$B$6,"CH4")</f>
        <v>3322201771.9348073</v>
      </c>
      <c r="K11" s="25">
        <f>(ABS(K$2)*'data from RPEpUACE'!$B11)+SUMIFS('Override Calcs'!$E$4:$E$6,'Override Calcs'!$A$4:$A$6,About!$B$2,'Override Calcs'!$B$4:$B$6,"CH4")</f>
        <v>3326488066.4870725</v>
      </c>
      <c r="L11" s="25">
        <f>(ABS(L$2)*'data from RPEpUACE'!$B11)+SUMIFS('Override Calcs'!$E$4:$E$6,'Override Calcs'!$A$4:$A$6,About!$B$2,'Override Calcs'!$B$4:$B$6,"CH4")</f>
        <v>3330774361.0393386</v>
      </c>
      <c r="M11" s="25">
        <f>(ABS(M$2)*'data from RPEpUACE'!$B11)+SUMIFS('Override Calcs'!$E$4:$E$6,'Override Calcs'!$A$4:$A$6,About!$B$2,'Override Calcs'!$B$4:$B$6,"CH4")</f>
        <v>3335060655.5916061</v>
      </c>
      <c r="N11" s="25">
        <f>(ABS(N$2)*'data from RPEpUACE'!$B11)+SUMIFS('Override Calcs'!$E$4:$E$6,'Override Calcs'!$A$4:$A$6,About!$B$2,'Override Calcs'!$B$4:$B$6,"CH4")</f>
        <v>3339346950.1438727</v>
      </c>
      <c r="O11" s="25">
        <f>(ABS(O$2)*'data from RPEpUACE'!$B11)+SUMIFS('Override Calcs'!$E$4:$E$6,'Override Calcs'!$A$4:$A$6,About!$B$2,'Override Calcs'!$B$4:$B$6,"CH4")</f>
        <v>3343633244.6961393</v>
      </c>
      <c r="P11" s="25">
        <f>(ABS(P$2)*'data from RPEpUACE'!$B11)+SUMIFS('Override Calcs'!$E$4:$E$6,'Override Calcs'!$A$4:$A$6,About!$B$2,'Override Calcs'!$B$4:$B$6,"CH4")</f>
        <v>3347919539.2484055</v>
      </c>
      <c r="Q11" s="25">
        <f>(ABS(Q$2)*'data from RPEpUACE'!$B11)+SUMIFS('Override Calcs'!$E$4:$E$6,'Override Calcs'!$A$4:$A$6,About!$B$2,'Override Calcs'!$B$4:$B$6,"CH4")</f>
        <v>3352205833.8006721</v>
      </c>
      <c r="R11" s="25">
        <f>(ABS(R$2)*'data from RPEpUACE'!$B11)+SUMIFS('Override Calcs'!$E$4:$E$6,'Override Calcs'!$A$4:$A$6,About!$B$2,'Override Calcs'!$B$4:$B$6,"CH4")</f>
        <v>3356492128.3529382</v>
      </c>
      <c r="S11" s="25">
        <f>(ABS(S$2)*'data from RPEpUACE'!$B11)+SUMIFS('Override Calcs'!$E$4:$E$6,'Override Calcs'!$A$4:$A$6,About!$B$2,'Override Calcs'!$B$4:$B$6,"CH4")</f>
        <v>3360778422.9052029</v>
      </c>
      <c r="T11" s="25">
        <f>(ABS(T$2)*'data from RPEpUACE'!$B11)+SUMIFS('Override Calcs'!$E$4:$E$6,'Override Calcs'!$A$4:$A$6,About!$B$2,'Override Calcs'!$B$4:$B$6,"CH4")</f>
        <v>3365064717.4574699</v>
      </c>
      <c r="U11" s="25">
        <f>(ABS(U$2)*'data from RPEpUACE'!$B11)+SUMIFS('Override Calcs'!$E$4:$E$6,'Override Calcs'!$A$4:$A$6,About!$B$2,'Override Calcs'!$B$4:$B$6,"CH4")</f>
        <v>3369351012.0097361</v>
      </c>
      <c r="V11" s="25">
        <f>(ABS(V$2)*'data from RPEpUACE'!$B11)+SUMIFS('Override Calcs'!$E$4:$E$6,'Override Calcs'!$A$4:$A$6,About!$B$2,'Override Calcs'!$B$4:$B$6,"CH4")</f>
        <v>3373637306.5620027</v>
      </c>
      <c r="W11" s="25">
        <f>(ABS(W$2)*'data from RPEpUACE'!$B11)+SUMIFS('Override Calcs'!$E$4:$E$6,'Override Calcs'!$A$4:$A$6,About!$B$2,'Override Calcs'!$B$4:$B$6,"CH4")</f>
        <v>3377923601.1142693</v>
      </c>
      <c r="X11" s="25">
        <f>(ABS(X$2)*'data from RPEpUACE'!$B11)+SUMIFS('Override Calcs'!$E$4:$E$6,'Override Calcs'!$A$4:$A$6,About!$B$2,'Override Calcs'!$B$4:$B$6,"CH4")</f>
        <v>3382209895.6665344</v>
      </c>
      <c r="Y11" s="25">
        <f>(ABS(Y$2)*'data from RPEpUACE'!$B11)+SUMIFS('Override Calcs'!$E$4:$E$6,'Override Calcs'!$A$4:$A$6,About!$B$2,'Override Calcs'!$B$4:$B$6,"CH4")</f>
        <v>3386496190.2188005</v>
      </c>
      <c r="Z11" s="25">
        <f>(ABS(Z$2)*'data from RPEpUACE'!$B11)+SUMIFS('Override Calcs'!$E$4:$E$6,'Override Calcs'!$A$4:$A$6,About!$B$2,'Override Calcs'!$B$4:$B$6,"CH4")</f>
        <v>3390782484.7710671</v>
      </c>
      <c r="AA11" s="25">
        <f>(ABS(AA$2)*'data from RPEpUACE'!$B11)+SUMIFS('Override Calcs'!$E$4:$E$6,'Override Calcs'!$A$4:$A$6,About!$B$2,'Override Calcs'!$B$4:$B$6,"CH4")</f>
        <v>3395068779.3233337</v>
      </c>
      <c r="AB11" s="25">
        <f>(ABS(AB$2)*'data from RPEpUACE'!$B11)+SUMIFS('Override Calcs'!$E$4:$E$6,'Override Calcs'!$A$4:$A$6,About!$B$2,'Override Calcs'!$B$4:$B$6,"CH4")</f>
        <v>3399355073.8755989</v>
      </c>
      <c r="AC11" s="25">
        <f>(ABS(AC$2)*'data from RPEpUACE'!$B11)+SUMIFS('Override Calcs'!$E$4:$E$6,'Override Calcs'!$A$4:$A$6,About!$B$2,'Override Calcs'!$B$4:$B$6,"CH4")</f>
        <v>3403641368.427865</v>
      </c>
      <c r="AD11" s="25">
        <f>(ABS(AD$2)*'data from RPEpUACE'!$B11)+SUMIFS('Override Calcs'!$E$4:$E$6,'Override Calcs'!$A$4:$A$6,About!$B$2,'Override Calcs'!$B$4:$B$6,"CH4")</f>
        <v>3407927662.9801316</v>
      </c>
      <c r="AE11" s="25">
        <f>(ABS(AE$2)*'data from RPEpUACE'!$B11)+SUMIFS('Override Calcs'!$E$4:$E$6,'Override Calcs'!$A$4:$A$6,About!$B$2,'Override Calcs'!$B$4:$B$6,"CH4")</f>
        <v>3412213957.5323987</v>
      </c>
      <c r="AF11" s="25">
        <f>(ABS(AF$2)*'data from RPEpUACE'!$B11)+SUMIFS('Override Calcs'!$E$4:$E$6,'Override Calcs'!$A$4:$A$6,About!$B$2,'Override Calcs'!$B$4:$B$6,"CH4")</f>
        <v>3416500252.0846653</v>
      </c>
      <c r="AG11" s="25">
        <f>(ABS(AG$2)*'data from RPEpUACE'!$B11)+SUMIFS('Override Calcs'!$E$4:$E$6,'Override Calcs'!$A$4:$A$6,About!$B$2,'Override Calcs'!$B$4:$B$6,"CH4")</f>
        <v>3420786546.63693</v>
      </c>
      <c r="AH11" s="25">
        <f>(ABS(AH$2)*'data from RPEpUACE'!$B11)+SUMIFS('Override Calcs'!$E$4:$E$6,'Override Calcs'!$A$4:$A$6,About!$B$2,'Override Calcs'!$B$4:$B$6,"CH4")</f>
        <v>3425072841.1891966</v>
      </c>
      <c r="AI11" s="25">
        <f>(ABS(AI$2)*'data from RPEpUACE'!$B11)+SUMIFS('Override Calcs'!$E$4:$E$6,'Override Calcs'!$A$4:$A$6,About!$B$2,'Override Calcs'!$B$4:$B$6,"CH4")</f>
        <v>3429359135.7414632</v>
      </c>
      <c r="AJ11" s="25">
        <f>(ABS(AJ$2)*'data from RPEpUACE'!$B11)+SUMIFS('Override Calcs'!$E$4:$E$6,'Override Calcs'!$A$4:$A$6,About!$B$2,'Override Calcs'!$B$4:$B$6,"CH4")</f>
        <v>3433645430.2937298</v>
      </c>
      <c r="AK11" s="25">
        <f>(ABS(AK$2)*'data from RPEpUACE'!$B11)+SUMIFS('Override Calcs'!$E$4:$E$6,'Override Calcs'!$A$4:$A$6,About!$B$2,'Override Calcs'!$B$4:$B$6,"CH4")</f>
        <v>3437931724.8459964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312404381.52022111</v>
      </c>
      <c r="C12" s="25">
        <f>(ABS(C$2)*'data from RPEpUACE'!$B12)+SUMIFS('Override Calcs'!$E$4:$E$6,'Override Calcs'!$A$4:$A$6,About!$B$2,'Override Calcs'!$B$4:$B$6,"N2O")</f>
        <v>303805854.18059134</v>
      </c>
      <c r="D12" s="25">
        <f>(ABS(D$2)*'data from RPEpUACE'!$B12)+SUMIFS('Override Calcs'!$E$4:$E$6,'Override Calcs'!$A$4:$A$6,About!$B$2,'Override Calcs'!$B$4:$B$6,"N2O")</f>
        <v>295207326.84096158</v>
      </c>
      <c r="E12" s="25">
        <f>(ABS(E$2)*'data from RPEpUACE'!$B12)+SUMIFS('Override Calcs'!$E$4:$E$6,'Override Calcs'!$A$4:$A$6,About!$B$2,'Override Calcs'!$B$4:$B$6,"N2O")</f>
        <v>286608799.50133181</v>
      </c>
      <c r="F12" s="25">
        <f>(ABS(F$2)*'data from RPEpUACE'!$B12)+SUMIFS('Override Calcs'!$E$4:$E$6,'Override Calcs'!$A$4:$A$6,About!$B$2,'Override Calcs'!$B$4:$B$6,"N2O")</f>
        <v>278010272.16170204</v>
      </c>
      <c r="G12" s="25">
        <f>(ABS(G$2)*'data from RPEpUACE'!$B12)+SUMIFS('Override Calcs'!$E$4:$E$6,'Override Calcs'!$A$4:$A$6,About!$B$2,'Override Calcs'!$B$4:$B$6,"N2O")</f>
        <v>269411744.82207441</v>
      </c>
      <c r="H12" s="25">
        <f>(ABS(H$2)*'data from RPEpUACE'!$B12)+SUMIFS('Override Calcs'!$E$4:$E$6,'Override Calcs'!$A$4:$A$6,About!$B$2,'Override Calcs'!$B$4:$B$6,"N2O")</f>
        <v>269760689.65285605</v>
      </c>
      <c r="I12" s="25">
        <f>(ABS(I$2)*'data from RPEpUACE'!$B12)+SUMIFS('Override Calcs'!$E$4:$E$6,'Override Calcs'!$A$4:$A$6,About!$B$2,'Override Calcs'!$B$4:$B$6,"N2O")</f>
        <v>270109634.48363733</v>
      </c>
      <c r="J12" s="25">
        <f>(ABS(J$2)*'data from RPEpUACE'!$B12)+SUMIFS('Override Calcs'!$E$4:$E$6,'Override Calcs'!$A$4:$A$6,About!$B$2,'Override Calcs'!$B$4:$B$6,"N2O")</f>
        <v>270458579.31441867</v>
      </c>
      <c r="K12" s="25">
        <f>(ABS(K$2)*'data from RPEpUACE'!$B12)+SUMIFS('Override Calcs'!$E$4:$E$6,'Override Calcs'!$A$4:$A$6,About!$B$2,'Override Calcs'!$B$4:$B$6,"N2O")</f>
        <v>270807524.14519984</v>
      </c>
      <c r="L12" s="25">
        <f>(ABS(L$2)*'data from RPEpUACE'!$B12)+SUMIFS('Override Calcs'!$E$4:$E$6,'Override Calcs'!$A$4:$A$6,About!$B$2,'Override Calcs'!$B$4:$B$6,"N2O")</f>
        <v>271156468.97598112</v>
      </c>
      <c r="M12" s="25">
        <f>(ABS(M$2)*'data from RPEpUACE'!$B12)+SUMIFS('Override Calcs'!$E$4:$E$6,'Override Calcs'!$A$4:$A$6,About!$B$2,'Override Calcs'!$B$4:$B$6,"N2O")</f>
        <v>271505413.80676252</v>
      </c>
      <c r="N12" s="25">
        <f>(ABS(N$2)*'data from RPEpUACE'!$B12)+SUMIFS('Override Calcs'!$E$4:$E$6,'Override Calcs'!$A$4:$A$6,About!$B$2,'Override Calcs'!$B$4:$B$6,"N2O")</f>
        <v>271854358.6375438</v>
      </c>
      <c r="O12" s="25">
        <f>(ABS(O$2)*'data from RPEpUACE'!$B12)+SUMIFS('Override Calcs'!$E$4:$E$6,'Override Calcs'!$A$4:$A$6,About!$B$2,'Override Calcs'!$B$4:$B$6,"N2O")</f>
        <v>272203303.46832514</v>
      </c>
      <c r="P12" s="25">
        <f>(ABS(P$2)*'data from RPEpUACE'!$B12)+SUMIFS('Override Calcs'!$E$4:$E$6,'Override Calcs'!$A$4:$A$6,About!$B$2,'Override Calcs'!$B$4:$B$6,"N2O")</f>
        <v>272552248.29910642</v>
      </c>
      <c r="Q12" s="25">
        <f>(ABS(Q$2)*'data from RPEpUACE'!$B12)+SUMIFS('Override Calcs'!$E$4:$E$6,'Override Calcs'!$A$4:$A$6,About!$B$2,'Override Calcs'!$B$4:$B$6,"N2O")</f>
        <v>272901193.1298877</v>
      </c>
      <c r="R12" s="25">
        <f>(ABS(R$2)*'data from RPEpUACE'!$B12)+SUMIFS('Override Calcs'!$E$4:$E$6,'Override Calcs'!$A$4:$A$6,About!$B$2,'Override Calcs'!$B$4:$B$6,"N2O")</f>
        <v>273250137.96066898</v>
      </c>
      <c r="S12" s="25">
        <f>(ABS(S$2)*'data from RPEpUACE'!$B12)+SUMIFS('Override Calcs'!$E$4:$E$6,'Override Calcs'!$A$4:$A$6,About!$B$2,'Override Calcs'!$B$4:$B$6,"N2O")</f>
        <v>273599082.79145014</v>
      </c>
      <c r="T12" s="25">
        <f>(ABS(T$2)*'data from RPEpUACE'!$B12)+SUMIFS('Override Calcs'!$E$4:$E$6,'Override Calcs'!$A$4:$A$6,About!$B$2,'Override Calcs'!$B$4:$B$6,"N2O")</f>
        <v>273948027.62223148</v>
      </c>
      <c r="U12" s="25">
        <f>(ABS(U$2)*'data from RPEpUACE'!$B12)+SUMIFS('Override Calcs'!$E$4:$E$6,'Override Calcs'!$A$4:$A$6,About!$B$2,'Override Calcs'!$B$4:$B$6,"N2O")</f>
        <v>274296972.45301276</v>
      </c>
      <c r="V12" s="25">
        <f>(ABS(V$2)*'data from RPEpUACE'!$B12)+SUMIFS('Override Calcs'!$E$4:$E$6,'Override Calcs'!$A$4:$A$6,About!$B$2,'Override Calcs'!$B$4:$B$6,"N2O")</f>
        <v>274645917.28379405</v>
      </c>
      <c r="W12" s="25">
        <f>(ABS(W$2)*'data from RPEpUACE'!$B12)+SUMIFS('Override Calcs'!$E$4:$E$6,'Override Calcs'!$A$4:$A$6,About!$B$2,'Override Calcs'!$B$4:$B$6,"N2O")</f>
        <v>274994862.11457539</v>
      </c>
      <c r="X12" s="25">
        <f>(ABS(X$2)*'data from RPEpUACE'!$B12)+SUMIFS('Override Calcs'!$E$4:$E$6,'Override Calcs'!$A$4:$A$6,About!$B$2,'Override Calcs'!$B$4:$B$6,"N2O")</f>
        <v>275343806.94535655</v>
      </c>
      <c r="Y12" s="25">
        <f>(ABS(Y$2)*'data from RPEpUACE'!$B12)+SUMIFS('Override Calcs'!$E$4:$E$6,'Override Calcs'!$A$4:$A$6,About!$B$2,'Override Calcs'!$B$4:$B$6,"N2O")</f>
        <v>275692751.77613783</v>
      </c>
      <c r="Z12" s="25">
        <f>(ABS(Z$2)*'data from RPEpUACE'!$B12)+SUMIFS('Override Calcs'!$E$4:$E$6,'Override Calcs'!$A$4:$A$6,About!$B$2,'Override Calcs'!$B$4:$B$6,"N2O")</f>
        <v>276041696.60691917</v>
      </c>
      <c r="AA12" s="25">
        <f>(ABS(AA$2)*'data from RPEpUACE'!$B12)+SUMIFS('Override Calcs'!$E$4:$E$6,'Override Calcs'!$A$4:$A$6,About!$B$2,'Override Calcs'!$B$4:$B$6,"N2O")</f>
        <v>276390641.43770045</v>
      </c>
      <c r="AB12" s="25">
        <f>(ABS(AB$2)*'data from RPEpUACE'!$B12)+SUMIFS('Override Calcs'!$E$4:$E$6,'Override Calcs'!$A$4:$A$6,About!$B$2,'Override Calcs'!$B$4:$B$6,"N2O")</f>
        <v>276739586.26848161</v>
      </c>
      <c r="AC12" s="25">
        <f>(ABS(AC$2)*'data from RPEpUACE'!$B12)+SUMIFS('Override Calcs'!$E$4:$E$6,'Override Calcs'!$A$4:$A$6,About!$B$2,'Override Calcs'!$B$4:$B$6,"N2O")</f>
        <v>277088531.09926289</v>
      </c>
      <c r="AD12" s="25">
        <f>(ABS(AD$2)*'data from RPEpUACE'!$B12)+SUMIFS('Override Calcs'!$E$4:$E$6,'Override Calcs'!$A$4:$A$6,About!$B$2,'Override Calcs'!$B$4:$B$6,"N2O")</f>
        <v>277437475.93004423</v>
      </c>
      <c r="AE12" s="25">
        <f>(ABS(AE$2)*'data from RPEpUACE'!$B12)+SUMIFS('Override Calcs'!$E$4:$E$6,'Override Calcs'!$A$4:$A$6,About!$B$2,'Override Calcs'!$B$4:$B$6,"N2O")</f>
        <v>277786420.76082551</v>
      </c>
      <c r="AF12" s="25">
        <f>(ABS(AF$2)*'data from RPEpUACE'!$B12)+SUMIFS('Override Calcs'!$E$4:$E$6,'Override Calcs'!$A$4:$A$6,About!$B$2,'Override Calcs'!$B$4:$B$6,"N2O")</f>
        <v>278135365.59160686</v>
      </c>
      <c r="AG12" s="25">
        <f>(ABS(AG$2)*'data from RPEpUACE'!$B12)+SUMIFS('Override Calcs'!$E$4:$E$6,'Override Calcs'!$A$4:$A$6,About!$B$2,'Override Calcs'!$B$4:$B$6,"N2O")</f>
        <v>278484310.42238802</v>
      </c>
      <c r="AH12" s="25">
        <f>(ABS(AH$2)*'data from RPEpUACE'!$B12)+SUMIFS('Override Calcs'!$E$4:$E$6,'Override Calcs'!$A$4:$A$6,About!$B$2,'Override Calcs'!$B$4:$B$6,"N2O")</f>
        <v>278833255.2531693</v>
      </c>
      <c r="AI12" s="25">
        <f>(ABS(AI$2)*'data from RPEpUACE'!$B12)+SUMIFS('Override Calcs'!$E$4:$E$6,'Override Calcs'!$A$4:$A$6,About!$B$2,'Override Calcs'!$B$4:$B$6,"N2O")</f>
        <v>279182200.08395064</v>
      </c>
      <c r="AJ12" s="25">
        <f>(ABS(AJ$2)*'data from RPEpUACE'!$B12)+SUMIFS('Override Calcs'!$E$4:$E$6,'Override Calcs'!$A$4:$A$6,About!$B$2,'Override Calcs'!$B$4:$B$6,"N2O")</f>
        <v>279531144.91473192</v>
      </c>
      <c r="AK12" s="25">
        <f>(ABS(AK$2)*'data from RPEpUACE'!$B12)+SUMIFS('Override Calcs'!$E$4:$E$6,'Override Calcs'!$A$4:$A$6,About!$B$2,'Override Calcs'!$B$4:$B$6,"N2O")</f>
        <v>279880089.74551326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2021-08-04T19:38:58Z</dcterms:modified>
</cp:coreProperties>
</file>