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BCRbQ/"/>
    </mc:Choice>
  </mc:AlternateContent>
  <xr:revisionPtr revIDLastSave="0" documentId="13_ncr:1_{60BA60DE-4CCD-1A41-B424-81883116E29C}" xr6:coauthVersionLast="47" xr6:coauthVersionMax="47" xr10:uidLastSave="{00000000-0000-0000-0000-000000000000}"/>
  <bookViews>
    <workbookView xWindow="0" yWindow="500" windowWidth="35820" windowHeight="20820" activeTab="7" xr2:uid="{00000000-000D-0000-FFFF-FFFF00000000}"/>
  </bookViews>
  <sheets>
    <sheet name="About" sheetId="14" r:id="rId1"/>
    <sheet name="2017-2029 Retirements" sheetId="24" r:id="rId2"/>
    <sheet name="Technology Types" sheetId="4" r:id="rId3"/>
    <sheet name="Calculations" sheetId="26" r:id="rId4"/>
    <sheet name="2030-2050 Assumptions" sheetId="27" r:id="rId5"/>
    <sheet name="Calcs" sheetId="22" r:id="rId6"/>
    <sheet name="MPPC" sheetId="21" r:id="rId7"/>
    <sheet name="BCRbQ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26" l="1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P2" i="26"/>
  <c r="Q2" i="26"/>
  <c r="R2" i="26"/>
  <c r="S2" i="26"/>
  <c r="T2" i="26"/>
  <c r="U2" i="26"/>
  <c r="V2" i="26"/>
  <c r="W2" i="26"/>
  <c r="X2" i="26"/>
  <c r="Y2" i="26"/>
  <c r="Z2" i="26"/>
  <c r="AA2" i="26"/>
  <c r="AB2" i="26"/>
  <c r="AC2" i="26"/>
  <c r="AD2" i="26"/>
  <c r="AE2" i="26"/>
  <c r="AF2" i="26"/>
  <c r="AG2" i="26"/>
  <c r="AH2" i="26"/>
  <c r="AI2" i="26"/>
  <c r="AJ2" i="26"/>
  <c r="P3" i="26"/>
  <c r="Q3" i="26"/>
  <c r="R3" i="26"/>
  <c r="S3" i="26"/>
  <c r="T3" i="26"/>
  <c r="U3" i="26"/>
  <c r="V3" i="26"/>
  <c r="W3" i="26"/>
  <c r="X3" i="26"/>
  <c r="Y3" i="26"/>
  <c r="Z3" i="26"/>
  <c r="AA3" i="26"/>
  <c r="AB3" i="26"/>
  <c r="AC3" i="26"/>
  <c r="AD3" i="26"/>
  <c r="AE3" i="26"/>
  <c r="AF3" i="26"/>
  <c r="AG3" i="26"/>
  <c r="AH3" i="26"/>
  <c r="AI3" i="26"/>
  <c r="AJ3" i="26"/>
  <c r="B3" i="2" l="1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B13" i="2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AF17" i="22" l="1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B2" i="22"/>
  <c r="O2" i="26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C2" i="26"/>
  <c r="D2" i="26"/>
  <c r="E2" i="26"/>
  <c r="F2" i="26"/>
  <c r="G2" i="26"/>
  <c r="H2" i="26"/>
  <c r="I2" i="26"/>
  <c r="J2" i="26"/>
  <c r="K2" i="26"/>
  <c r="L2" i="26"/>
  <c r="M2" i="26"/>
  <c r="N2" i="26"/>
  <c r="C3" i="26"/>
  <c r="D3" i="26"/>
  <c r="E3" i="26"/>
  <c r="F3" i="26"/>
  <c r="G3" i="26"/>
  <c r="H3" i="26"/>
  <c r="I3" i="26"/>
  <c r="J3" i="26"/>
  <c r="K3" i="26"/>
  <c r="L3" i="26"/>
  <c r="M3" i="26"/>
  <c r="N3" i="26"/>
  <c r="C4" i="26"/>
  <c r="D4" i="26"/>
  <c r="E4" i="26"/>
  <c r="F4" i="26"/>
  <c r="G4" i="26"/>
  <c r="H4" i="26"/>
  <c r="I4" i="26"/>
  <c r="J4" i="26"/>
  <c r="K4" i="26"/>
  <c r="L4" i="26"/>
  <c r="M4" i="26"/>
  <c r="N4" i="26"/>
  <c r="C5" i="26"/>
  <c r="D5" i="26"/>
  <c r="E5" i="26"/>
  <c r="F5" i="26"/>
  <c r="G5" i="26"/>
  <c r="H5" i="26"/>
  <c r="I5" i="26"/>
  <c r="J5" i="26"/>
  <c r="K5" i="26"/>
  <c r="L5" i="26"/>
  <c r="M5" i="26"/>
  <c r="N5" i="26"/>
  <c r="C6" i="26"/>
  <c r="D6" i="26"/>
  <c r="E6" i="26"/>
  <c r="F6" i="26"/>
  <c r="G6" i="26"/>
  <c r="H6" i="26"/>
  <c r="I6" i="26"/>
  <c r="J6" i="26"/>
  <c r="K6" i="26"/>
  <c r="L6" i="26"/>
  <c r="M6" i="26"/>
  <c r="N6" i="26"/>
  <c r="C7" i="26"/>
  <c r="D7" i="26"/>
  <c r="E7" i="26"/>
  <c r="F7" i="26"/>
  <c r="G7" i="26"/>
  <c r="H7" i="26"/>
  <c r="I7" i="26"/>
  <c r="J7" i="26"/>
  <c r="K7" i="26"/>
  <c r="L7" i="26"/>
  <c r="M7" i="26"/>
  <c r="N7" i="26"/>
  <c r="C8" i="26"/>
  <c r="D8" i="26"/>
  <c r="E8" i="26"/>
  <c r="F8" i="26"/>
  <c r="G8" i="26"/>
  <c r="H8" i="26"/>
  <c r="I8" i="26"/>
  <c r="J8" i="26"/>
  <c r="K8" i="26"/>
  <c r="L8" i="26"/>
  <c r="M8" i="26"/>
  <c r="N8" i="26"/>
  <c r="C9" i="26"/>
  <c r="D9" i="26"/>
  <c r="E9" i="26"/>
  <c r="F9" i="26"/>
  <c r="G9" i="26"/>
  <c r="H9" i="26"/>
  <c r="I9" i="26"/>
  <c r="J9" i="26"/>
  <c r="K9" i="26"/>
  <c r="L9" i="26"/>
  <c r="M9" i="26"/>
  <c r="N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AH17" i="22" l="1"/>
  <c r="AH16" i="22"/>
  <c r="AH15" i="22"/>
  <c r="AH14" i="22"/>
  <c r="AH13" i="22"/>
  <c r="AH10" i="22"/>
  <c r="AH9" i="22"/>
  <c r="AH8" i="22"/>
  <c r="AH7" i="22"/>
  <c r="AH6" i="22"/>
  <c r="D61" i="22"/>
  <c r="E61" i="22"/>
  <c r="F61" i="22"/>
  <c r="G61" i="22"/>
  <c r="H61" i="22"/>
  <c r="I61" i="22"/>
  <c r="J61" i="22"/>
  <c r="K61" i="22"/>
  <c r="L61" i="22"/>
  <c r="L6" i="2" s="1"/>
  <c r="M61" i="22"/>
  <c r="M6" i="2" s="1"/>
  <c r="N61" i="22"/>
  <c r="N6" i="2" s="1"/>
  <c r="O61" i="22"/>
  <c r="O6" i="2" s="1"/>
  <c r="P61" i="22"/>
  <c r="P6" i="2" s="1"/>
  <c r="Q61" i="22"/>
  <c r="Q6" i="2" s="1"/>
  <c r="R61" i="22"/>
  <c r="R6" i="2" s="1"/>
  <c r="S61" i="22"/>
  <c r="S6" i="2" s="1"/>
  <c r="T61" i="22"/>
  <c r="T6" i="2" s="1"/>
  <c r="U61" i="22"/>
  <c r="U6" i="2" s="1"/>
  <c r="V61" i="22"/>
  <c r="V6" i="2" s="1"/>
  <c r="W61" i="22"/>
  <c r="W6" i="2" s="1"/>
  <c r="X61" i="22"/>
  <c r="X6" i="2" s="1"/>
  <c r="Y61" i="22"/>
  <c r="Y6" i="2" s="1"/>
  <c r="Z61" i="22"/>
  <c r="Z6" i="2" s="1"/>
  <c r="AA61" i="22"/>
  <c r="AA6" i="2" s="1"/>
  <c r="AB61" i="22"/>
  <c r="AB6" i="2" s="1"/>
  <c r="AC61" i="22"/>
  <c r="AC6" i="2" s="1"/>
  <c r="AD61" i="22"/>
  <c r="AD6" i="2" s="1"/>
  <c r="AE61" i="22"/>
  <c r="AE6" i="2" s="1"/>
  <c r="AF61" i="22"/>
  <c r="AF6" i="2" s="1"/>
  <c r="D62" i="22"/>
  <c r="E62" i="22"/>
  <c r="F62" i="22"/>
  <c r="G62" i="22"/>
  <c r="H62" i="22"/>
  <c r="I62" i="22"/>
  <c r="J62" i="22"/>
  <c r="K62" i="22"/>
  <c r="L62" i="22"/>
  <c r="L7" i="2" s="1"/>
  <c r="M62" i="22"/>
  <c r="M7" i="2" s="1"/>
  <c r="N62" i="22"/>
  <c r="N7" i="2" s="1"/>
  <c r="O62" i="22"/>
  <c r="O7" i="2" s="1"/>
  <c r="P62" i="22"/>
  <c r="P7" i="2" s="1"/>
  <c r="Q62" i="22"/>
  <c r="Q7" i="2" s="1"/>
  <c r="R62" i="22"/>
  <c r="R7" i="2" s="1"/>
  <c r="S62" i="22"/>
  <c r="S7" i="2" s="1"/>
  <c r="T62" i="22"/>
  <c r="T7" i="2" s="1"/>
  <c r="U62" i="22"/>
  <c r="U7" i="2" s="1"/>
  <c r="V62" i="22"/>
  <c r="V7" i="2" s="1"/>
  <c r="W62" i="22"/>
  <c r="W7" i="2" s="1"/>
  <c r="X62" i="22"/>
  <c r="X7" i="2" s="1"/>
  <c r="Y62" i="22"/>
  <c r="Y7" i="2" s="1"/>
  <c r="Z62" i="22"/>
  <c r="Z7" i="2" s="1"/>
  <c r="AA62" i="22"/>
  <c r="AA7" i="2" s="1"/>
  <c r="AB62" i="22"/>
  <c r="AB7" i="2" s="1"/>
  <c r="AC62" i="22"/>
  <c r="AC7" i="2" s="1"/>
  <c r="AD62" i="22"/>
  <c r="AD7" i="2" s="1"/>
  <c r="AE62" i="22"/>
  <c r="AE7" i="2" s="1"/>
  <c r="AF62" i="22"/>
  <c r="AF7" i="2" s="1"/>
  <c r="D63" i="22"/>
  <c r="E63" i="22"/>
  <c r="F63" i="22"/>
  <c r="G63" i="22"/>
  <c r="H63" i="22"/>
  <c r="I63" i="22"/>
  <c r="J63" i="22"/>
  <c r="K63" i="22"/>
  <c r="L63" i="22"/>
  <c r="L8" i="2" s="1"/>
  <c r="M63" i="22"/>
  <c r="M8" i="2" s="1"/>
  <c r="N63" i="22"/>
  <c r="N8" i="2" s="1"/>
  <c r="O63" i="22"/>
  <c r="O8" i="2" s="1"/>
  <c r="P63" i="22"/>
  <c r="P8" i="2" s="1"/>
  <c r="Q63" i="22"/>
  <c r="Q8" i="2" s="1"/>
  <c r="R63" i="22"/>
  <c r="R8" i="2" s="1"/>
  <c r="S63" i="22"/>
  <c r="S8" i="2" s="1"/>
  <c r="T63" i="22"/>
  <c r="T8" i="2" s="1"/>
  <c r="U63" i="22"/>
  <c r="U8" i="2" s="1"/>
  <c r="V63" i="22"/>
  <c r="V8" i="2" s="1"/>
  <c r="W63" i="22"/>
  <c r="W8" i="2" s="1"/>
  <c r="X63" i="22"/>
  <c r="X8" i="2" s="1"/>
  <c r="Y63" i="22"/>
  <c r="Y8" i="2" s="1"/>
  <c r="Z63" i="22"/>
  <c r="Z8" i="2" s="1"/>
  <c r="AA63" i="22"/>
  <c r="AA8" i="2" s="1"/>
  <c r="AB63" i="22"/>
  <c r="AB8" i="2" s="1"/>
  <c r="AC63" i="22"/>
  <c r="AC8" i="2" s="1"/>
  <c r="AD63" i="22"/>
  <c r="AD8" i="2" s="1"/>
  <c r="AE63" i="22"/>
  <c r="AE8" i="2" s="1"/>
  <c r="AF63" i="22"/>
  <c r="AF8" i="2" s="1"/>
  <c r="D64" i="22"/>
  <c r="E64" i="22"/>
  <c r="F64" i="22"/>
  <c r="G64" i="22"/>
  <c r="H64" i="22"/>
  <c r="I64" i="22"/>
  <c r="J64" i="22"/>
  <c r="K64" i="22"/>
  <c r="L64" i="22"/>
  <c r="L9" i="2" s="1"/>
  <c r="M64" i="22"/>
  <c r="M9" i="2" s="1"/>
  <c r="N64" i="22"/>
  <c r="N9" i="2" s="1"/>
  <c r="O64" i="22"/>
  <c r="O9" i="2" s="1"/>
  <c r="P64" i="22"/>
  <c r="P9" i="2" s="1"/>
  <c r="Q64" i="22"/>
  <c r="Q9" i="2" s="1"/>
  <c r="R64" i="22"/>
  <c r="R9" i="2" s="1"/>
  <c r="S64" i="22"/>
  <c r="S9" i="2" s="1"/>
  <c r="T64" i="22"/>
  <c r="T9" i="2" s="1"/>
  <c r="U64" i="22"/>
  <c r="U9" i="2" s="1"/>
  <c r="V64" i="22"/>
  <c r="V9" i="2" s="1"/>
  <c r="W64" i="22"/>
  <c r="W9" i="2" s="1"/>
  <c r="X64" i="22"/>
  <c r="X9" i="2" s="1"/>
  <c r="Y64" i="22"/>
  <c r="Y9" i="2" s="1"/>
  <c r="Z64" i="22"/>
  <c r="Z9" i="2" s="1"/>
  <c r="AA64" i="22"/>
  <c r="AA9" i="2" s="1"/>
  <c r="AB64" i="22"/>
  <c r="AB9" i="2" s="1"/>
  <c r="AC64" i="22"/>
  <c r="AC9" i="2" s="1"/>
  <c r="AD64" i="22"/>
  <c r="AD9" i="2" s="1"/>
  <c r="AE64" i="22"/>
  <c r="AE9" i="2" s="1"/>
  <c r="AF64" i="22"/>
  <c r="AF9" i="2" s="1"/>
  <c r="D65" i="22"/>
  <c r="E65" i="22"/>
  <c r="F65" i="22"/>
  <c r="G65" i="22"/>
  <c r="H65" i="22"/>
  <c r="I65" i="22"/>
  <c r="J65" i="22"/>
  <c r="K65" i="22"/>
  <c r="D68" i="22"/>
  <c r="E68" i="22"/>
  <c r="F68" i="22"/>
  <c r="G68" i="22"/>
  <c r="H68" i="22"/>
  <c r="I68" i="22"/>
  <c r="J68" i="22"/>
  <c r="K68" i="22"/>
  <c r="L68" i="22"/>
  <c r="L13" i="2" s="1"/>
  <c r="M68" i="22"/>
  <c r="M13" i="2" s="1"/>
  <c r="N68" i="22"/>
  <c r="N13" i="2" s="1"/>
  <c r="O68" i="22"/>
  <c r="O13" i="2" s="1"/>
  <c r="P68" i="22"/>
  <c r="P13" i="2" s="1"/>
  <c r="Q68" i="22"/>
  <c r="Q13" i="2" s="1"/>
  <c r="R68" i="22"/>
  <c r="R13" i="2" s="1"/>
  <c r="S68" i="22"/>
  <c r="S13" i="2" s="1"/>
  <c r="T68" i="22"/>
  <c r="T13" i="2" s="1"/>
  <c r="U68" i="22"/>
  <c r="U13" i="2" s="1"/>
  <c r="V68" i="22"/>
  <c r="V13" i="2" s="1"/>
  <c r="W68" i="22"/>
  <c r="W13" i="2" s="1"/>
  <c r="X68" i="22"/>
  <c r="X13" i="2" s="1"/>
  <c r="Y68" i="22"/>
  <c r="Y13" i="2" s="1"/>
  <c r="Z68" i="22"/>
  <c r="Z13" i="2" s="1"/>
  <c r="AA68" i="22"/>
  <c r="AA13" i="2" s="1"/>
  <c r="AB68" i="22"/>
  <c r="AB13" i="2" s="1"/>
  <c r="AC68" i="22"/>
  <c r="AC13" i="2" s="1"/>
  <c r="AD68" i="22"/>
  <c r="AD13" i="2" s="1"/>
  <c r="AE68" i="22"/>
  <c r="AE13" i="2" s="1"/>
  <c r="AF68" i="22"/>
  <c r="AF13" i="2" s="1"/>
  <c r="D69" i="22"/>
  <c r="E69" i="22"/>
  <c r="F69" i="22"/>
  <c r="G69" i="22"/>
  <c r="H69" i="22"/>
  <c r="I69" i="22"/>
  <c r="J69" i="22"/>
  <c r="K69" i="22"/>
  <c r="L69" i="22"/>
  <c r="L14" i="2" s="1"/>
  <c r="M69" i="22"/>
  <c r="M14" i="2" s="1"/>
  <c r="N69" i="22"/>
  <c r="N14" i="2" s="1"/>
  <c r="O69" i="22"/>
  <c r="O14" i="2" s="1"/>
  <c r="P69" i="22"/>
  <c r="P14" i="2" s="1"/>
  <c r="Q69" i="22"/>
  <c r="Q14" i="2" s="1"/>
  <c r="R69" i="22"/>
  <c r="R14" i="2" s="1"/>
  <c r="S69" i="22"/>
  <c r="S14" i="2" s="1"/>
  <c r="T69" i="22"/>
  <c r="T14" i="2" s="1"/>
  <c r="U69" i="22"/>
  <c r="U14" i="2" s="1"/>
  <c r="V69" i="22"/>
  <c r="V14" i="2" s="1"/>
  <c r="W69" i="22"/>
  <c r="W14" i="2" s="1"/>
  <c r="X69" i="22"/>
  <c r="X14" i="2" s="1"/>
  <c r="Y69" i="22"/>
  <c r="Y14" i="2" s="1"/>
  <c r="Z69" i="22"/>
  <c r="Z14" i="2" s="1"/>
  <c r="AA69" i="22"/>
  <c r="AA14" i="2" s="1"/>
  <c r="AB69" i="22"/>
  <c r="AB14" i="2" s="1"/>
  <c r="AC69" i="22"/>
  <c r="AC14" i="2" s="1"/>
  <c r="AD69" i="22"/>
  <c r="AD14" i="2" s="1"/>
  <c r="AE69" i="22"/>
  <c r="AE14" i="2" s="1"/>
  <c r="AF69" i="22"/>
  <c r="AF14" i="2" s="1"/>
  <c r="D70" i="22"/>
  <c r="E70" i="22"/>
  <c r="F70" i="22"/>
  <c r="G70" i="22"/>
  <c r="H70" i="22"/>
  <c r="I70" i="22"/>
  <c r="J70" i="22"/>
  <c r="K70" i="22"/>
  <c r="L70" i="22"/>
  <c r="L15" i="2" s="1"/>
  <c r="M70" i="22"/>
  <c r="M15" i="2" s="1"/>
  <c r="N70" i="22"/>
  <c r="N15" i="2" s="1"/>
  <c r="O70" i="22"/>
  <c r="O15" i="2" s="1"/>
  <c r="P70" i="22"/>
  <c r="P15" i="2" s="1"/>
  <c r="Q70" i="22"/>
  <c r="Q15" i="2" s="1"/>
  <c r="R70" i="22"/>
  <c r="R15" i="2" s="1"/>
  <c r="S70" i="22"/>
  <c r="S15" i="2" s="1"/>
  <c r="T70" i="22"/>
  <c r="T15" i="2" s="1"/>
  <c r="U70" i="22"/>
  <c r="U15" i="2" s="1"/>
  <c r="V70" i="22"/>
  <c r="V15" i="2" s="1"/>
  <c r="W70" i="22"/>
  <c r="W15" i="2" s="1"/>
  <c r="X70" i="22"/>
  <c r="X15" i="2" s="1"/>
  <c r="Y70" i="22"/>
  <c r="Y15" i="2" s="1"/>
  <c r="Z70" i="22"/>
  <c r="Z15" i="2" s="1"/>
  <c r="AA70" i="22"/>
  <c r="AA15" i="2" s="1"/>
  <c r="AB70" i="22"/>
  <c r="AB15" i="2" s="1"/>
  <c r="AC70" i="22"/>
  <c r="AC15" i="2" s="1"/>
  <c r="AD70" i="22"/>
  <c r="AD15" i="2" s="1"/>
  <c r="AE70" i="22"/>
  <c r="AE15" i="2" s="1"/>
  <c r="AF70" i="22"/>
  <c r="AF15" i="2" s="1"/>
  <c r="G71" i="22"/>
  <c r="H71" i="22"/>
  <c r="J71" i="22"/>
  <c r="K71" i="22"/>
  <c r="D72" i="22"/>
  <c r="E72" i="22"/>
  <c r="F72" i="22"/>
  <c r="G72" i="22"/>
  <c r="H72" i="22"/>
  <c r="I72" i="22"/>
  <c r="J72" i="22"/>
  <c r="K72" i="22"/>
  <c r="L72" i="22"/>
  <c r="L17" i="2" s="1"/>
  <c r="M72" i="22"/>
  <c r="M17" i="2" s="1"/>
  <c r="N72" i="22"/>
  <c r="N17" i="2" s="1"/>
  <c r="O72" i="22"/>
  <c r="O17" i="2" s="1"/>
  <c r="P72" i="22"/>
  <c r="P17" i="2" s="1"/>
  <c r="Q72" i="22"/>
  <c r="Q17" i="2" s="1"/>
  <c r="R72" i="22"/>
  <c r="R17" i="2" s="1"/>
  <c r="S72" i="22"/>
  <c r="S17" i="2" s="1"/>
  <c r="T72" i="22"/>
  <c r="T17" i="2" s="1"/>
  <c r="U72" i="22"/>
  <c r="U17" i="2" s="1"/>
  <c r="V72" i="22"/>
  <c r="V17" i="2" s="1"/>
  <c r="W72" i="22"/>
  <c r="W17" i="2" s="1"/>
  <c r="X72" i="22"/>
  <c r="X17" i="2" s="1"/>
  <c r="Y72" i="22"/>
  <c r="Y17" i="2" s="1"/>
  <c r="Z72" i="22"/>
  <c r="Z17" i="2" s="1"/>
  <c r="AA72" i="22"/>
  <c r="AA17" i="2" s="1"/>
  <c r="AB72" i="22"/>
  <c r="AB17" i="2" s="1"/>
  <c r="AC72" i="22"/>
  <c r="AC17" i="2" s="1"/>
  <c r="AD72" i="22"/>
  <c r="AD17" i="2" s="1"/>
  <c r="AE72" i="22"/>
  <c r="AE17" i="2" s="1"/>
  <c r="AF72" i="22"/>
  <c r="AF17" i="2" s="1"/>
  <c r="C61" i="22"/>
  <c r="C62" i="22"/>
  <c r="C63" i="22"/>
  <c r="C64" i="22"/>
  <c r="C65" i="22"/>
  <c r="C68" i="22"/>
  <c r="C69" i="22"/>
  <c r="C70" i="22"/>
  <c r="C72" i="22"/>
  <c r="B25" i="22"/>
  <c r="C25" i="22"/>
  <c r="D25" i="22"/>
  <c r="D43" i="22" s="1"/>
  <c r="E25" i="22"/>
  <c r="E43" i="22" s="1"/>
  <c r="F25" i="22"/>
  <c r="F43" i="22" s="1"/>
  <c r="G25" i="22"/>
  <c r="G43" i="22" s="1"/>
  <c r="H25" i="22"/>
  <c r="H43" i="22" s="1"/>
  <c r="I25" i="22"/>
  <c r="J25" i="22"/>
  <c r="K25" i="22"/>
  <c r="K43" i="22" s="1"/>
  <c r="L25" i="22"/>
  <c r="L43" i="22" s="1"/>
  <c r="M25" i="22"/>
  <c r="M43" i="22" s="1"/>
  <c r="N25" i="22"/>
  <c r="O25" i="22"/>
  <c r="O43" i="22" s="1"/>
  <c r="P25" i="22"/>
  <c r="P43" i="22" s="1"/>
  <c r="Q25" i="22"/>
  <c r="Q43" i="22" s="1"/>
  <c r="R25" i="22"/>
  <c r="R43" i="22" s="1"/>
  <c r="S25" i="22"/>
  <c r="S43" i="22" s="1"/>
  <c r="T25" i="22"/>
  <c r="T43" i="22" s="1"/>
  <c r="U25" i="22"/>
  <c r="U43" i="22" s="1"/>
  <c r="V25" i="22"/>
  <c r="W25" i="22"/>
  <c r="W43" i="22" s="1"/>
  <c r="X25" i="22"/>
  <c r="X43" i="22" s="1"/>
  <c r="Y25" i="22"/>
  <c r="Z25" i="22"/>
  <c r="AA25" i="22"/>
  <c r="AA43" i="22" s="1"/>
  <c r="AB25" i="22"/>
  <c r="AB43" i="22" s="1"/>
  <c r="AC25" i="22"/>
  <c r="AC43" i="22" s="1"/>
  <c r="AD25" i="22"/>
  <c r="AD43" i="22" s="1"/>
  <c r="AE25" i="22"/>
  <c r="AE43" i="22" s="1"/>
  <c r="AF25" i="22"/>
  <c r="AF43" i="22" s="1"/>
  <c r="B26" i="22"/>
  <c r="C26" i="22"/>
  <c r="D26" i="22"/>
  <c r="D44" i="22" s="1"/>
  <c r="E26" i="22"/>
  <c r="E44" i="22" s="1"/>
  <c r="F26" i="22"/>
  <c r="F44" i="22" s="1"/>
  <c r="G26" i="22"/>
  <c r="H26" i="22"/>
  <c r="I26" i="22"/>
  <c r="I44" i="22" s="1"/>
  <c r="J26" i="22"/>
  <c r="K26" i="22"/>
  <c r="L26" i="22"/>
  <c r="L44" i="22" s="1"/>
  <c r="M26" i="22"/>
  <c r="M44" i="22" s="1"/>
  <c r="N26" i="22"/>
  <c r="N44" i="22" s="1"/>
  <c r="O26" i="22"/>
  <c r="O44" i="22" s="1"/>
  <c r="P26" i="22"/>
  <c r="Q26" i="22"/>
  <c r="Q44" i="22" s="1"/>
  <c r="R26" i="22"/>
  <c r="R44" i="22" s="1"/>
  <c r="S26" i="22"/>
  <c r="T26" i="22"/>
  <c r="T44" i="22" s="1"/>
  <c r="U26" i="22"/>
  <c r="U44" i="22" s="1"/>
  <c r="V26" i="22"/>
  <c r="V44" i="22" s="1"/>
  <c r="W26" i="22"/>
  <c r="W44" i="22" s="1"/>
  <c r="X26" i="22"/>
  <c r="X44" i="22" s="1"/>
  <c r="Y26" i="22"/>
  <c r="Y44" i="22" s="1"/>
  <c r="Z26" i="22"/>
  <c r="AA26" i="22"/>
  <c r="AB26" i="22"/>
  <c r="AC26" i="22"/>
  <c r="AC44" i="22" s="1"/>
  <c r="AD26" i="22"/>
  <c r="AE26" i="22"/>
  <c r="AE44" i="22" s="1"/>
  <c r="AF26" i="22"/>
  <c r="AF44" i="22" s="1"/>
  <c r="B27" i="22"/>
  <c r="B45" i="22" s="1"/>
  <c r="B63" i="22" s="1"/>
  <c r="C27" i="22"/>
  <c r="D27" i="22"/>
  <c r="E27" i="22"/>
  <c r="E45" i="22" s="1"/>
  <c r="F27" i="22"/>
  <c r="F45" i="22" s="1"/>
  <c r="G27" i="22"/>
  <c r="G45" i="22" s="1"/>
  <c r="H27" i="22"/>
  <c r="I27" i="22"/>
  <c r="I45" i="22" s="1"/>
  <c r="J27" i="22"/>
  <c r="J45" i="22" s="1"/>
  <c r="K27" i="22"/>
  <c r="L27" i="22"/>
  <c r="M27" i="22"/>
  <c r="M45" i="22" s="1"/>
  <c r="N27" i="22"/>
  <c r="N45" i="22" s="1"/>
  <c r="O27" i="22"/>
  <c r="O45" i="22" s="1"/>
  <c r="P27" i="22"/>
  <c r="P45" i="22" s="1"/>
  <c r="Q27" i="22"/>
  <c r="Q45" i="22" s="1"/>
  <c r="R27" i="22"/>
  <c r="R45" i="22" s="1"/>
  <c r="S27" i="22"/>
  <c r="T27" i="22"/>
  <c r="U27" i="22"/>
  <c r="U45" i="22" s="1"/>
  <c r="V27" i="22"/>
  <c r="V45" i="22" s="1"/>
  <c r="W27" i="22"/>
  <c r="W45" i="22" s="1"/>
  <c r="X27" i="22"/>
  <c r="X45" i="22" s="1"/>
  <c r="Y27" i="22"/>
  <c r="Y45" i="22" s="1"/>
  <c r="Z27" i="22"/>
  <c r="Z45" i="22" s="1"/>
  <c r="AA27" i="22"/>
  <c r="AB27" i="22"/>
  <c r="AB45" i="22" s="1"/>
  <c r="AC27" i="22"/>
  <c r="AC45" i="22" s="1"/>
  <c r="AD27" i="22"/>
  <c r="AD45" i="22" s="1"/>
  <c r="AE27" i="22"/>
  <c r="AE45" i="22" s="1"/>
  <c r="AF27" i="22"/>
  <c r="B28" i="22"/>
  <c r="B46" i="22" s="1"/>
  <c r="B64" i="22" s="1"/>
  <c r="AH64" i="22" s="1"/>
  <c r="AI64" i="22" s="1"/>
  <c r="C28" i="22"/>
  <c r="D28" i="22"/>
  <c r="E28" i="22"/>
  <c r="F28" i="22"/>
  <c r="G28" i="22"/>
  <c r="G46" i="22" s="1"/>
  <c r="H28" i="22"/>
  <c r="H46" i="22" s="1"/>
  <c r="I28" i="22"/>
  <c r="I46" i="22" s="1"/>
  <c r="J28" i="22"/>
  <c r="J46" i="22" s="1"/>
  <c r="K28" i="22"/>
  <c r="L28" i="22"/>
  <c r="M28" i="22"/>
  <c r="M46" i="22" s="1"/>
  <c r="N28" i="22"/>
  <c r="N46" i="22" s="1"/>
  <c r="O28" i="22"/>
  <c r="O46" i="22" s="1"/>
  <c r="P28" i="22"/>
  <c r="Q28" i="22"/>
  <c r="Q46" i="22" s="1"/>
  <c r="R28" i="22"/>
  <c r="R46" i="22" s="1"/>
  <c r="S28" i="22"/>
  <c r="S46" i="22" s="1"/>
  <c r="T28" i="22"/>
  <c r="U28" i="22"/>
  <c r="V28" i="22"/>
  <c r="V46" i="22" s="1"/>
  <c r="W28" i="22"/>
  <c r="W46" i="22" s="1"/>
  <c r="X28" i="22"/>
  <c r="X46" i="22" s="1"/>
  <c r="Y28" i="22"/>
  <c r="Z28" i="22"/>
  <c r="Z46" i="22" s="1"/>
  <c r="AA28" i="22"/>
  <c r="AA46" i="22" s="1"/>
  <c r="AB28" i="22"/>
  <c r="AC28" i="22"/>
  <c r="AD28" i="22"/>
  <c r="AD46" i="22" s="1"/>
  <c r="AE28" i="22"/>
  <c r="AE46" i="22" s="1"/>
  <c r="AF28" i="22"/>
  <c r="AF46" i="22" s="1"/>
  <c r="B29" i="22"/>
  <c r="B47" i="22" s="1"/>
  <c r="B65" i="22" s="1"/>
  <c r="C29" i="22"/>
  <c r="C47" i="22" s="1"/>
  <c r="D29" i="22"/>
  <c r="D47" i="22" s="1"/>
  <c r="E29" i="22"/>
  <c r="F29" i="22"/>
  <c r="G29" i="22"/>
  <c r="H29" i="22"/>
  <c r="H47" i="22" s="1"/>
  <c r="I29" i="22"/>
  <c r="I47" i="22" s="1"/>
  <c r="J29" i="22"/>
  <c r="K29" i="22"/>
  <c r="K47" i="22" s="1"/>
  <c r="L29" i="22"/>
  <c r="L47" i="22" s="1"/>
  <c r="L65" i="22" s="1"/>
  <c r="L10" i="2" s="1"/>
  <c r="M29" i="22"/>
  <c r="N29" i="22"/>
  <c r="O29" i="22"/>
  <c r="O47" i="22" s="1"/>
  <c r="O65" i="22" s="1"/>
  <c r="O10" i="2" s="1"/>
  <c r="P29" i="22"/>
  <c r="P47" i="22" s="1"/>
  <c r="P65" i="22" s="1"/>
  <c r="P10" i="2" s="1"/>
  <c r="Q29" i="22"/>
  <c r="Q47" i="22" s="1"/>
  <c r="Q65" i="22" s="1"/>
  <c r="Q10" i="2" s="1"/>
  <c r="R29" i="22"/>
  <c r="R47" i="22" s="1"/>
  <c r="R65" i="22" s="1"/>
  <c r="R10" i="2" s="1"/>
  <c r="S29" i="22"/>
  <c r="S47" i="22" s="1"/>
  <c r="S65" i="22" s="1"/>
  <c r="S10" i="2" s="1"/>
  <c r="T29" i="22"/>
  <c r="T47" i="22" s="1"/>
  <c r="T65" i="22" s="1"/>
  <c r="T10" i="2" s="1"/>
  <c r="U29" i="22"/>
  <c r="V29" i="22"/>
  <c r="W29" i="22"/>
  <c r="W47" i="22" s="1"/>
  <c r="W65" i="22" s="1"/>
  <c r="W10" i="2" s="1"/>
  <c r="X29" i="22"/>
  <c r="X47" i="22" s="1"/>
  <c r="X65" i="22" s="1"/>
  <c r="X10" i="2" s="1"/>
  <c r="Y29" i="22"/>
  <c r="Y47" i="22" s="1"/>
  <c r="Y65" i="22" s="1"/>
  <c r="Y10" i="2" s="1"/>
  <c r="Z29" i="22"/>
  <c r="Z47" i="22" s="1"/>
  <c r="Z65" i="22" s="1"/>
  <c r="Z10" i="2" s="1"/>
  <c r="AA29" i="22"/>
  <c r="AA47" i="22" s="1"/>
  <c r="AA65" i="22" s="1"/>
  <c r="AA10" i="2" s="1"/>
  <c r="AB29" i="22"/>
  <c r="AB47" i="22" s="1"/>
  <c r="AB65" i="22" s="1"/>
  <c r="AB10" i="2" s="1"/>
  <c r="AC29" i="22"/>
  <c r="AC47" i="22" s="1"/>
  <c r="AC65" i="22" s="1"/>
  <c r="AC10" i="2" s="1"/>
  <c r="AD29" i="22"/>
  <c r="AD47" i="22" s="1"/>
  <c r="AD65" i="22" s="1"/>
  <c r="AD10" i="2" s="1"/>
  <c r="AE29" i="22"/>
  <c r="AE47" i="22" s="1"/>
  <c r="AE65" i="22" s="1"/>
  <c r="AE10" i="2" s="1"/>
  <c r="AF29" i="22"/>
  <c r="AF47" i="22" s="1"/>
  <c r="AF65" i="22" s="1"/>
  <c r="AF10" i="2" s="1"/>
  <c r="B32" i="22"/>
  <c r="B50" i="22" s="1"/>
  <c r="B68" i="22" s="1"/>
  <c r="C32" i="22"/>
  <c r="C50" i="22" s="1"/>
  <c r="D32" i="22"/>
  <c r="D50" i="22" s="1"/>
  <c r="E32" i="22"/>
  <c r="E50" i="22" s="1"/>
  <c r="F32" i="22"/>
  <c r="G32" i="22"/>
  <c r="H32" i="22"/>
  <c r="I32" i="22"/>
  <c r="J32" i="22"/>
  <c r="J50" i="22" s="1"/>
  <c r="K32" i="22"/>
  <c r="L32" i="22"/>
  <c r="L50" i="22" s="1"/>
  <c r="M32" i="22"/>
  <c r="M50" i="22" s="1"/>
  <c r="N32" i="22"/>
  <c r="N50" i="22" s="1"/>
  <c r="O32" i="22"/>
  <c r="O50" i="22" s="1"/>
  <c r="P32" i="22"/>
  <c r="Q32" i="22"/>
  <c r="Q50" i="22" s="1"/>
  <c r="R32" i="22"/>
  <c r="R50" i="22" s="1"/>
  <c r="S32" i="22"/>
  <c r="S50" i="22" s="1"/>
  <c r="T32" i="22"/>
  <c r="T50" i="22" s="1"/>
  <c r="U32" i="22"/>
  <c r="U50" i="22" s="1"/>
  <c r="V32" i="22"/>
  <c r="W32" i="22"/>
  <c r="X32" i="22"/>
  <c r="Y32" i="22"/>
  <c r="Y50" i="22" s="1"/>
  <c r="Z32" i="22"/>
  <c r="Z50" i="22" s="1"/>
  <c r="AA32" i="22"/>
  <c r="AA50" i="22" s="1"/>
  <c r="AB32" i="22"/>
  <c r="AB50" i="22" s="1"/>
  <c r="AC32" i="22"/>
  <c r="AC50" i="22" s="1"/>
  <c r="AD32" i="22"/>
  <c r="AE32" i="22"/>
  <c r="AF32" i="22"/>
  <c r="AF50" i="22" s="1"/>
  <c r="B33" i="22"/>
  <c r="B51" i="22" s="1"/>
  <c r="B69" i="22" s="1"/>
  <c r="C33" i="22"/>
  <c r="D33" i="22"/>
  <c r="D51" i="22" s="1"/>
  <c r="E33" i="22"/>
  <c r="E51" i="22" s="1"/>
  <c r="F33" i="22"/>
  <c r="G33" i="22"/>
  <c r="H33" i="22"/>
  <c r="I33" i="22"/>
  <c r="I51" i="22" s="1"/>
  <c r="J33" i="22"/>
  <c r="J51" i="22" s="1"/>
  <c r="K33" i="22"/>
  <c r="K51" i="22" s="1"/>
  <c r="L33" i="22"/>
  <c r="L51" i="22" s="1"/>
  <c r="M33" i="22"/>
  <c r="M51" i="22" s="1"/>
  <c r="N33" i="22"/>
  <c r="N51" i="22" s="1"/>
  <c r="O33" i="22"/>
  <c r="P33" i="22"/>
  <c r="Q33" i="22"/>
  <c r="Q51" i="22" s="1"/>
  <c r="R33" i="22"/>
  <c r="R51" i="22" s="1"/>
  <c r="S33" i="22"/>
  <c r="S51" i="22" s="1"/>
  <c r="T33" i="22"/>
  <c r="T51" i="22" s="1"/>
  <c r="U33" i="22"/>
  <c r="U51" i="22" s="1"/>
  <c r="V33" i="22"/>
  <c r="V51" i="22" s="1"/>
  <c r="W33" i="22"/>
  <c r="W51" i="22" s="1"/>
  <c r="X33" i="22"/>
  <c r="X51" i="22" s="1"/>
  <c r="Y33" i="22"/>
  <c r="Z33" i="22"/>
  <c r="AA33" i="22"/>
  <c r="AA51" i="22" s="1"/>
  <c r="AB33" i="22"/>
  <c r="AB51" i="22" s="1"/>
  <c r="AC33" i="22"/>
  <c r="AC51" i="22" s="1"/>
  <c r="AD33" i="22"/>
  <c r="AD51" i="22" s="1"/>
  <c r="AE33" i="22"/>
  <c r="AF33" i="22"/>
  <c r="B34" i="22"/>
  <c r="C34" i="22"/>
  <c r="D34" i="22"/>
  <c r="D52" i="22" s="1"/>
  <c r="E34" i="22"/>
  <c r="E52" i="22" s="1"/>
  <c r="F34" i="22"/>
  <c r="F52" i="22" s="1"/>
  <c r="G34" i="22"/>
  <c r="H34" i="22"/>
  <c r="I34" i="22"/>
  <c r="J34" i="22"/>
  <c r="K34" i="22"/>
  <c r="L34" i="22"/>
  <c r="L52" i="22" s="1"/>
  <c r="M34" i="22"/>
  <c r="M52" i="22" s="1"/>
  <c r="N34" i="22"/>
  <c r="N52" i="22" s="1"/>
  <c r="O34" i="22"/>
  <c r="O52" i="22" s="1"/>
  <c r="P34" i="22"/>
  <c r="Q34" i="22"/>
  <c r="R34" i="22"/>
  <c r="S34" i="22"/>
  <c r="S52" i="22" s="1"/>
  <c r="T34" i="22"/>
  <c r="T52" i="22" s="1"/>
  <c r="U34" i="22"/>
  <c r="U52" i="22" s="1"/>
  <c r="V34" i="22"/>
  <c r="V52" i="22" s="1"/>
  <c r="W34" i="22"/>
  <c r="W52" i="22" s="1"/>
  <c r="X34" i="22"/>
  <c r="X52" i="22" s="1"/>
  <c r="Y34" i="22"/>
  <c r="Z34" i="22"/>
  <c r="Z52" i="22" s="1"/>
  <c r="AA34" i="22"/>
  <c r="AB34" i="22"/>
  <c r="AB52" i="22" s="1"/>
  <c r="AC34" i="22"/>
  <c r="AC52" i="22" s="1"/>
  <c r="AD34" i="22"/>
  <c r="AD52" i="22" s="1"/>
  <c r="AE34" i="22"/>
  <c r="AE52" i="22" s="1"/>
  <c r="AF34" i="22"/>
  <c r="B35" i="22"/>
  <c r="C35" i="22"/>
  <c r="C53" i="22" s="1"/>
  <c r="C71" i="22" s="1"/>
  <c r="D35" i="22"/>
  <c r="D53" i="22" s="1"/>
  <c r="D71" i="22" s="1"/>
  <c r="E35" i="22"/>
  <c r="E53" i="22" s="1"/>
  <c r="F35" i="22"/>
  <c r="F53" i="22" s="1"/>
  <c r="F71" i="22" s="1"/>
  <c r="G35" i="22"/>
  <c r="G53" i="22" s="1"/>
  <c r="H35" i="22"/>
  <c r="H53" i="22" s="1"/>
  <c r="I35" i="22"/>
  <c r="J35" i="22"/>
  <c r="K35" i="22"/>
  <c r="L35" i="22"/>
  <c r="M35" i="22"/>
  <c r="M53" i="22" s="1"/>
  <c r="N35" i="22"/>
  <c r="N53" i="22" s="1"/>
  <c r="N71" i="22" s="1"/>
  <c r="N16" i="2" s="1"/>
  <c r="O35" i="22"/>
  <c r="O53" i="22" s="1"/>
  <c r="O71" i="22" s="1"/>
  <c r="O16" i="2" s="1"/>
  <c r="P35" i="22"/>
  <c r="P53" i="22" s="1"/>
  <c r="P71" i="22" s="1"/>
  <c r="P16" i="2" s="1"/>
  <c r="Q35" i="22"/>
  <c r="Q53" i="22" s="1"/>
  <c r="R35" i="22"/>
  <c r="R53" i="22" s="1"/>
  <c r="R71" i="22" s="1"/>
  <c r="R16" i="2" s="1"/>
  <c r="S35" i="22"/>
  <c r="S53" i="22" s="1"/>
  <c r="T35" i="22"/>
  <c r="T53" i="22" s="1"/>
  <c r="T71" i="22" s="1"/>
  <c r="T16" i="2" s="1"/>
  <c r="U35" i="22"/>
  <c r="U53" i="22" s="1"/>
  <c r="V35" i="22"/>
  <c r="V53" i="22" s="1"/>
  <c r="W35" i="22"/>
  <c r="W53" i="22" s="1"/>
  <c r="W71" i="22" s="1"/>
  <c r="W16" i="2" s="1"/>
  <c r="X35" i="22"/>
  <c r="X53" i="22" s="1"/>
  <c r="Y35" i="22"/>
  <c r="Y53" i="22" s="1"/>
  <c r="Y71" i="22" s="1"/>
  <c r="Y16" i="2" s="1"/>
  <c r="Z35" i="22"/>
  <c r="Z53" i="22" s="1"/>
  <c r="AA35" i="22"/>
  <c r="AA53" i="22" s="1"/>
  <c r="AB35" i="22"/>
  <c r="AB53" i="22" s="1"/>
  <c r="AB71" i="22" s="1"/>
  <c r="AB16" i="2" s="1"/>
  <c r="AC35" i="22"/>
  <c r="AC53" i="22" s="1"/>
  <c r="AD35" i="22"/>
  <c r="AD53" i="22" s="1"/>
  <c r="AE35" i="22"/>
  <c r="AE53" i="22" s="1"/>
  <c r="AE71" i="22" s="1"/>
  <c r="AE16" i="2" s="1"/>
  <c r="AF35" i="22"/>
  <c r="AF53" i="22" s="1"/>
  <c r="B36" i="22"/>
  <c r="C36" i="22"/>
  <c r="D36" i="22"/>
  <c r="D54" i="22" s="1"/>
  <c r="E36" i="22"/>
  <c r="E54" i="22" s="1"/>
  <c r="F36" i="22"/>
  <c r="F54" i="22" s="1"/>
  <c r="G36" i="22"/>
  <c r="G54" i="22" s="1"/>
  <c r="H36" i="22"/>
  <c r="H54" i="22" s="1"/>
  <c r="I36" i="22"/>
  <c r="I54" i="22" s="1"/>
  <c r="J36" i="22"/>
  <c r="K36" i="22"/>
  <c r="L36" i="22"/>
  <c r="M36" i="22"/>
  <c r="M54" i="22" s="1"/>
  <c r="N36" i="22"/>
  <c r="N54" i="22" s="1"/>
  <c r="O36" i="22"/>
  <c r="O54" i="22" s="1"/>
  <c r="P36" i="22"/>
  <c r="P54" i="22" s="1"/>
  <c r="Q36" i="22"/>
  <c r="Q54" i="22" s="1"/>
  <c r="R36" i="22"/>
  <c r="R54" i="22" s="1"/>
  <c r="S36" i="22"/>
  <c r="S54" i="22" s="1"/>
  <c r="T36" i="22"/>
  <c r="T54" i="22" s="1"/>
  <c r="U36" i="22"/>
  <c r="U54" i="22" s="1"/>
  <c r="V36" i="22"/>
  <c r="V54" i="22" s="1"/>
  <c r="W36" i="22"/>
  <c r="W54" i="22" s="1"/>
  <c r="X36" i="22"/>
  <c r="X54" i="22" s="1"/>
  <c r="Y36" i="22"/>
  <c r="Y54" i="22" s="1"/>
  <c r="Z36" i="22"/>
  <c r="Z54" i="22" s="1"/>
  <c r="AA36" i="22"/>
  <c r="AA54" i="22" s="1"/>
  <c r="AB36" i="22"/>
  <c r="AC36" i="22"/>
  <c r="AD36" i="22"/>
  <c r="AD54" i="22" s="1"/>
  <c r="AE36" i="22"/>
  <c r="AE54" i="22" s="1"/>
  <c r="AF36" i="22"/>
  <c r="AF54" i="22" s="1"/>
  <c r="C43" i="22"/>
  <c r="I43" i="22"/>
  <c r="J43" i="22"/>
  <c r="N43" i="22"/>
  <c r="V43" i="22"/>
  <c r="Y43" i="22"/>
  <c r="Z43" i="22"/>
  <c r="C44" i="22"/>
  <c r="G44" i="22"/>
  <c r="H44" i="22"/>
  <c r="J44" i="22"/>
  <c r="K44" i="22"/>
  <c r="P44" i="22"/>
  <c r="S44" i="22"/>
  <c r="Z44" i="22"/>
  <c r="AA44" i="22"/>
  <c r="AB44" i="22"/>
  <c r="AD44" i="22"/>
  <c r="C45" i="22"/>
  <c r="D45" i="22"/>
  <c r="H45" i="22"/>
  <c r="K45" i="22"/>
  <c r="L45" i="22"/>
  <c r="S45" i="22"/>
  <c r="T45" i="22"/>
  <c r="AA45" i="22"/>
  <c r="AF45" i="22"/>
  <c r="C46" i="22"/>
  <c r="D46" i="22"/>
  <c r="E46" i="22"/>
  <c r="F46" i="22"/>
  <c r="K46" i="22"/>
  <c r="L46" i="22"/>
  <c r="P46" i="22"/>
  <c r="T46" i="22"/>
  <c r="U46" i="22"/>
  <c r="Y46" i="22"/>
  <c r="AB46" i="22"/>
  <c r="AC46" i="22"/>
  <c r="E47" i="22"/>
  <c r="F47" i="22"/>
  <c r="G47" i="22"/>
  <c r="J47" i="22"/>
  <c r="M47" i="22"/>
  <c r="M65" i="22" s="1"/>
  <c r="M10" i="2" s="1"/>
  <c r="N47" i="22"/>
  <c r="N65" i="22" s="1"/>
  <c r="N10" i="2" s="1"/>
  <c r="U47" i="22"/>
  <c r="V47" i="22"/>
  <c r="V65" i="22" s="1"/>
  <c r="V10" i="2" s="1"/>
  <c r="F50" i="22"/>
  <c r="G50" i="22"/>
  <c r="H50" i="22"/>
  <c r="I50" i="22"/>
  <c r="K50" i="22"/>
  <c r="P50" i="22"/>
  <c r="V50" i="22"/>
  <c r="W50" i="22"/>
  <c r="X50" i="22"/>
  <c r="AD50" i="22"/>
  <c r="AE50" i="22"/>
  <c r="C51" i="22"/>
  <c r="F51" i="22"/>
  <c r="G51" i="22"/>
  <c r="H51" i="22"/>
  <c r="O51" i="22"/>
  <c r="P51" i="22"/>
  <c r="Y51" i="22"/>
  <c r="Z51" i="22"/>
  <c r="AE51" i="22"/>
  <c r="AF51" i="22"/>
  <c r="C52" i="22"/>
  <c r="G52" i="22"/>
  <c r="H52" i="22"/>
  <c r="I52" i="22"/>
  <c r="J52" i="22"/>
  <c r="K52" i="22"/>
  <c r="P52" i="22"/>
  <c r="Q52" i="22"/>
  <c r="R52" i="22"/>
  <c r="Y52" i="22"/>
  <c r="AA52" i="22"/>
  <c r="AF52" i="22"/>
  <c r="I53" i="22"/>
  <c r="J53" i="22"/>
  <c r="K53" i="22"/>
  <c r="L53" i="22"/>
  <c r="L71" i="22" s="1"/>
  <c r="L16" i="2" s="1"/>
  <c r="C54" i="22"/>
  <c r="J54" i="22"/>
  <c r="K54" i="22"/>
  <c r="L54" i="22"/>
  <c r="AB54" i="22"/>
  <c r="AC54" i="22"/>
  <c r="B43" i="22"/>
  <c r="B61" i="22" s="1"/>
  <c r="B44" i="22"/>
  <c r="B62" i="22" s="1"/>
  <c r="B52" i="22"/>
  <c r="B70" i="22" s="1"/>
  <c r="B53" i="22"/>
  <c r="B71" i="22" s="1"/>
  <c r="B54" i="22"/>
  <c r="B72" i="22" s="1"/>
  <c r="AF71" i="22" l="1"/>
  <c r="AF16" i="2" s="1"/>
  <c r="AD71" i="22"/>
  <c r="AD16" i="2" s="1"/>
  <c r="Z71" i="22"/>
  <c r="Z16" i="2" s="1"/>
  <c r="X71" i="22"/>
  <c r="X16" i="2" s="1"/>
  <c r="V71" i="22"/>
  <c r="V16" i="2" s="1"/>
  <c r="AC71" i="22"/>
  <c r="AC16" i="2" s="1"/>
  <c r="U71" i="22"/>
  <c r="U16" i="2" s="1"/>
  <c r="M71" i="22"/>
  <c r="M16" i="2" s="1"/>
  <c r="AA71" i="22"/>
  <c r="AA16" i="2" s="1"/>
  <c r="U65" i="22"/>
  <c r="U10" i="2" s="1"/>
  <c r="Q71" i="22"/>
  <c r="Q16" i="2" s="1"/>
  <c r="S71" i="22"/>
  <c r="S16" i="2" s="1"/>
  <c r="E71" i="22"/>
  <c r="I71" i="22"/>
  <c r="AH68" i="22"/>
  <c r="AI68" i="22" s="1"/>
  <c r="AH69" i="22"/>
  <c r="AI69" i="22" s="1"/>
  <c r="AH72" i="22"/>
  <c r="AI72" i="22" s="1"/>
  <c r="AH63" i="22"/>
  <c r="AI63" i="22" s="1"/>
  <c r="AH62" i="22"/>
  <c r="AI62" i="22" s="1"/>
  <c r="AH70" i="22"/>
  <c r="AI70" i="22" s="1"/>
  <c r="AH61" i="22"/>
  <c r="AI61" i="22" s="1"/>
  <c r="AF60" i="22"/>
  <c r="AF5" i="2" s="1"/>
  <c r="AD60" i="22"/>
  <c r="AD5" i="2" s="1"/>
  <c r="AB60" i="22"/>
  <c r="AB5" i="2" s="1"/>
  <c r="AA60" i="22"/>
  <c r="AA5" i="2" s="1"/>
  <c r="Y60" i="22"/>
  <c r="Y5" i="2" s="1"/>
  <c r="X60" i="22"/>
  <c r="X5" i="2" s="1"/>
  <c r="W60" i="22"/>
  <c r="W5" i="2" s="1"/>
  <c r="V60" i="22"/>
  <c r="V5" i="2" s="1"/>
  <c r="U60" i="22"/>
  <c r="U5" i="2" s="1"/>
  <c r="T60" i="22"/>
  <c r="T5" i="2" s="1"/>
  <c r="S60" i="22"/>
  <c r="S5" i="2" s="1"/>
  <c r="R60" i="22"/>
  <c r="R5" i="2" s="1"/>
  <c r="Q60" i="22"/>
  <c r="Q5" i="2" s="1"/>
  <c r="P60" i="22"/>
  <c r="P5" i="2" s="1"/>
  <c r="O60" i="22"/>
  <c r="O5" i="2" s="1"/>
  <c r="N60" i="22"/>
  <c r="N5" i="2" s="1"/>
  <c r="M60" i="22"/>
  <c r="M5" i="2" s="1"/>
  <c r="L60" i="22"/>
  <c r="L5" i="2" s="1"/>
  <c r="H60" i="22"/>
  <c r="C60" i="22"/>
  <c r="AF59" i="22"/>
  <c r="AF4" i="2" s="1"/>
  <c r="AE59" i="22"/>
  <c r="AE4" i="2" s="1"/>
  <c r="AB59" i="22"/>
  <c r="AB4" i="2" s="1"/>
  <c r="AA59" i="22"/>
  <c r="AA4" i="2" s="1"/>
  <c r="X59" i="22"/>
  <c r="X4" i="2" s="1"/>
  <c r="W59" i="22"/>
  <c r="W4" i="2" s="1"/>
  <c r="V59" i="22"/>
  <c r="V4" i="2" s="1"/>
  <c r="U59" i="22"/>
  <c r="U4" i="2" s="1"/>
  <c r="Q59" i="22"/>
  <c r="Q4" i="2" s="1"/>
  <c r="L59" i="22"/>
  <c r="L4" i="2" s="1"/>
  <c r="F59" i="22"/>
  <c r="E59" i="22"/>
  <c r="H58" i="22"/>
  <c r="AH65" i="22" l="1"/>
  <c r="AI65" i="22" s="1"/>
  <c r="AH71" i="22"/>
  <c r="AI71" i="22" s="1"/>
  <c r="AH2" i="22"/>
  <c r="D21" i="22"/>
  <c r="D39" i="22" s="1"/>
  <c r="L21" i="22"/>
  <c r="L39" i="22" s="1"/>
  <c r="T21" i="22"/>
  <c r="T39" i="22" s="1"/>
  <c r="AB21" i="22"/>
  <c r="AB39" i="22" s="1"/>
  <c r="E21" i="22"/>
  <c r="E39" i="22" s="1"/>
  <c r="M21" i="22"/>
  <c r="M39" i="22" s="1"/>
  <c r="U21" i="22"/>
  <c r="U39" i="22" s="1"/>
  <c r="AC21" i="22"/>
  <c r="AC39" i="22" s="1"/>
  <c r="F21" i="22"/>
  <c r="F39" i="22" s="1"/>
  <c r="N21" i="22"/>
  <c r="N39" i="22" s="1"/>
  <c r="V21" i="22"/>
  <c r="V39" i="22" s="1"/>
  <c r="V57" i="22" s="1"/>
  <c r="V2" i="2" s="1"/>
  <c r="AD21" i="22"/>
  <c r="AD39" i="22" s="1"/>
  <c r="G21" i="22"/>
  <c r="G39" i="22" s="1"/>
  <c r="O21" i="22"/>
  <c r="O39" i="22" s="1"/>
  <c r="W21" i="22"/>
  <c r="W39" i="22" s="1"/>
  <c r="AE21" i="22"/>
  <c r="AE39" i="22" s="1"/>
  <c r="H21" i="22"/>
  <c r="H39" i="22" s="1"/>
  <c r="P21" i="22"/>
  <c r="P39" i="22" s="1"/>
  <c r="X21" i="22"/>
  <c r="X39" i="22" s="1"/>
  <c r="X57" i="22" s="1"/>
  <c r="X2" i="2" s="1"/>
  <c r="AF21" i="22"/>
  <c r="AF39" i="22" s="1"/>
  <c r="AF57" i="22" s="1"/>
  <c r="AF2" i="2" s="1"/>
  <c r="B21" i="22"/>
  <c r="B39" i="22" s="1"/>
  <c r="B57" i="22" s="1"/>
  <c r="B2" i="2" s="1"/>
  <c r="I21" i="22"/>
  <c r="I39" i="22" s="1"/>
  <c r="AA21" i="22"/>
  <c r="AA39" i="22" s="1"/>
  <c r="J21" i="22"/>
  <c r="J39" i="22" s="1"/>
  <c r="S21" i="22"/>
  <c r="S39" i="22" s="1"/>
  <c r="K21" i="22"/>
  <c r="K39" i="22" s="1"/>
  <c r="Z21" i="22"/>
  <c r="Z39" i="22" s="1"/>
  <c r="C21" i="22"/>
  <c r="C39" i="22" s="1"/>
  <c r="Q21" i="22"/>
  <c r="Q39" i="22" s="1"/>
  <c r="R21" i="22"/>
  <c r="R39" i="22" s="1"/>
  <c r="R57" i="22" s="1"/>
  <c r="R2" i="2" s="1"/>
  <c r="Y21" i="22"/>
  <c r="Y39" i="22" s="1"/>
  <c r="C22" i="22"/>
  <c r="C40" i="22" s="1"/>
  <c r="K22" i="22"/>
  <c r="K40" i="22" s="1"/>
  <c r="S22" i="22"/>
  <c r="S40" i="22" s="1"/>
  <c r="S58" i="22" s="1"/>
  <c r="S3" i="2" s="1"/>
  <c r="AA22" i="22"/>
  <c r="AA40" i="22" s="1"/>
  <c r="D22" i="22"/>
  <c r="D40" i="22" s="1"/>
  <c r="D58" i="22" s="1"/>
  <c r="L22" i="22"/>
  <c r="L40" i="22" s="1"/>
  <c r="T22" i="22"/>
  <c r="T40" i="22" s="1"/>
  <c r="T58" i="22" s="1"/>
  <c r="T3" i="2" s="1"/>
  <c r="AB22" i="22"/>
  <c r="AB40" i="22" s="1"/>
  <c r="E22" i="22"/>
  <c r="E40" i="22" s="1"/>
  <c r="M22" i="22"/>
  <c r="M40" i="22" s="1"/>
  <c r="U22" i="22"/>
  <c r="U40" i="22" s="1"/>
  <c r="AC22" i="22"/>
  <c r="AC40" i="22" s="1"/>
  <c r="F22" i="22"/>
  <c r="F40" i="22" s="1"/>
  <c r="F58" i="22" s="1"/>
  <c r="N22" i="22"/>
  <c r="N40" i="22" s="1"/>
  <c r="N58" i="22" s="1"/>
  <c r="N3" i="2" s="1"/>
  <c r="V22" i="22"/>
  <c r="V40" i="22" s="1"/>
  <c r="V58" i="22" s="1"/>
  <c r="V3" i="2" s="1"/>
  <c r="AD22" i="22"/>
  <c r="AD40" i="22" s="1"/>
  <c r="G22" i="22"/>
  <c r="G40" i="22" s="1"/>
  <c r="O22" i="22"/>
  <c r="O40" i="22" s="1"/>
  <c r="W22" i="22"/>
  <c r="W40" i="22" s="1"/>
  <c r="AE22" i="22"/>
  <c r="AE40" i="22" s="1"/>
  <c r="I22" i="22"/>
  <c r="I40" i="22" s="1"/>
  <c r="I58" i="22" s="1"/>
  <c r="Q22" i="22"/>
  <c r="Q40" i="22" s="1"/>
  <c r="Y22" i="22"/>
  <c r="Y40" i="22" s="1"/>
  <c r="Y58" i="22" s="1"/>
  <c r="Y3" i="2" s="1"/>
  <c r="R22" i="22"/>
  <c r="R40" i="22" s="1"/>
  <c r="X22" i="22"/>
  <c r="X40" i="22" s="1"/>
  <c r="AH3" i="22"/>
  <c r="Z22" i="22"/>
  <c r="Z40" i="22" s="1"/>
  <c r="AF22" i="22"/>
  <c r="AF40" i="22" s="1"/>
  <c r="AF58" i="22" s="1"/>
  <c r="AF3" i="2" s="1"/>
  <c r="H22" i="22"/>
  <c r="H40" i="22" s="1"/>
  <c r="B22" i="22"/>
  <c r="B40" i="22" s="1"/>
  <c r="B58" i="22" s="1"/>
  <c r="J22" i="22"/>
  <c r="J40" i="22" s="1"/>
  <c r="P22" i="22"/>
  <c r="P40" i="22" s="1"/>
  <c r="K58" i="22"/>
  <c r="E58" i="22"/>
  <c r="AA58" i="22" l="1"/>
  <c r="AA3" i="2" s="1"/>
  <c r="X58" i="22"/>
  <c r="X3" i="2" s="1"/>
  <c r="W58" i="22"/>
  <c r="W3" i="2" s="1"/>
  <c r="P57" i="22"/>
  <c r="P2" i="2" s="1"/>
  <c r="O57" i="22"/>
  <c r="O2" i="2" s="1"/>
  <c r="Z58" i="22"/>
  <c r="Z3" i="2" s="1"/>
  <c r="U58" i="22"/>
  <c r="U3" i="2" s="1"/>
  <c r="M58" i="22"/>
  <c r="M3" i="2" s="1"/>
  <c r="L58" i="22"/>
  <c r="L3" i="2" s="1"/>
  <c r="AE57" i="22"/>
  <c r="AE2" i="2" s="1"/>
  <c r="AC57" i="22"/>
  <c r="AC2" i="2" s="1"/>
  <c r="O58" i="22"/>
  <c r="O3" i="2" s="1"/>
  <c r="Q58" i="22"/>
  <c r="Q3" i="2" s="1"/>
  <c r="R58" i="22"/>
  <c r="R3" i="2" s="1"/>
  <c r="AD58" i="22"/>
  <c r="AD3" i="2" s="1"/>
  <c r="AB58" i="22"/>
  <c r="AB3" i="2" s="1"/>
  <c r="G58" i="22"/>
  <c r="J57" i="22"/>
  <c r="J2" i="2" s="1"/>
  <c r="AE58" i="22"/>
  <c r="AE3" i="2" s="1"/>
  <c r="AC58" i="22"/>
  <c r="AC3" i="2" s="1"/>
  <c r="U57" i="22"/>
  <c r="U2" i="2" s="1"/>
  <c r="E57" i="22"/>
  <c r="E2" i="2" s="1"/>
  <c r="C58" i="22"/>
  <c r="J58" i="22"/>
  <c r="K57" i="22"/>
  <c r="K2" i="2" s="1"/>
  <c r="S57" i="22"/>
  <c r="S2" i="2" s="1"/>
  <c r="L57" i="22"/>
  <c r="L2" i="2" s="1"/>
  <c r="M57" i="22"/>
  <c r="M2" i="2" s="1"/>
  <c r="N57" i="22"/>
  <c r="N2" i="2" s="1"/>
  <c r="Q57" i="22"/>
  <c r="Q2" i="2" s="1"/>
  <c r="AD57" i="22"/>
  <c r="AD2" i="2" s="1"/>
  <c r="T57" i="22"/>
  <c r="T2" i="2" s="1"/>
  <c r="I57" i="22"/>
  <c r="I2" i="2" s="1"/>
  <c r="W57" i="22"/>
  <c r="W2" i="2" s="1"/>
  <c r="Z57" i="22"/>
  <c r="Z2" i="2" s="1"/>
  <c r="Y57" i="22"/>
  <c r="Y2" i="2" s="1"/>
  <c r="G57" i="22"/>
  <c r="G2" i="2" s="1"/>
  <c r="F57" i="22"/>
  <c r="F2" i="2" s="1"/>
  <c r="AA57" i="22"/>
  <c r="AA2" i="2" s="1"/>
  <c r="D57" i="22"/>
  <c r="D2" i="2" s="1"/>
  <c r="AB57" i="22"/>
  <c r="AB2" i="2" s="1"/>
  <c r="C57" i="22"/>
  <c r="C2" i="2" s="1"/>
  <c r="H57" i="22"/>
  <c r="H2" i="2" s="1"/>
  <c r="AH5" i="22"/>
  <c r="E24" i="22"/>
  <c r="E42" i="22" s="1"/>
  <c r="M24" i="22"/>
  <c r="M42" i="22" s="1"/>
  <c r="U24" i="22"/>
  <c r="U42" i="22" s="1"/>
  <c r="AC24" i="22"/>
  <c r="AC42" i="22" s="1"/>
  <c r="AC60" i="22" s="1"/>
  <c r="AC5" i="2" s="1"/>
  <c r="F24" i="22"/>
  <c r="F42" i="22" s="1"/>
  <c r="F60" i="22" s="1"/>
  <c r="N24" i="22"/>
  <c r="N42" i="22" s="1"/>
  <c r="V24" i="22"/>
  <c r="V42" i="22" s="1"/>
  <c r="AD24" i="22"/>
  <c r="AD42" i="22" s="1"/>
  <c r="G24" i="22"/>
  <c r="G42" i="22" s="1"/>
  <c r="G60" i="22" s="1"/>
  <c r="O24" i="22"/>
  <c r="O42" i="22" s="1"/>
  <c r="W24" i="22"/>
  <c r="W42" i="22" s="1"/>
  <c r="AE24" i="22"/>
  <c r="AE42" i="22" s="1"/>
  <c r="AE60" i="22" s="1"/>
  <c r="AE5" i="2" s="1"/>
  <c r="H24" i="22"/>
  <c r="H42" i="22" s="1"/>
  <c r="P24" i="22"/>
  <c r="P42" i="22" s="1"/>
  <c r="X24" i="22"/>
  <c r="X42" i="22" s="1"/>
  <c r="AF24" i="22"/>
  <c r="AF42" i="22" s="1"/>
  <c r="I24" i="22"/>
  <c r="I42" i="22" s="1"/>
  <c r="I60" i="22" s="1"/>
  <c r="Q24" i="22"/>
  <c r="Q42" i="22" s="1"/>
  <c r="Y24" i="22"/>
  <c r="Y42" i="22" s="1"/>
  <c r="C24" i="22"/>
  <c r="C42" i="22" s="1"/>
  <c r="K24" i="22"/>
  <c r="K42" i="22" s="1"/>
  <c r="S24" i="22"/>
  <c r="S42" i="22" s="1"/>
  <c r="AA24" i="22"/>
  <c r="AA42" i="22" s="1"/>
  <c r="T24" i="22"/>
  <c r="T42" i="22" s="1"/>
  <c r="Z24" i="22"/>
  <c r="Z42" i="22" s="1"/>
  <c r="AB24" i="22"/>
  <c r="AB42" i="22" s="1"/>
  <c r="J24" i="22"/>
  <c r="J42" i="22" s="1"/>
  <c r="B24" i="22"/>
  <c r="B42" i="22" s="1"/>
  <c r="B60" i="22" s="1"/>
  <c r="D24" i="22"/>
  <c r="D42" i="22" s="1"/>
  <c r="L24" i="22"/>
  <c r="L42" i="22" s="1"/>
  <c r="R24" i="22"/>
  <c r="R42" i="22" s="1"/>
  <c r="P58" i="22"/>
  <c r="P3" i="2" s="1"/>
  <c r="B30" i="22"/>
  <c r="B48" i="22" s="1"/>
  <c r="B66" i="22" s="1"/>
  <c r="B31" i="22"/>
  <c r="B49" i="22" s="1"/>
  <c r="B67" i="22" s="1"/>
  <c r="C31" i="22"/>
  <c r="C49" i="22" s="1"/>
  <c r="C67" i="22" s="1"/>
  <c r="C12" i="2" s="1"/>
  <c r="AH4" i="22"/>
  <c r="D23" i="22"/>
  <c r="D41" i="22" s="1"/>
  <c r="L23" i="22"/>
  <c r="L41" i="22" s="1"/>
  <c r="T23" i="22"/>
  <c r="T41" i="22" s="1"/>
  <c r="AB23" i="22"/>
  <c r="AB41" i="22" s="1"/>
  <c r="E23" i="22"/>
  <c r="E41" i="22" s="1"/>
  <c r="M23" i="22"/>
  <c r="M41" i="22" s="1"/>
  <c r="U23" i="22"/>
  <c r="U41" i="22" s="1"/>
  <c r="AC23" i="22"/>
  <c r="AC41" i="22" s="1"/>
  <c r="F23" i="22"/>
  <c r="F41" i="22" s="1"/>
  <c r="N23" i="22"/>
  <c r="N41" i="22" s="1"/>
  <c r="V23" i="22"/>
  <c r="V41" i="22" s="1"/>
  <c r="AD23" i="22"/>
  <c r="AD41" i="22" s="1"/>
  <c r="G23" i="22"/>
  <c r="G41" i="22" s="1"/>
  <c r="O23" i="22"/>
  <c r="O41" i="22" s="1"/>
  <c r="W23" i="22"/>
  <c r="W41" i="22" s="1"/>
  <c r="AE23" i="22"/>
  <c r="AE41" i="22" s="1"/>
  <c r="H23" i="22"/>
  <c r="H41" i="22" s="1"/>
  <c r="H59" i="22" s="1"/>
  <c r="P23" i="22"/>
  <c r="P41" i="22" s="1"/>
  <c r="X23" i="22"/>
  <c r="X41" i="22" s="1"/>
  <c r="AF23" i="22"/>
  <c r="AF41" i="22" s="1"/>
  <c r="B23" i="22"/>
  <c r="B41" i="22" s="1"/>
  <c r="B59" i="22" s="1"/>
  <c r="J23" i="22"/>
  <c r="J41" i="22" s="1"/>
  <c r="J59" i="22" s="1"/>
  <c r="R23" i="22"/>
  <c r="R41" i="22" s="1"/>
  <c r="Z23" i="22"/>
  <c r="Z41" i="22" s="1"/>
  <c r="S23" i="22"/>
  <c r="S41" i="22" s="1"/>
  <c r="Y23" i="22"/>
  <c r="Y41" i="22" s="1"/>
  <c r="Y59" i="22" s="1"/>
  <c r="Y4" i="2" s="1"/>
  <c r="I23" i="22"/>
  <c r="I41" i="22" s="1"/>
  <c r="AA23" i="22"/>
  <c r="AA41" i="22" s="1"/>
  <c r="C23" i="22"/>
  <c r="C41" i="22" s="1"/>
  <c r="C59" i="22" s="1"/>
  <c r="K23" i="22"/>
  <c r="K41" i="22" s="1"/>
  <c r="K59" i="22" s="1"/>
  <c r="Q23" i="22"/>
  <c r="Q41" i="22" s="1"/>
  <c r="AH58" i="22" l="1"/>
  <c r="AI58" i="22" s="1"/>
  <c r="AD59" i="22"/>
  <c r="AD4" i="2" s="1"/>
  <c r="Z60" i="22"/>
  <c r="Z5" i="2" s="1"/>
  <c r="G59" i="22"/>
  <c r="P59" i="22"/>
  <c r="P4" i="2" s="1"/>
  <c r="N59" i="22"/>
  <c r="N4" i="2" s="1"/>
  <c r="K60" i="22"/>
  <c r="AH57" i="22"/>
  <c r="AI57" i="22" s="1"/>
  <c r="S59" i="22"/>
  <c r="S4" i="2" s="1"/>
  <c r="D59" i="22"/>
  <c r="Z59" i="22"/>
  <c r="Z4" i="2" s="1"/>
  <c r="AC59" i="22"/>
  <c r="AC4" i="2" s="1"/>
  <c r="D60" i="22"/>
  <c r="R59" i="22"/>
  <c r="R4" i="2" s="1"/>
  <c r="O59" i="22"/>
  <c r="O4" i="2" s="1"/>
  <c r="M59" i="22"/>
  <c r="M4" i="2" s="1"/>
  <c r="J60" i="22"/>
  <c r="E60" i="22"/>
  <c r="I59" i="22"/>
  <c r="T59" i="22"/>
  <c r="T4" i="2" s="1"/>
  <c r="AH59" i="22" l="1"/>
  <c r="AI59" i="22" s="1"/>
  <c r="AH60" i="22"/>
  <c r="AI60" i="22" s="1"/>
  <c r="Z66" i="22" l="1"/>
  <c r="Z11" i="2" s="1"/>
  <c r="Y66" i="22"/>
  <c r="Y11" i="2" s="1"/>
  <c r="AF66" i="22"/>
  <c r="AF11" i="2" s="1"/>
  <c r="V66" i="22"/>
  <c r="V11" i="2" s="1"/>
  <c r="AC66" i="22"/>
  <c r="AC11" i="2" s="1"/>
  <c r="AB66" i="22"/>
  <c r="AB11" i="2" s="1"/>
  <c r="S66" i="22"/>
  <c r="S11" i="2" s="1"/>
  <c r="T31" i="22" l="1"/>
  <c r="T49" i="22" s="1"/>
  <c r="V31" i="22"/>
  <c r="V49" i="22" s="1"/>
  <c r="V67" i="22" s="1"/>
  <c r="V12" i="2" s="1"/>
  <c r="X31" i="22"/>
  <c r="X49" i="22" s="1"/>
  <c r="Q31" i="22"/>
  <c r="Q49" i="22" s="1"/>
  <c r="Q67" i="22" s="1"/>
  <c r="Q12" i="2" s="1"/>
  <c r="P31" i="22"/>
  <c r="P49" i="22" s="1"/>
  <c r="P67" i="22" s="1"/>
  <c r="P12" i="2" s="1"/>
  <c r="AB31" i="22"/>
  <c r="AB49" i="22" s="1"/>
  <c r="AD31" i="22"/>
  <c r="AD49" i="22" s="1"/>
  <c r="AF31" i="22"/>
  <c r="AF49" i="22" s="1"/>
  <c r="AF67" i="22" s="1"/>
  <c r="AF12" i="2" s="1"/>
  <c r="S31" i="22"/>
  <c r="S49" i="22" s="1"/>
  <c r="E31" i="22"/>
  <c r="E49" i="22" s="1"/>
  <c r="G31" i="22"/>
  <c r="G49" i="22" s="1"/>
  <c r="Y31" i="22"/>
  <c r="Y49" i="22" s="1"/>
  <c r="Y67" i="22" s="1"/>
  <c r="Y12" i="2" s="1"/>
  <c r="M31" i="22"/>
  <c r="M49" i="22" s="1"/>
  <c r="O31" i="22"/>
  <c r="O49" i="22" s="1"/>
  <c r="J31" i="22"/>
  <c r="J49" i="22" s="1"/>
  <c r="AA31" i="22"/>
  <c r="AA49" i="22" s="1"/>
  <c r="R31" i="22"/>
  <c r="R49" i="22" s="1"/>
  <c r="L31" i="22"/>
  <c r="L49" i="22" s="1"/>
  <c r="N31" i="22"/>
  <c r="N49" i="22" s="1"/>
  <c r="I31" i="22"/>
  <c r="I49" i="22" s="1"/>
  <c r="J67" i="22" s="1"/>
  <c r="J12" i="2" s="1"/>
  <c r="U31" i="22"/>
  <c r="U49" i="22" s="1"/>
  <c r="U67" i="22" s="1"/>
  <c r="U12" i="2" s="1"/>
  <c r="W31" i="22"/>
  <c r="W49" i="22" s="1"/>
  <c r="AH12" i="22"/>
  <c r="AC31" i="22"/>
  <c r="AC49" i="22" s="1"/>
  <c r="AC67" i="22" s="1"/>
  <c r="AC12" i="2" s="1"/>
  <c r="AE31" i="22"/>
  <c r="AE49" i="22" s="1"/>
  <c r="Z31" i="22"/>
  <c r="Z49" i="22" s="1"/>
  <c r="D31" i="22"/>
  <c r="D49" i="22" s="1"/>
  <c r="D67" i="22" s="1"/>
  <c r="D12" i="2" s="1"/>
  <c r="F31" i="22"/>
  <c r="F49" i="22" s="1"/>
  <c r="F67" i="22" s="1"/>
  <c r="F12" i="2" s="1"/>
  <c r="H31" i="22"/>
  <c r="H49" i="22" s="1"/>
  <c r="K31" i="22"/>
  <c r="K49" i="22" s="1"/>
  <c r="C66" i="22"/>
  <c r="T30" i="22"/>
  <c r="T48" i="22" s="1"/>
  <c r="V30" i="22"/>
  <c r="V48" i="22" s="1"/>
  <c r="W66" i="22" s="1"/>
  <c r="W11" i="2" s="1"/>
  <c r="Y30" i="22"/>
  <c r="Y48" i="22" s="1"/>
  <c r="H30" i="22"/>
  <c r="H48" i="22" s="1"/>
  <c r="C30" i="22"/>
  <c r="C48" i="22" s="1"/>
  <c r="AB30" i="22"/>
  <c r="AB48" i="22" s="1"/>
  <c r="AD30" i="22"/>
  <c r="AD48" i="22" s="1"/>
  <c r="J30" i="22"/>
  <c r="J48" i="22" s="1"/>
  <c r="K30" i="22"/>
  <c r="K48" i="22" s="1"/>
  <c r="E30" i="22"/>
  <c r="E48" i="22" s="1"/>
  <c r="E66" i="22" s="1"/>
  <c r="G30" i="22"/>
  <c r="G48" i="22" s="1"/>
  <c r="H66" i="22" s="1"/>
  <c r="P30" i="22"/>
  <c r="P48" i="22" s="1"/>
  <c r="S30" i="22"/>
  <c r="S48" i="22" s="1"/>
  <c r="M30" i="22"/>
  <c r="M48" i="22" s="1"/>
  <c r="O30" i="22"/>
  <c r="O48" i="22" s="1"/>
  <c r="P66" i="22" s="1"/>
  <c r="P11" i="2" s="1"/>
  <c r="R30" i="22"/>
  <c r="R48" i="22" s="1"/>
  <c r="L30" i="22"/>
  <c r="L48" i="22" s="1"/>
  <c r="L66" i="22" s="1"/>
  <c r="L11" i="2" s="1"/>
  <c r="N30" i="22"/>
  <c r="N48" i="22" s="1"/>
  <c r="Q30" i="22"/>
  <c r="Q48" i="22" s="1"/>
  <c r="Q66" i="22" s="1"/>
  <c r="Q11" i="2" s="1"/>
  <c r="AA30" i="22"/>
  <c r="AA48" i="22" s="1"/>
  <c r="U30" i="22"/>
  <c r="U48" i="22" s="1"/>
  <c r="W30" i="22"/>
  <c r="W48" i="22" s="1"/>
  <c r="AF30" i="22"/>
  <c r="AF48" i="22" s="1"/>
  <c r="AH11" i="22"/>
  <c r="AC30" i="22"/>
  <c r="AC48" i="22" s="1"/>
  <c r="AE30" i="22"/>
  <c r="AE48" i="22" s="1"/>
  <c r="AE66" i="22" s="1"/>
  <c r="AE11" i="2" s="1"/>
  <c r="X30" i="22"/>
  <c r="X48" i="22" s="1"/>
  <c r="X66" i="22" s="1"/>
  <c r="X11" i="2" s="1"/>
  <c r="D30" i="22"/>
  <c r="D48" i="22" s="1"/>
  <c r="F30" i="22"/>
  <c r="F48" i="22" s="1"/>
  <c r="I30" i="22"/>
  <c r="I48" i="22" s="1"/>
  <c r="I66" i="22" s="1"/>
  <c r="Z30" i="22"/>
  <c r="Z48" i="22" s="1"/>
  <c r="D66" i="22"/>
  <c r="K67" i="22"/>
  <c r="K12" i="2" s="1"/>
  <c r="T66" i="22"/>
  <c r="T11" i="2" s="1"/>
  <c r="U66" i="22"/>
  <c r="U11" i="2" s="1"/>
  <c r="AD67" i="22" l="1"/>
  <c r="AD12" i="2" s="1"/>
  <c r="W67" i="22"/>
  <c r="W12" i="2" s="1"/>
  <c r="AB67" i="22"/>
  <c r="AB12" i="2" s="1"/>
  <c r="N67" i="22"/>
  <c r="N12" i="2" s="1"/>
  <c r="AA67" i="22"/>
  <c r="AA12" i="2" s="1"/>
  <c r="Z67" i="22"/>
  <c r="Z12" i="2" s="1"/>
  <c r="AE67" i="22"/>
  <c r="AE12" i="2" s="1"/>
  <c r="S67" i="22"/>
  <c r="S12" i="2" s="1"/>
  <c r="T67" i="22"/>
  <c r="T12" i="2" s="1"/>
  <c r="G67" i="22"/>
  <c r="G12" i="2" s="1"/>
  <c r="X67" i="22"/>
  <c r="X12" i="2" s="1"/>
  <c r="L67" i="22"/>
  <c r="L12" i="2" s="1"/>
  <c r="R66" i="22"/>
  <c r="R11" i="2" s="1"/>
  <c r="J66" i="22"/>
  <c r="R67" i="22"/>
  <c r="R12" i="2" s="1"/>
  <c r="AD66" i="22"/>
  <c r="AD11" i="2" s="1"/>
  <c r="F66" i="22"/>
  <c r="M66" i="22"/>
  <c r="M11" i="2" s="1"/>
  <c r="AA66" i="22"/>
  <c r="AA11" i="2" s="1"/>
  <c r="H67" i="22"/>
  <c r="H12" i="2" s="1"/>
  <c r="E67" i="22"/>
  <c r="E12" i="2" s="1"/>
  <c r="K66" i="22"/>
  <c r="M67" i="22"/>
  <c r="M12" i="2" s="1"/>
  <c r="I67" i="22"/>
  <c r="I12" i="2" s="1"/>
  <c r="O66" i="22"/>
  <c r="O11" i="2" s="1"/>
  <c r="G66" i="22"/>
  <c r="O67" i="22"/>
  <c r="O12" i="2" s="1"/>
  <c r="N66" i="22"/>
  <c r="N11" i="2" s="1"/>
  <c r="AH67" i="22" l="1"/>
  <c r="AI67" i="22" s="1"/>
  <c r="AH66" i="22"/>
  <c r="AI66" i="22" s="1"/>
</calcChain>
</file>

<file path=xl/sharedStrings.xml><?xml version="1.0" encoding="utf-8"?>
<sst xmlns="http://schemas.openxmlformats.org/spreadsheetml/2006/main" count="1203" uniqueCount="369">
  <si>
    <t>coal</t>
  </si>
  <si>
    <t>nuclear</t>
  </si>
  <si>
    <t>hydro</t>
  </si>
  <si>
    <t>wind</t>
  </si>
  <si>
    <t>solar pv</t>
  </si>
  <si>
    <t>solar thermal</t>
  </si>
  <si>
    <t>biomass</t>
  </si>
  <si>
    <t>geothermal</t>
  </si>
  <si>
    <t>Plant Producer Type</t>
  </si>
  <si>
    <t>Technology</t>
  </si>
  <si>
    <t>Electric Utility</t>
  </si>
  <si>
    <t>Petroleum Liquids</t>
  </si>
  <si>
    <t>Commercial</t>
  </si>
  <si>
    <t>Other Natural Gas</t>
  </si>
  <si>
    <t>Industrial</t>
  </si>
  <si>
    <t>Other Gases</t>
  </si>
  <si>
    <t>Nuclear</t>
  </si>
  <si>
    <t>Conventional Steam Coal</t>
  </si>
  <si>
    <t>Electric CHP</t>
  </si>
  <si>
    <t>Natural Gas Fired Combined Cycle</t>
  </si>
  <si>
    <t>IPP</t>
  </si>
  <si>
    <t>Geothermal</t>
  </si>
  <si>
    <t>Conventional Hydroelectric</t>
  </si>
  <si>
    <t>Landfill Gas</t>
  </si>
  <si>
    <t>Natural Gas Fired Combustion Turbine</t>
  </si>
  <si>
    <t>Power Plant Type</t>
  </si>
  <si>
    <t>Delta</t>
  </si>
  <si>
    <t>BC</t>
  </si>
  <si>
    <t>Wood/Wood Waste Biomass</t>
  </si>
  <si>
    <t>Solar Photovoltaic</t>
  </si>
  <si>
    <t>Other Waste Biomass</t>
  </si>
  <si>
    <t>Onshore Wind Turbine</t>
  </si>
  <si>
    <t>All Other</t>
  </si>
  <si>
    <t>Solar Thermal without Energy Storage</t>
  </si>
  <si>
    <t>other</t>
  </si>
  <si>
    <t>Natural Gas Steam Turbine</t>
  </si>
  <si>
    <t>Natural Gas Internal Combustion Engine</t>
  </si>
  <si>
    <t>Notes</t>
  </si>
  <si>
    <t>Accordingly, we assume the retirements are for hydro, since hydro dominated the</t>
  </si>
  <si>
    <t>installed renewable capacity at model start, and also hydro facilities are often</t>
  </si>
  <si>
    <t>far older than wind and solar facilities.</t>
  </si>
  <si>
    <t>Sources:</t>
  </si>
  <si>
    <t>natural gas nonpeaker</t>
  </si>
  <si>
    <t>petroleum</t>
  </si>
  <si>
    <t>natural gas peaker</t>
  </si>
  <si>
    <t>Plant Categorization</t>
  </si>
  <si>
    <t>natural gas nonpeakers</t>
  </si>
  <si>
    <t>natural gas peakers</t>
  </si>
  <si>
    <t>We assume a share of combustion turbines are natural gas peakers (and the rest are oil-fired peakers).</t>
  </si>
  <si>
    <t>We assume a share of combustion turbines are oil-fired peakers (and the rest are natural gas peakers).</t>
  </si>
  <si>
    <t>We assume all steam turbines and all combined cycle plants are nonpeaking natural gas plants.</t>
  </si>
  <si>
    <t>Retirement data for renewables are not broken out by type (hydro, wind, solar, etc.).</t>
  </si>
  <si>
    <t>lignite</t>
  </si>
  <si>
    <t>offshore wind</t>
  </si>
  <si>
    <t>non-lignite units, so we assume a value of zero for lignite plants. As there is no current</t>
  </si>
  <si>
    <t>offshore wind capacity in the U.S., we use a value of zero.</t>
  </si>
  <si>
    <t>EIA's Electric Power Monthly indicates all forecasted retirements for coal units are from</t>
  </si>
  <si>
    <t>hard coal</t>
  </si>
  <si>
    <t>onshore wind</t>
  </si>
  <si>
    <t>We assume all renewables are conventional hydro plants.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</si>
  <si>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</si>
  <si>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</si>
  <si>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</si>
  <si>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</si>
  <si>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</si>
  <si>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</si>
  <si>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</si>
  <si>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</si>
  <si>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</si>
  <si>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</si>
  <si>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</si>
  <si>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</si>
  <si>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</si>
  <si>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>Minimum Capacity (MW)</t>
  </si>
  <si>
    <t>solar PV</t>
  </si>
  <si>
    <t>Total</t>
  </si>
  <si>
    <t>Number of mppcs</t>
  </si>
  <si>
    <t>Quantized</t>
  </si>
  <si>
    <t>Retiro de Capacidad por Tecnología 2017-2031</t>
  </si>
  <si>
    <t>Programa de Desarrollo del Sistema Eléctrico Nacional (PRODESEN) 2017-2031</t>
  </si>
  <si>
    <t>http://base.energia.gob.mx/prodesen/PRODESEN2017/PRODESEN-2017-2031.pdf</t>
  </si>
  <si>
    <t>Gráfico 4.4.4, p. 81</t>
  </si>
  <si>
    <t>Programa Indicativo para el Retiro de Centrales Eléctricas 2017-2031</t>
  </si>
  <si>
    <t>https://www.gob.mx/sener/es/acciones-y-programas/programa-de-desarrollo-del-sistema-electrico-nacional-33462</t>
  </si>
  <si>
    <t>Capítulo 4, Anexo Tabla 4.4.9</t>
  </si>
  <si>
    <t>TABLA 4.4.9. PROGRAMA INDICATIVO PARA EL RETIRO DE CENTRALES ELÉCTRICAS  2017-2031</t>
  </si>
  <si>
    <t>No.</t>
  </si>
  <si>
    <t>Central/Unidad</t>
  </si>
  <si>
    <t>Tecnología</t>
  </si>
  <si>
    <t>Municipio</t>
  </si>
  <si>
    <t>Entidad Federativa</t>
  </si>
  <si>
    <t>Región de Transmisión</t>
  </si>
  <si>
    <t>Región de Control</t>
  </si>
  <si>
    <r>
      <t>Año de retiro</t>
    </r>
    <r>
      <rPr>
        <b/>
        <vertAlign val="superscript"/>
        <sz val="8"/>
        <color rgb="FF000000"/>
        <rFont val="Soberana Sans Light"/>
        <family val="3"/>
      </rPr>
      <t>1/</t>
    </r>
  </si>
  <si>
    <t>Capacidad (MW)</t>
  </si>
  <si>
    <t>Los Cabos U1</t>
  </si>
  <si>
    <t>Turbogás</t>
  </si>
  <si>
    <t>008-Los Cabos</t>
  </si>
  <si>
    <t>BCS</t>
  </si>
  <si>
    <t>52-Los Cabos</t>
  </si>
  <si>
    <t>09-Baja California Sur</t>
  </si>
  <si>
    <t>Los Cabos U3</t>
  </si>
  <si>
    <t>Chávez U1</t>
  </si>
  <si>
    <t>009-Francisco I. Madero</t>
  </si>
  <si>
    <t>COAH</t>
  </si>
  <si>
    <t>11-Laguna</t>
  </si>
  <si>
    <t>05-Norte</t>
  </si>
  <si>
    <t>Chávez U2</t>
  </si>
  <si>
    <t>Culiacán</t>
  </si>
  <si>
    <t>006-Culiacán</t>
  </si>
  <si>
    <t>SIN</t>
  </si>
  <si>
    <t>05-Culiacán</t>
  </si>
  <si>
    <t>04-Noroeste</t>
  </si>
  <si>
    <t>Dos Bocas U3</t>
  </si>
  <si>
    <t>Ciclo combinado</t>
  </si>
  <si>
    <t>105-Medellín de Bravo</t>
  </si>
  <si>
    <t>VER</t>
  </si>
  <si>
    <t>33-Veracruz</t>
  </si>
  <si>
    <t>02-Oriental</t>
  </si>
  <si>
    <t>Dos Bocas U4</t>
  </si>
  <si>
    <t>Dos Bocas U6</t>
  </si>
  <si>
    <t>Fundidora</t>
  </si>
  <si>
    <t>039-Monterrey</t>
  </si>
  <si>
    <t>NL</t>
  </si>
  <si>
    <t>16-Monterrey</t>
  </si>
  <si>
    <t>06-Noreste</t>
  </si>
  <si>
    <t>Guaymas II (Carlos RodrÍguez Rivero) U1</t>
  </si>
  <si>
    <t>Termoeléctrica convencional</t>
  </si>
  <si>
    <t>029-Guaymas</t>
  </si>
  <si>
    <t>SON</t>
  </si>
  <si>
    <t>03-Obregón</t>
  </si>
  <si>
    <t>Guaymas II (Carlos RodrÍguez Rivero) U2</t>
  </si>
  <si>
    <t>Huicot</t>
  </si>
  <si>
    <t>Combustión Interna</t>
  </si>
  <si>
    <t>017-Tepic</t>
  </si>
  <si>
    <t>NAY</t>
  </si>
  <si>
    <t>22-Tepic</t>
  </si>
  <si>
    <t>03-Occidental</t>
  </si>
  <si>
    <t>Industrial Caborca U1</t>
  </si>
  <si>
    <t>017-Caborca</t>
  </si>
  <si>
    <t>01-Hermosillo</t>
  </si>
  <si>
    <t>Industrial Juárez</t>
  </si>
  <si>
    <t>037-Juárez</t>
  </si>
  <si>
    <t>CHIH</t>
  </si>
  <si>
    <t>07-Juárez</t>
  </si>
  <si>
    <t>La Laguna U5</t>
  </si>
  <si>
    <t>007-Gómez Palacio</t>
  </si>
  <si>
    <t>DGO</t>
  </si>
  <si>
    <t>La Laguna U7</t>
  </si>
  <si>
    <t>La Laguna U8</t>
  </si>
  <si>
    <t>Leona U1</t>
  </si>
  <si>
    <t>Leona U2</t>
  </si>
  <si>
    <t>Lerma (Campeche) U2</t>
  </si>
  <si>
    <t>002-Campeche</t>
  </si>
  <si>
    <t>CAMP</t>
  </si>
  <si>
    <t>41-Lerma</t>
  </si>
  <si>
    <t>07-Peninsular</t>
  </si>
  <si>
    <t>Lerma (Campeche) U3</t>
  </si>
  <si>
    <t>Lerma (Campeche) U4</t>
  </si>
  <si>
    <t>Los Humeros U3</t>
  </si>
  <si>
    <t>Geotérmica</t>
  </si>
  <si>
    <t>054-Chignautla</t>
  </si>
  <si>
    <t>PUE</t>
  </si>
  <si>
    <t>34-Puebla</t>
  </si>
  <si>
    <t>Los Humeros U6</t>
  </si>
  <si>
    <t>Los Humeros U8</t>
  </si>
  <si>
    <t>Monclova U1</t>
  </si>
  <si>
    <t>018-Monclova</t>
  </si>
  <si>
    <t>12-Río Escondido</t>
  </si>
  <si>
    <t>Monclova U2</t>
  </si>
  <si>
    <t>Nonoalco U1</t>
  </si>
  <si>
    <t>015-Cuauhtémoc</t>
  </si>
  <si>
    <t>CDMX</t>
  </si>
  <si>
    <t>31-Central</t>
  </si>
  <si>
    <t>01-Central</t>
  </si>
  <si>
    <t>Nonoalco U2</t>
  </si>
  <si>
    <t>Nonoalco U3</t>
  </si>
  <si>
    <t>Parque U2</t>
  </si>
  <si>
    <t>Parque U3</t>
  </si>
  <si>
    <t>Tecnológico</t>
  </si>
  <si>
    <t>Universidad U1</t>
  </si>
  <si>
    <t>Universidad U2</t>
  </si>
  <si>
    <t>Valladolid (Felipe Carrillo Puerto) U1</t>
  </si>
  <si>
    <t>102-Valladolid</t>
  </si>
  <si>
    <t>YUC</t>
  </si>
  <si>
    <t>42-Mérida</t>
  </si>
  <si>
    <t>Valladolid (Felipe Carrillo Puerto) U2</t>
  </si>
  <si>
    <t>Valle de México U2</t>
  </si>
  <si>
    <t>002-Acolman</t>
  </si>
  <si>
    <t>MEX</t>
  </si>
  <si>
    <t>Los Azufres U2</t>
  </si>
  <si>
    <t>034-Hidalgo</t>
  </si>
  <si>
    <t>MICH</t>
  </si>
  <si>
    <t>28-Carapan</t>
  </si>
  <si>
    <t>Los Azufres U6</t>
  </si>
  <si>
    <t>Los Azufres U10</t>
  </si>
  <si>
    <t>Guaymas II (Carlos RodrÍguez Rivero) U3</t>
  </si>
  <si>
    <t>Guaymas II (Carlos RodrÍguez Rivero) U4</t>
  </si>
  <si>
    <t>Santa Rosalía U3</t>
  </si>
  <si>
    <t>002-Mulegé</t>
  </si>
  <si>
    <t>53-Mulegé</t>
  </si>
  <si>
    <t>10-Mulegé</t>
  </si>
  <si>
    <t>Santa Rosalía U4</t>
  </si>
  <si>
    <t>Tuxpan (Adolfo López Mateos) U1</t>
  </si>
  <si>
    <t>189-Tuxpan</t>
  </si>
  <si>
    <t>32-Poza Rica</t>
  </si>
  <si>
    <t>Tuxpan (Adolfo López Mateos) U2</t>
  </si>
  <si>
    <t>Tuxpan (Adolfo López Mateos) U3</t>
  </si>
  <si>
    <t>Samalayuca U1</t>
  </si>
  <si>
    <t>2019</t>
  </si>
  <si>
    <t>Samalayuca U2</t>
  </si>
  <si>
    <t>Huinalá</t>
  </si>
  <si>
    <t>041-Pesquería</t>
  </si>
  <si>
    <t>Industrial Caborca U2</t>
  </si>
  <si>
    <t>La Laguna U6</t>
  </si>
  <si>
    <t>Parque U4</t>
  </si>
  <si>
    <t>Salamanca U3</t>
  </si>
  <si>
    <t>027-Salamanca</t>
  </si>
  <si>
    <t>GTO</t>
  </si>
  <si>
    <t>26-Salamanca</t>
  </si>
  <si>
    <t>Salamanca U4</t>
  </si>
  <si>
    <t>Valle de México U1</t>
  </si>
  <si>
    <t>Valle de México U3</t>
  </si>
  <si>
    <t>Xul - Ha U1</t>
  </si>
  <si>
    <t>004-Othón P. Blanco</t>
  </si>
  <si>
    <t>QR</t>
  </si>
  <si>
    <t>44-Chetumal</t>
  </si>
  <si>
    <t>Xul - Ha U2</t>
  </si>
  <si>
    <t>Francisco Villa U4</t>
  </si>
  <si>
    <t>021-Delicias</t>
  </si>
  <si>
    <t>09-Chihuahua</t>
  </si>
  <si>
    <t>Francisco Villa U5</t>
  </si>
  <si>
    <t>Mazatlán II (José Aceves Pozos) U1</t>
  </si>
  <si>
    <t>012-Mazatlán</t>
  </si>
  <si>
    <t>06-Mazatlán</t>
  </si>
  <si>
    <t>Mexicali U1</t>
  </si>
  <si>
    <t>002-Mexicali</t>
  </si>
  <si>
    <t>48-Mexicali</t>
  </si>
  <si>
    <t>08-Baja California</t>
  </si>
  <si>
    <t>Mexicali U2</t>
  </si>
  <si>
    <t>Mexicali U3</t>
  </si>
  <si>
    <t>Río Bravo (Emilio Portes Gil)</t>
  </si>
  <si>
    <t>033-Río Bravo</t>
  </si>
  <si>
    <t>TAMS</t>
  </si>
  <si>
    <t>14-Reynosa</t>
  </si>
  <si>
    <t>Tijuana U1</t>
  </si>
  <si>
    <t>004-Tijuana</t>
  </si>
  <si>
    <t>46-Tijuana</t>
  </si>
  <si>
    <t>Tijuana U2</t>
  </si>
  <si>
    <t>Tuxpan (Adolfo López Mateos) U4</t>
  </si>
  <si>
    <t>Tuxpan (Adolfo López Mateos) U5</t>
  </si>
  <si>
    <t>Tuxpan (Adolfo López Mateos) U6</t>
  </si>
  <si>
    <t>Cerro Prieto I U5</t>
  </si>
  <si>
    <t>2020</t>
  </si>
  <si>
    <t>Lerdo (Guadalupe Victoria) U1</t>
  </si>
  <si>
    <t>012-Lerdo</t>
  </si>
  <si>
    <t>Lerdo (Guadalupe Victoria) U2</t>
  </si>
  <si>
    <t>Manzanillo (Gral. Manuel Álvarez Moreno) U9</t>
  </si>
  <si>
    <t>007-Manzanillo</t>
  </si>
  <si>
    <t>COL</t>
  </si>
  <si>
    <t>27-Manzanillo</t>
  </si>
  <si>
    <t>Manzanillo (Gral. Manuel Álvarez Moreno) U10</t>
  </si>
  <si>
    <t>Topolobampo II (Juan de Dios Bátiz) U1</t>
  </si>
  <si>
    <t>001-Ahome</t>
  </si>
  <si>
    <t>04-Los Mochis</t>
  </si>
  <si>
    <t>Topolobampo II (Juan de Dios Bátiz) U2</t>
  </si>
  <si>
    <t>Dos Bocas U1</t>
  </si>
  <si>
    <t>Dos Bocas U2</t>
  </si>
  <si>
    <t>Dos Bocas U5</t>
  </si>
  <si>
    <t>Mazatlán II (José Aceves Pozos) U2</t>
  </si>
  <si>
    <t>Altamira U3</t>
  </si>
  <si>
    <t>003-Altamira</t>
  </si>
  <si>
    <t>19-Huasteca</t>
  </si>
  <si>
    <t>Altamira U4</t>
  </si>
  <si>
    <t>Puerto Libertad U1</t>
  </si>
  <si>
    <t>047-Pitiquito</t>
  </si>
  <si>
    <t>Puerto Libertad U2</t>
  </si>
  <si>
    <t>Puerto Libertad U3</t>
  </si>
  <si>
    <t>Puerto Libertad U4</t>
  </si>
  <si>
    <t>Cancún U3</t>
  </si>
  <si>
    <t>005-Benito Juárez</t>
  </si>
  <si>
    <t>43-Cancún</t>
  </si>
  <si>
    <t>2021</t>
  </si>
  <si>
    <t>Cancún U5</t>
  </si>
  <si>
    <t>Chankanaab U4</t>
  </si>
  <si>
    <t>001-Cozumel</t>
  </si>
  <si>
    <t>45-Cozumel</t>
  </si>
  <si>
    <t>Ciprés</t>
  </si>
  <si>
    <t>001-Ensenada</t>
  </si>
  <si>
    <t>47-Ensenada</t>
  </si>
  <si>
    <t>Gómez Palacio U1</t>
  </si>
  <si>
    <t>Gómez Palacio U2</t>
  </si>
  <si>
    <t>Gómez Palacio U3</t>
  </si>
  <si>
    <t>Mérida II</t>
  </si>
  <si>
    <t>050-Mérida</t>
  </si>
  <si>
    <t>Nachi - Cocom</t>
  </si>
  <si>
    <t>Nizuc U1</t>
  </si>
  <si>
    <t>Nizuc U2</t>
  </si>
  <si>
    <t>Presidente Juárez (Rosarito) U5</t>
  </si>
  <si>
    <t>005-Playas de Rosarito</t>
  </si>
  <si>
    <t>Presidente Juárez (Rosarito) U6</t>
  </si>
  <si>
    <t>Cancún U1</t>
  </si>
  <si>
    <t>Cancún U2</t>
  </si>
  <si>
    <t>Chankanaab U1</t>
  </si>
  <si>
    <t>Chankanaab U2</t>
  </si>
  <si>
    <t>Valladolid (Felipe Carrillo Puerto)</t>
  </si>
  <si>
    <t>Ciudad Constitución</t>
  </si>
  <si>
    <t>001-Comondú</t>
  </si>
  <si>
    <t>50-Villa Constitución</t>
  </si>
  <si>
    <t>2022</t>
  </si>
  <si>
    <t>Ciudad del Carmen U1</t>
  </si>
  <si>
    <t>003-Carmen</t>
  </si>
  <si>
    <t>Ciudad del Carmen U2</t>
  </si>
  <si>
    <t>Ciudad del Carmen U3</t>
  </si>
  <si>
    <t>Los Cabos U2</t>
  </si>
  <si>
    <t>CCC Poza Rica</t>
  </si>
  <si>
    <t>175-Tihuatlán</t>
  </si>
  <si>
    <t>Mérida II U1</t>
  </si>
  <si>
    <t>Mérida II U2</t>
  </si>
  <si>
    <t>San Carlos (Agustín Olachea A.) U1</t>
  </si>
  <si>
    <t>Villa de Reyes U1</t>
  </si>
  <si>
    <t>050-Villa de Reyes</t>
  </si>
  <si>
    <t>SLP</t>
  </si>
  <si>
    <t>25-San Luis Potosí</t>
  </si>
  <si>
    <t>Villa de Reyes U2</t>
  </si>
  <si>
    <t>Punta Prieta II U1</t>
  </si>
  <si>
    <t>003-La Paz</t>
  </si>
  <si>
    <t>51-La Paz</t>
  </si>
  <si>
    <t>2023</t>
  </si>
  <si>
    <t>Punta Prieta II U2</t>
  </si>
  <si>
    <t>Punta Prieta II U3</t>
  </si>
  <si>
    <t>Tijuana U3</t>
  </si>
  <si>
    <t>Mazatlán II (José Aceves Pozos) U3</t>
  </si>
  <si>
    <t>La Paz U1</t>
  </si>
  <si>
    <t>La Paz U2</t>
  </si>
  <si>
    <t>Tula (Francisco Pérez Ríos) U3</t>
  </si>
  <si>
    <t>076-Tula de Allende</t>
  </si>
  <si>
    <t>HGO</t>
  </si>
  <si>
    <t>Tula (Francisco Pérez Ríos) U4</t>
  </si>
  <si>
    <t>Tula (Francisco Pérez Ríos) U5</t>
  </si>
  <si>
    <t>2024</t>
  </si>
  <si>
    <t>San Carlos (Agustín Olachea A.) U2</t>
  </si>
  <si>
    <t>Tula (Francisco Pérez Ríos) U1</t>
  </si>
  <si>
    <t>Tula (Francisco Pérez Ríos) U2</t>
  </si>
  <si>
    <t>CT Altamira Unidades 1 y 2 (RM)</t>
  </si>
  <si>
    <t>2027</t>
  </si>
  <si>
    <t>Carbón II U1</t>
  </si>
  <si>
    <t>Carboeléctrica</t>
  </si>
  <si>
    <t>022-Nava</t>
  </si>
  <si>
    <t>2028</t>
  </si>
  <si>
    <t>Carbón II U2</t>
  </si>
  <si>
    <t>Samalayuca II U3-U8</t>
  </si>
  <si>
    <t>Carbón II U3</t>
  </si>
  <si>
    <t>2029</t>
  </si>
  <si>
    <t>Carbón II U4</t>
  </si>
  <si>
    <r>
      <t>Total</t>
    </r>
    <r>
      <rPr>
        <b/>
        <vertAlign val="superscript"/>
        <sz val="8"/>
        <color rgb="FF000000"/>
        <rFont val="Soberana Sans Light"/>
        <family val="3"/>
      </rPr>
      <t>2/</t>
    </r>
  </si>
  <si>
    <r>
      <t xml:space="preserve">Nota: El programa indicativo para el retiro de centrales eléctricas 2017 - 2031 sólo contempla las centrales que pertenecen a la CFE. </t>
    </r>
    <r>
      <rPr>
        <vertAlign val="superscript"/>
        <sz val="7"/>
        <color theme="1"/>
        <rFont val="Soberana Sans"/>
        <family val="3"/>
      </rPr>
      <t>1/</t>
    </r>
    <r>
      <rPr>
        <sz val="7"/>
        <color theme="1"/>
        <rFont val="Soberana Sans"/>
        <family val="3"/>
      </rPr>
      <t xml:space="preserve"> La fecha de retiro puede variar de acuerdo a las condiciones del SEN. </t>
    </r>
    <r>
      <rPr>
        <vertAlign val="superscript"/>
        <sz val="7"/>
        <color theme="1"/>
        <rFont val="Soberana Sans"/>
        <family val="3"/>
      </rPr>
      <t>2/</t>
    </r>
    <r>
      <rPr>
        <sz val="7"/>
        <color theme="1"/>
        <rFont val="Soberana Sans"/>
        <family val="3"/>
      </rPr>
      <t xml:space="preserve"> El Total puede no coincidir por redondeo.</t>
    </r>
  </si>
  <si>
    <t>Fuente: Elaborado por la SENER con información del CENACE.</t>
  </si>
  <si>
    <t>Translation</t>
  </si>
  <si>
    <t>N/A</t>
  </si>
  <si>
    <t>Ciclo Combinado</t>
  </si>
  <si>
    <t>Termoeléctrica Convencional</t>
  </si>
  <si>
    <t>petroleum(1)</t>
  </si>
  <si>
    <t>petroleum(2)</t>
  </si>
  <si>
    <t>Hard Coal</t>
  </si>
  <si>
    <t>Across the years 2030-2050, we retire the same total quantity as retired up through 2029.</t>
  </si>
  <si>
    <t>Natural Gas Nonpeaker</t>
  </si>
  <si>
    <t>All other sources</t>
  </si>
  <si>
    <t>We assume no BAU retirements after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</si>
</sst>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(* #,##0_);_(* \(#,##0\);_(* &quot;-&quot;??_);_(@_)"/>
    <numFmt numFmtId="167" formatCode="_-* #,##0.00_-;\-* #,##0.00_-;_-* &quot;-&quot;??_-;_-@_-"/>
    <numFmt numFmtId="168" formatCode="_-* #,##0_-;\-* #,##0_-;_-* &quot;-&quot;??_-;_-@_-"/>
    <numFmt numFmtId="169" formatCode="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Soberana Sans"/>
      <family val="3"/>
    </font>
    <font>
      <b/>
      <sz val="8"/>
      <color rgb="FF000000"/>
      <name val="Soberana Sans Light"/>
      <family val="3"/>
    </font>
    <font>
      <b/>
      <vertAlign val="superscript"/>
      <sz val="8"/>
      <color rgb="FF000000"/>
      <name val="Soberana Sans Light"/>
      <family val="3"/>
    </font>
    <font>
      <sz val="8"/>
      <color rgb="FF000000"/>
      <name val="Soberana Sans Light"/>
      <family val="3"/>
    </font>
    <font>
      <sz val="7"/>
      <color theme="1"/>
      <name val="Soberana Sans"/>
      <family val="3"/>
    </font>
    <font>
      <vertAlign val="superscript"/>
      <sz val="7"/>
      <color theme="1"/>
      <name val="Soberana Sans"/>
      <family val="3"/>
    </font>
  </fonts>
  <fills count="10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8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2" applyNumberFormat="0" applyProtection="0">
      <alignment wrapText="1"/>
    </xf>
    <xf numFmtId="0" fontId="10" fillId="0" borderId="4" applyNumberFormat="0" applyProtection="0">
      <alignment wrapText="1"/>
    </xf>
    <xf numFmtId="0" fontId="7" fillId="0" borderId="6" applyNumberFormat="0" applyFont="0" applyProtection="0">
      <alignment wrapText="1"/>
    </xf>
    <xf numFmtId="0" fontId="7" fillId="0" borderId="8" applyNumberFormat="0" applyProtection="0">
      <alignment vertical="top" wrapText="1"/>
    </xf>
    <xf numFmtId="0" fontId="11" fillId="0" borderId="0" applyNumberFormat="0" applyFill="0" applyBorder="0" applyAlignment="0" applyProtection="0"/>
    <xf numFmtId="0" fontId="8" fillId="0" borderId="0"/>
    <xf numFmtId="0" fontId="8" fillId="0" borderId="9" applyNumberFormat="0" applyProtection="0">
      <alignment wrapText="1"/>
    </xf>
    <xf numFmtId="0" fontId="9" fillId="0" borderId="5" applyNumberFormat="0" applyProtection="0">
      <alignment wrapText="1"/>
    </xf>
    <xf numFmtId="0" fontId="8" fillId="0" borderId="7" applyNumberFormat="0" applyFont="0" applyProtection="0">
      <alignment wrapText="1"/>
    </xf>
    <xf numFmtId="0" fontId="9" fillId="0" borderId="3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Border="1"/>
    <xf numFmtId="1" fontId="0" fillId="0" borderId="0" xfId="0" applyNumberFormat="1"/>
    <xf numFmtId="0" fontId="1" fillId="0" borderId="0" xfId="0" applyFont="1"/>
    <xf numFmtId="0" fontId="11" fillId="0" borderId="0" xfId="8"/>
    <xf numFmtId="0" fontId="1" fillId="3" borderId="0" xfId="0" applyFont="1" applyFill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/>
    <xf numFmtId="0" fontId="1" fillId="4" borderId="0" xfId="0" applyFont="1" applyFill="1"/>
    <xf numFmtId="165" fontId="0" fillId="0" borderId="0" xfId="16" applyNumberFormat="1" applyFont="1"/>
    <xf numFmtId="166" fontId="0" fillId="0" borderId="0" xfId="16" applyNumberFormat="1" applyFont="1"/>
    <xf numFmtId="0" fontId="1" fillId="5" borderId="0" xfId="0" applyFont="1" applyFill="1"/>
    <xf numFmtId="166" fontId="0" fillId="5" borderId="0" xfId="0" applyNumberFormat="1" applyFill="1"/>
    <xf numFmtId="0" fontId="0" fillId="0" borderId="0" xfId="0"/>
    <xf numFmtId="0" fontId="0" fillId="0" borderId="0" xfId="0"/>
    <xf numFmtId="0" fontId="0" fillId="6" borderId="0" xfId="0" applyFill="1"/>
    <xf numFmtId="0" fontId="13" fillId="6" borderId="0" xfId="0" applyFont="1" applyFill="1" applyAlignment="1">
      <alignment horizontal="center"/>
    </xf>
    <xf numFmtId="0" fontId="14" fillId="7" borderId="10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left" vertical="center" wrapText="1"/>
    </xf>
    <xf numFmtId="164" fontId="16" fillId="8" borderId="10" xfId="0" applyNumberFormat="1" applyFont="1" applyFill="1" applyBorder="1" applyAlignment="1">
      <alignment horizontal="right" vertical="center" wrapText="1"/>
    </xf>
    <xf numFmtId="168" fontId="14" fillId="7" borderId="10" xfId="17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9" fontId="0" fillId="0" borderId="0" xfId="0" applyNumberFormat="1"/>
    <xf numFmtId="0" fontId="0" fillId="9" borderId="0" xfId="0" applyFill="1"/>
    <xf numFmtId="1" fontId="0" fillId="9" borderId="0" xfId="0" applyNumberFormat="1" applyFill="1"/>
    <xf numFmtId="0" fontId="13" fillId="6" borderId="0" xfId="0" applyFont="1" applyFill="1" applyAlignment="1">
      <alignment horizontal="left" vertical="center"/>
    </xf>
    <xf numFmtId="0" fontId="14" fillId="7" borderId="11" xfId="0" applyFont="1" applyFill="1" applyBorder="1" applyAlignment="1">
      <alignment horizontal="right" vertical="center" wrapText="1" indent="1"/>
    </xf>
    <xf numFmtId="0" fontId="14" fillId="7" borderId="12" xfId="0" applyFont="1" applyFill="1" applyBorder="1" applyAlignment="1">
      <alignment horizontal="right" vertical="center" wrapText="1" indent="1"/>
    </xf>
    <xf numFmtId="0" fontId="14" fillId="7" borderId="13" xfId="0" applyFont="1" applyFill="1" applyBorder="1" applyAlignment="1">
      <alignment horizontal="right" vertical="center" wrapText="1" indent="1"/>
    </xf>
    <xf numFmtId="0" fontId="17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left" vertical="center"/>
    </xf>
  </cellXfs>
  <cellStyles count="18">
    <cellStyle name="Body: normal cell" xfId="6" xr:uid="{00000000-0005-0000-0000-000000000000}"/>
    <cellStyle name="Body: normal cell 2" xfId="12" xr:uid="{00000000-0005-0000-0000-000001000000}"/>
    <cellStyle name="Comma" xfId="16" builtinId="3"/>
    <cellStyle name="Comma 2" xfId="1" xr:uid="{00000000-0005-0000-0000-000003000000}"/>
    <cellStyle name="Comma 3" xfId="17" xr:uid="{C4B09B9D-8D3C-194E-BF38-EE417F334811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Hyperlink" xfId="8" builtinId="8"/>
    <cellStyle name="Normal" xfId="0" builtinId="0"/>
    <cellStyle name="Normal 2" xfId="9" xr:uid="{00000000-0005-0000-0000-00000C000000}"/>
    <cellStyle name="Parent row" xfId="5" xr:uid="{00000000-0005-0000-0000-00000D000000}"/>
    <cellStyle name="Parent row 2" xfId="11" xr:uid="{00000000-0005-0000-0000-00000E000000}"/>
    <cellStyle name="Table title" xfId="2" xr:uid="{00000000-0005-0000-0000-00000F000000}"/>
    <cellStyle name="Table title 2" xfId="15" xr:uid="{00000000-0005-0000-0000-000010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A16" sqref="A16"/>
    </sheetView>
  </sheetViews>
  <sheetFormatPr baseColWidth="10" defaultColWidth="8.83203125" defaultRowHeight="15"/>
  <cols>
    <col min="1" max="1" width="20.1640625" customWidth="1"/>
    <col min="2" max="2" width="55" customWidth="1"/>
  </cols>
  <sheetData>
    <row r="1" spans="1:2">
      <c r="A1" s="5" t="s">
        <v>60</v>
      </c>
    </row>
    <row r="3" spans="1:2" s="17" customFormat="1">
      <c r="A3" s="5" t="s">
        <v>41</v>
      </c>
      <c r="B3" s="7" t="s">
        <v>78</v>
      </c>
    </row>
    <row r="4" spans="1:2" s="17" customFormat="1">
      <c r="B4" s="17" t="s">
        <v>79</v>
      </c>
    </row>
    <row r="5" spans="1:2" s="17" customFormat="1">
      <c r="B5" s="6" t="s">
        <v>80</v>
      </c>
    </row>
    <row r="6" spans="1:2" s="17" customFormat="1">
      <c r="B6" s="17" t="s">
        <v>81</v>
      </c>
    </row>
    <row r="7" spans="1:2" s="17" customFormat="1"/>
    <row r="8" spans="1:2" s="17" customFormat="1">
      <c r="B8" s="7" t="s">
        <v>82</v>
      </c>
    </row>
    <row r="9" spans="1:2" s="17" customFormat="1">
      <c r="B9" s="17" t="s">
        <v>79</v>
      </c>
    </row>
    <row r="10" spans="1:2" s="17" customFormat="1">
      <c r="B10" s="6" t="s">
        <v>83</v>
      </c>
    </row>
    <row r="11" spans="1:2" s="17" customFormat="1">
      <c r="B11" s="17" t="s">
        <v>84</v>
      </c>
    </row>
    <row r="12" spans="1:2" s="17" customFormat="1"/>
    <row r="13" spans="1:2">
      <c r="A13" s="5" t="s">
        <v>37</v>
      </c>
    </row>
    <row r="14" spans="1:2">
      <c r="A14" s="10" t="s">
        <v>72</v>
      </c>
    </row>
    <row r="15" spans="1:2">
      <c r="A15" s="5"/>
    </row>
    <row r="16" spans="1:2">
      <c r="A16" t="s">
        <v>51</v>
      </c>
    </row>
    <row r="17" spans="1:2">
      <c r="A17" t="s">
        <v>38</v>
      </c>
    </row>
    <row r="18" spans="1:2">
      <c r="A18" t="s">
        <v>39</v>
      </c>
    </row>
    <row r="19" spans="1:2">
      <c r="A19" t="s">
        <v>40</v>
      </c>
    </row>
    <row r="21" spans="1:2">
      <c r="A21" t="s">
        <v>56</v>
      </c>
    </row>
    <row r="22" spans="1:2">
      <c r="A22" t="s">
        <v>54</v>
      </c>
    </row>
    <row r="23" spans="1:2">
      <c r="A23" t="s">
        <v>55</v>
      </c>
    </row>
    <row r="25" spans="1:2">
      <c r="A25" s="5" t="s">
        <v>45</v>
      </c>
    </row>
    <row r="26" spans="1:2">
      <c r="A26" t="s">
        <v>46</v>
      </c>
      <c r="B26" t="s">
        <v>50</v>
      </c>
    </row>
    <row r="27" spans="1:2">
      <c r="A27" t="s">
        <v>47</v>
      </c>
      <c r="B27" t="s">
        <v>48</v>
      </c>
    </row>
    <row r="28" spans="1:2">
      <c r="A28" t="s">
        <v>43</v>
      </c>
      <c r="B28" t="s">
        <v>49</v>
      </c>
    </row>
    <row r="29" spans="1:2">
      <c r="A29" t="s">
        <v>2</v>
      </c>
      <c r="B29" t="s">
        <v>59</v>
      </c>
    </row>
    <row r="30" spans="1:2">
      <c r="A30" s="5"/>
    </row>
    <row r="31" spans="1:2">
      <c r="A31" s="5" t="s">
        <v>61</v>
      </c>
    </row>
    <row r="32" spans="1:2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FB9E-97F2-BE48-B9BD-2679BE574751}">
  <dimension ref="B2:J144"/>
  <sheetViews>
    <sheetView topLeftCell="A135" workbookViewId="0">
      <selection activeCell="B146" sqref="B146"/>
    </sheetView>
  </sheetViews>
  <sheetFormatPr baseColWidth="10" defaultColWidth="11.5" defaultRowHeight="15"/>
  <cols>
    <col min="1" max="1" width="11.5" style="19"/>
    <col min="2" max="2" width="4.6640625" style="19" bestFit="1" customWidth="1"/>
    <col min="3" max="3" width="34.5" style="19" customWidth="1"/>
    <col min="4" max="4" width="22.33203125" style="19" customWidth="1"/>
    <col min="5" max="5" width="18.83203125" style="19" bestFit="1" customWidth="1"/>
    <col min="6" max="6" width="16.6640625" style="19" customWidth="1"/>
    <col min="7" max="7" width="16.83203125" style="19" bestFit="1" customWidth="1"/>
    <col min="8" max="8" width="17.1640625" style="19" bestFit="1" customWidth="1"/>
    <col min="9" max="9" width="12.5" style="19" bestFit="1" customWidth="1"/>
    <col min="10" max="10" width="14.5" style="19" bestFit="1" customWidth="1"/>
    <col min="11" max="35" width="11.5" style="19"/>
    <col min="36" max="36" width="26.83203125" style="19" bestFit="1" customWidth="1"/>
    <col min="37" max="16384" width="11.5" style="19"/>
  </cols>
  <sheetData>
    <row r="2" spans="2:10">
      <c r="B2" s="31" t="s">
        <v>85</v>
      </c>
      <c r="C2" s="31"/>
      <c r="D2" s="31"/>
      <c r="E2" s="31"/>
      <c r="F2" s="31"/>
      <c r="G2" s="31"/>
      <c r="H2" s="31"/>
      <c r="I2" s="31"/>
      <c r="J2" s="31"/>
    </row>
    <row r="3" spans="2:10" ht="16" thickBot="1">
      <c r="B3" s="20"/>
      <c r="C3" s="20"/>
      <c r="D3" s="20"/>
      <c r="E3" s="20"/>
      <c r="F3" s="20"/>
      <c r="G3" s="20"/>
      <c r="H3" s="20"/>
      <c r="I3" s="20"/>
      <c r="J3" s="20"/>
    </row>
    <row r="4" spans="2:10" ht="16" thickBot="1">
      <c r="B4" s="21" t="s">
        <v>86</v>
      </c>
      <c r="C4" s="21" t="s">
        <v>87</v>
      </c>
      <c r="D4" s="21" t="s">
        <v>88</v>
      </c>
      <c r="E4" s="21" t="s">
        <v>89</v>
      </c>
      <c r="F4" s="21" t="s">
        <v>90</v>
      </c>
      <c r="G4" s="21" t="s">
        <v>91</v>
      </c>
      <c r="H4" s="21" t="s">
        <v>92</v>
      </c>
      <c r="I4" s="21" t="s">
        <v>93</v>
      </c>
      <c r="J4" s="21" t="s">
        <v>94</v>
      </c>
    </row>
    <row r="5" spans="2:10" ht="18" customHeight="1" thickBot="1">
      <c r="B5" s="22">
        <v>1</v>
      </c>
      <c r="C5" s="23" t="s">
        <v>95</v>
      </c>
      <c r="D5" s="23" t="s">
        <v>96</v>
      </c>
      <c r="E5" s="23" t="s">
        <v>97</v>
      </c>
      <c r="F5" s="22" t="s">
        <v>98</v>
      </c>
      <c r="G5" s="23" t="s">
        <v>99</v>
      </c>
      <c r="H5" s="23" t="s">
        <v>100</v>
      </c>
      <c r="I5" s="22">
        <v>2017</v>
      </c>
      <c r="J5" s="24">
        <v>30</v>
      </c>
    </row>
    <row r="6" spans="2:10" ht="18" customHeight="1" thickBot="1">
      <c r="B6" s="22">
        <v>2</v>
      </c>
      <c r="C6" s="23" t="s">
        <v>101</v>
      </c>
      <c r="D6" s="23" t="s">
        <v>96</v>
      </c>
      <c r="E6" s="23" t="s">
        <v>97</v>
      </c>
      <c r="F6" s="22" t="s">
        <v>98</v>
      </c>
      <c r="G6" s="23" t="s">
        <v>99</v>
      </c>
      <c r="H6" s="23" t="s">
        <v>100</v>
      </c>
      <c r="I6" s="22">
        <v>2017</v>
      </c>
      <c r="J6" s="24">
        <v>27.3</v>
      </c>
    </row>
    <row r="7" spans="2:10" ht="18" customHeight="1" thickBot="1">
      <c r="B7" s="22">
        <v>3</v>
      </c>
      <c r="C7" s="23" t="s">
        <v>102</v>
      </c>
      <c r="D7" s="23" t="s">
        <v>96</v>
      </c>
      <c r="E7" s="23" t="s">
        <v>103</v>
      </c>
      <c r="F7" s="22" t="s">
        <v>104</v>
      </c>
      <c r="G7" s="23" t="s">
        <v>105</v>
      </c>
      <c r="H7" s="23" t="s">
        <v>106</v>
      </c>
      <c r="I7" s="22">
        <v>2017</v>
      </c>
      <c r="J7" s="24">
        <v>14</v>
      </c>
    </row>
    <row r="8" spans="2:10" ht="18" customHeight="1" thickBot="1">
      <c r="B8" s="22">
        <v>4</v>
      </c>
      <c r="C8" s="23" t="s">
        <v>107</v>
      </c>
      <c r="D8" s="23" t="s">
        <v>96</v>
      </c>
      <c r="E8" s="23" t="s">
        <v>103</v>
      </c>
      <c r="F8" s="22" t="s">
        <v>104</v>
      </c>
      <c r="G8" s="23" t="s">
        <v>105</v>
      </c>
      <c r="H8" s="23" t="s">
        <v>106</v>
      </c>
      <c r="I8" s="22">
        <v>2017</v>
      </c>
      <c r="J8" s="24">
        <v>14</v>
      </c>
    </row>
    <row r="9" spans="2:10" ht="18" customHeight="1" thickBot="1">
      <c r="B9" s="22">
        <v>5</v>
      </c>
      <c r="C9" s="23" t="s">
        <v>108</v>
      </c>
      <c r="D9" s="23" t="s">
        <v>96</v>
      </c>
      <c r="E9" s="23" t="s">
        <v>109</v>
      </c>
      <c r="F9" s="22" t="s">
        <v>110</v>
      </c>
      <c r="G9" s="23" t="s">
        <v>111</v>
      </c>
      <c r="H9" s="23" t="s">
        <v>112</v>
      </c>
      <c r="I9" s="22">
        <v>2017</v>
      </c>
      <c r="J9" s="24">
        <v>30</v>
      </c>
    </row>
    <row r="10" spans="2:10" ht="18" customHeight="1" thickBot="1">
      <c r="B10" s="22">
        <v>6</v>
      </c>
      <c r="C10" s="23" t="s">
        <v>113</v>
      </c>
      <c r="D10" s="23" t="s">
        <v>114</v>
      </c>
      <c r="E10" s="23" t="s">
        <v>115</v>
      </c>
      <c r="F10" s="22" t="s">
        <v>116</v>
      </c>
      <c r="G10" s="23" t="s">
        <v>117</v>
      </c>
      <c r="H10" s="23" t="s">
        <v>118</v>
      </c>
      <c r="I10" s="22">
        <v>2017</v>
      </c>
      <c r="J10" s="24">
        <v>63</v>
      </c>
    </row>
    <row r="11" spans="2:10" ht="18" customHeight="1" thickBot="1">
      <c r="B11" s="22">
        <v>7</v>
      </c>
      <c r="C11" s="23" t="s">
        <v>119</v>
      </c>
      <c r="D11" s="23" t="s">
        <v>114</v>
      </c>
      <c r="E11" s="23" t="s">
        <v>115</v>
      </c>
      <c r="F11" s="22" t="s">
        <v>116</v>
      </c>
      <c r="G11" s="23" t="s">
        <v>117</v>
      </c>
      <c r="H11" s="23" t="s">
        <v>118</v>
      </c>
      <c r="I11" s="22">
        <v>2017</v>
      </c>
      <c r="J11" s="24">
        <v>63</v>
      </c>
    </row>
    <row r="12" spans="2:10" ht="18" customHeight="1" thickBot="1">
      <c r="B12" s="22">
        <v>8</v>
      </c>
      <c r="C12" s="23" t="s">
        <v>120</v>
      </c>
      <c r="D12" s="23" t="s">
        <v>114</v>
      </c>
      <c r="E12" s="23" t="s">
        <v>115</v>
      </c>
      <c r="F12" s="22" t="s">
        <v>116</v>
      </c>
      <c r="G12" s="23" t="s">
        <v>117</v>
      </c>
      <c r="H12" s="23" t="s">
        <v>118</v>
      </c>
      <c r="I12" s="22">
        <v>2017</v>
      </c>
      <c r="J12" s="24">
        <v>100</v>
      </c>
    </row>
    <row r="13" spans="2:10" ht="18" customHeight="1" thickBot="1">
      <c r="B13" s="22">
        <v>9</v>
      </c>
      <c r="C13" s="23" t="s">
        <v>121</v>
      </c>
      <c r="D13" s="23" t="s">
        <v>96</v>
      </c>
      <c r="E13" s="23" t="s">
        <v>122</v>
      </c>
      <c r="F13" s="22" t="s">
        <v>123</v>
      </c>
      <c r="G13" s="23" t="s">
        <v>124</v>
      </c>
      <c r="H13" s="23" t="s">
        <v>125</v>
      </c>
      <c r="I13" s="22">
        <v>2017</v>
      </c>
      <c r="J13" s="24">
        <v>12</v>
      </c>
    </row>
    <row r="14" spans="2:10" ht="18" customHeight="1" thickBot="1">
      <c r="B14" s="22">
        <v>10</v>
      </c>
      <c r="C14" s="23" t="s">
        <v>126</v>
      </c>
      <c r="D14" s="23" t="s">
        <v>127</v>
      </c>
      <c r="E14" s="23" t="s">
        <v>128</v>
      </c>
      <c r="F14" s="22" t="s">
        <v>129</v>
      </c>
      <c r="G14" s="23" t="s">
        <v>130</v>
      </c>
      <c r="H14" s="23" t="s">
        <v>112</v>
      </c>
      <c r="I14" s="22">
        <v>2017</v>
      </c>
      <c r="J14" s="24">
        <v>84</v>
      </c>
    </row>
    <row r="15" spans="2:10" ht="18" customHeight="1" thickBot="1">
      <c r="B15" s="22">
        <v>11</v>
      </c>
      <c r="C15" s="23" t="s">
        <v>131</v>
      </c>
      <c r="D15" s="23" t="s">
        <v>127</v>
      </c>
      <c r="E15" s="23" t="s">
        <v>128</v>
      </c>
      <c r="F15" s="22" t="s">
        <v>129</v>
      </c>
      <c r="G15" s="23" t="s">
        <v>130</v>
      </c>
      <c r="H15" s="23" t="s">
        <v>112</v>
      </c>
      <c r="I15" s="22">
        <v>2017</v>
      </c>
      <c r="J15" s="24">
        <v>84</v>
      </c>
    </row>
    <row r="16" spans="2:10" ht="18" customHeight="1" thickBot="1">
      <c r="B16" s="22">
        <v>12</v>
      </c>
      <c r="C16" s="23" t="s">
        <v>132</v>
      </c>
      <c r="D16" s="23" t="s">
        <v>133</v>
      </c>
      <c r="E16" s="23" t="s">
        <v>134</v>
      </c>
      <c r="F16" s="22" t="s">
        <v>135</v>
      </c>
      <c r="G16" s="23" t="s">
        <v>136</v>
      </c>
      <c r="H16" s="23" t="s">
        <v>137</v>
      </c>
      <c r="I16" s="22">
        <v>2017</v>
      </c>
      <c r="J16" s="24">
        <v>1.18</v>
      </c>
    </row>
    <row r="17" spans="2:10" ht="18" customHeight="1" thickBot="1">
      <c r="B17" s="22">
        <v>13</v>
      </c>
      <c r="C17" s="23" t="s">
        <v>138</v>
      </c>
      <c r="D17" s="23" t="s">
        <v>96</v>
      </c>
      <c r="E17" s="23" t="s">
        <v>139</v>
      </c>
      <c r="F17" s="22" t="s">
        <v>129</v>
      </c>
      <c r="G17" s="23" t="s">
        <v>140</v>
      </c>
      <c r="H17" s="23" t="s">
        <v>112</v>
      </c>
      <c r="I17" s="22">
        <v>2017</v>
      </c>
      <c r="J17" s="24">
        <v>12</v>
      </c>
    </row>
    <row r="18" spans="2:10" ht="18" customHeight="1" thickBot="1">
      <c r="B18" s="22">
        <v>14</v>
      </c>
      <c r="C18" s="23" t="s">
        <v>141</v>
      </c>
      <c r="D18" s="23" t="s">
        <v>96</v>
      </c>
      <c r="E18" s="23" t="s">
        <v>142</v>
      </c>
      <c r="F18" s="22" t="s">
        <v>143</v>
      </c>
      <c r="G18" s="23" t="s">
        <v>144</v>
      </c>
      <c r="H18" s="23" t="s">
        <v>106</v>
      </c>
      <c r="I18" s="22">
        <v>2017</v>
      </c>
      <c r="J18" s="24">
        <v>18</v>
      </c>
    </row>
    <row r="19" spans="2:10" ht="18" customHeight="1" thickBot="1">
      <c r="B19" s="22">
        <v>15</v>
      </c>
      <c r="C19" s="23" t="s">
        <v>145</v>
      </c>
      <c r="D19" s="23" t="s">
        <v>96</v>
      </c>
      <c r="E19" s="23" t="s">
        <v>146</v>
      </c>
      <c r="F19" s="22" t="s">
        <v>147</v>
      </c>
      <c r="G19" s="23" t="s">
        <v>105</v>
      </c>
      <c r="H19" s="23" t="s">
        <v>106</v>
      </c>
      <c r="I19" s="22">
        <v>2017</v>
      </c>
      <c r="J19" s="24">
        <v>14</v>
      </c>
    </row>
    <row r="20" spans="2:10" ht="18" customHeight="1" thickBot="1">
      <c r="B20" s="22">
        <v>16</v>
      </c>
      <c r="C20" s="23" t="s">
        <v>148</v>
      </c>
      <c r="D20" s="23" t="s">
        <v>96</v>
      </c>
      <c r="E20" s="23" t="s">
        <v>146</v>
      </c>
      <c r="F20" s="22" t="s">
        <v>147</v>
      </c>
      <c r="G20" s="23" t="s">
        <v>105</v>
      </c>
      <c r="H20" s="23" t="s">
        <v>106</v>
      </c>
      <c r="I20" s="22">
        <v>2017</v>
      </c>
      <c r="J20" s="24">
        <v>14</v>
      </c>
    </row>
    <row r="21" spans="2:10" ht="18" customHeight="1" thickBot="1">
      <c r="B21" s="22">
        <v>17</v>
      </c>
      <c r="C21" s="23" t="s">
        <v>149</v>
      </c>
      <c r="D21" s="23" t="s">
        <v>96</v>
      </c>
      <c r="E21" s="23" t="s">
        <v>146</v>
      </c>
      <c r="F21" s="22" t="s">
        <v>147</v>
      </c>
      <c r="G21" s="23" t="s">
        <v>105</v>
      </c>
      <c r="H21" s="23" t="s">
        <v>106</v>
      </c>
      <c r="I21" s="22">
        <v>2017</v>
      </c>
      <c r="J21" s="24">
        <v>14</v>
      </c>
    </row>
    <row r="22" spans="2:10" ht="18" customHeight="1" thickBot="1">
      <c r="B22" s="22">
        <v>18</v>
      </c>
      <c r="C22" s="23" t="s">
        <v>150</v>
      </c>
      <c r="D22" s="23" t="s">
        <v>96</v>
      </c>
      <c r="E22" s="23" t="s">
        <v>122</v>
      </c>
      <c r="F22" s="22" t="s">
        <v>123</v>
      </c>
      <c r="G22" s="23" t="s">
        <v>124</v>
      </c>
      <c r="H22" s="23" t="s">
        <v>125</v>
      </c>
      <c r="I22" s="22">
        <v>2017</v>
      </c>
      <c r="J22" s="24">
        <v>12</v>
      </c>
    </row>
    <row r="23" spans="2:10" ht="18" customHeight="1" thickBot="1">
      <c r="B23" s="22">
        <v>19</v>
      </c>
      <c r="C23" s="23" t="s">
        <v>151</v>
      </c>
      <c r="D23" s="23" t="s">
        <v>96</v>
      </c>
      <c r="E23" s="23" t="s">
        <v>122</v>
      </c>
      <c r="F23" s="22" t="s">
        <v>123</v>
      </c>
      <c r="G23" s="23" t="s">
        <v>124</v>
      </c>
      <c r="H23" s="23" t="s">
        <v>125</v>
      </c>
      <c r="I23" s="22">
        <v>2017</v>
      </c>
      <c r="J23" s="24">
        <v>12</v>
      </c>
    </row>
    <row r="24" spans="2:10" ht="18" customHeight="1" thickBot="1">
      <c r="B24" s="22">
        <v>20</v>
      </c>
      <c r="C24" s="23" t="s">
        <v>152</v>
      </c>
      <c r="D24" s="23" t="s">
        <v>127</v>
      </c>
      <c r="E24" s="23" t="s">
        <v>153</v>
      </c>
      <c r="F24" s="22" t="s">
        <v>154</v>
      </c>
      <c r="G24" s="23" t="s">
        <v>155</v>
      </c>
      <c r="H24" s="23" t="s">
        <v>156</v>
      </c>
      <c r="I24" s="22">
        <v>2017</v>
      </c>
      <c r="J24" s="24">
        <v>37.5</v>
      </c>
    </row>
    <row r="25" spans="2:10" ht="18" customHeight="1" thickBot="1">
      <c r="B25" s="22">
        <v>21</v>
      </c>
      <c r="C25" s="23" t="s">
        <v>157</v>
      </c>
      <c r="D25" s="23" t="s">
        <v>127</v>
      </c>
      <c r="E25" s="23" t="s">
        <v>153</v>
      </c>
      <c r="F25" s="22" t="s">
        <v>154</v>
      </c>
      <c r="G25" s="23" t="s">
        <v>155</v>
      </c>
      <c r="H25" s="23" t="s">
        <v>156</v>
      </c>
      <c r="I25" s="22">
        <v>2017</v>
      </c>
      <c r="J25" s="24">
        <v>37.5</v>
      </c>
    </row>
    <row r="26" spans="2:10" ht="18" customHeight="1" thickBot="1">
      <c r="B26" s="22">
        <v>22</v>
      </c>
      <c r="C26" s="23" t="s">
        <v>158</v>
      </c>
      <c r="D26" s="23" t="s">
        <v>127</v>
      </c>
      <c r="E26" s="23" t="s">
        <v>153</v>
      </c>
      <c r="F26" s="22" t="s">
        <v>154</v>
      </c>
      <c r="G26" s="23" t="s">
        <v>155</v>
      </c>
      <c r="H26" s="23" t="s">
        <v>156</v>
      </c>
      <c r="I26" s="22">
        <v>2017</v>
      </c>
      <c r="J26" s="24">
        <v>37.5</v>
      </c>
    </row>
    <row r="27" spans="2:10" ht="18" customHeight="1" thickBot="1">
      <c r="B27" s="22">
        <v>23</v>
      </c>
      <c r="C27" s="23" t="s">
        <v>159</v>
      </c>
      <c r="D27" s="23" t="s">
        <v>160</v>
      </c>
      <c r="E27" s="23" t="s">
        <v>161</v>
      </c>
      <c r="F27" s="22" t="s">
        <v>162</v>
      </c>
      <c r="G27" s="23" t="s">
        <v>163</v>
      </c>
      <c r="H27" s="23" t="s">
        <v>118</v>
      </c>
      <c r="I27" s="22">
        <v>2017</v>
      </c>
      <c r="J27" s="24">
        <v>5</v>
      </c>
    </row>
    <row r="28" spans="2:10" ht="18" customHeight="1" thickBot="1">
      <c r="B28" s="22">
        <v>24</v>
      </c>
      <c r="C28" s="23" t="s">
        <v>164</v>
      </c>
      <c r="D28" s="23" t="s">
        <v>160</v>
      </c>
      <c r="E28" s="23" t="s">
        <v>161</v>
      </c>
      <c r="F28" s="22" t="s">
        <v>162</v>
      </c>
      <c r="G28" s="23" t="s">
        <v>163</v>
      </c>
      <c r="H28" s="23" t="s">
        <v>118</v>
      </c>
      <c r="I28" s="22">
        <v>2017</v>
      </c>
      <c r="J28" s="24">
        <v>5</v>
      </c>
    </row>
    <row r="29" spans="2:10" ht="18" customHeight="1" thickBot="1">
      <c r="B29" s="22">
        <v>25</v>
      </c>
      <c r="C29" s="23" t="s">
        <v>165</v>
      </c>
      <c r="D29" s="23" t="s">
        <v>160</v>
      </c>
      <c r="E29" s="23" t="s">
        <v>161</v>
      </c>
      <c r="F29" s="22" t="s">
        <v>162</v>
      </c>
      <c r="G29" s="23" t="s">
        <v>163</v>
      </c>
      <c r="H29" s="23" t="s">
        <v>118</v>
      </c>
      <c r="I29" s="22">
        <v>2017</v>
      </c>
      <c r="J29" s="24">
        <v>5</v>
      </c>
    </row>
    <row r="30" spans="2:10" ht="18" customHeight="1" thickBot="1">
      <c r="B30" s="22">
        <v>26</v>
      </c>
      <c r="C30" s="23" t="s">
        <v>166</v>
      </c>
      <c r="D30" s="23" t="s">
        <v>96</v>
      </c>
      <c r="E30" s="23" t="s">
        <v>167</v>
      </c>
      <c r="F30" s="22" t="s">
        <v>104</v>
      </c>
      <c r="G30" s="23" t="s">
        <v>168</v>
      </c>
      <c r="H30" s="23" t="s">
        <v>125</v>
      </c>
      <c r="I30" s="22">
        <v>2017</v>
      </c>
      <c r="J30" s="24">
        <v>18</v>
      </c>
    </row>
    <row r="31" spans="2:10" ht="18" customHeight="1" thickBot="1">
      <c r="B31" s="22">
        <v>27</v>
      </c>
      <c r="C31" s="23" t="s">
        <v>169</v>
      </c>
      <c r="D31" s="23" t="s">
        <v>96</v>
      </c>
      <c r="E31" s="23" t="s">
        <v>167</v>
      </c>
      <c r="F31" s="22" t="s">
        <v>104</v>
      </c>
      <c r="G31" s="23" t="s">
        <v>168</v>
      </c>
      <c r="H31" s="23" t="s">
        <v>125</v>
      </c>
      <c r="I31" s="22">
        <v>2017</v>
      </c>
      <c r="J31" s="24">
        <v>30</v>
      </c>
    </row>
    <row r="32" spans="2:10" ht="18" customHeight="1" thickBot="1">
      <c r="B32" s="22">
        <v>28</v>
      </c>
      <c r="C32" s="23" t="s">
        <v>170</v>
      </c>
      <c r="D32" s="23" t="s">
        <v>96</v>
      </c>
      <c r="E32" s="23" t="s">
        <v>171</v>
      </c>
      <c r="F32" s="22" t="s">
        <v>172</v>
      </c>
      <c r="G32" s="23" t="s">
        <v>173</v>
      </c>
      <c r="H32" s="23" t="s">
        <v>174</v>
      </c>
      <c r="I32" s="22">
        <v>2017</v>
      </c>
      <c r="J32" s="24">
        <v>32</v>
      </c>
    </row>
    <row r="33" spans="2:10" ht="18" customHeight="1" thickBot="1">
      <c r="B33" s="22">
        <v>29</v>
      </c>
      <c r="C33" s="23" t="s">
        <v>175</v>
      </c>
      <c r="D33" s="23" t="s">
        <v>96</v>
      </c>
      <c r="E33" s="23" t="s">
        <v>171</v>
      </c>
      <c r="F33" s="22" t="s">
        <v>172</v>
      </c>
      <c r="G33" s="23" t="s">
        <v>173</v>
      </c>
      <c r="H33" s="23" t="s">
        <v>174</v>
      </c>
      <c r="I33" s="22">
        <v>2017</v>
      </c>
      <c r="J33" s="24">
        <v>32</v>
      </c>
    </row>
    <row r="34" spans="2:10" ht="18" customHeight="1" thickBot="1">
      <c r="B34" s="22">
        <v>30</v>
      </c>
      <c r="C34" s="23" t="s">
        <v>176</v>
      </c>
      <c r="D34" s="23" t="s">
        <v>96</v>
      </c>
      <c r="E34" s="23" t="s">
        <v>171</v>
      </c>
      <c r="F34" s="22" t="s">
        <v>172</v>
      </c>
      <c r="G34" s="23" t="s">
        <v>173</v>
      </c>
      <c r="H34" s="23" t="s">
        <v>174</v>
      </c>
      <c r="I34" s="22">
        <v>2017</v>
      </c>
      <c r="J34" s="24">
        <v>42</v>
      </c>
    </row>
    <row r="35" spans="2:10" ht="18" customHeight="1" thickBot="1">
      <c r="B35" s="22">
        <v>31</v>
      </c>
      <c r="C35" s="23" t="s">
        <v>177</v>
      </c>
      <c r="D35" s="23" t="s">
        <v>96</v>
      </c>
      <c r="E35" s="23" t="s">
        <v>142</v>
      </c>
      <c r="F35" s="22" t="s">
        <v>143</v>
      </c>
      <c r="G35" s="23" t="s">
        <v>144</v>
      </c>
      <c r="H35" s="23" t="s">
        <v>106</v>
      </c>
      <c r="I35" s="22">
        <v>2017</v>
      </c>
      <c r="J35" s="24">
        <v>18</v>
      </c>
    </row>
    <row r="36" spans="2:10" ht="18" customHeight="1" thickBot="1">
      <c r="B36" s="22">
        <v>32</v>
      </c>
      <c r="C36" s="23" t="s">
        <v>178</v>
      </c>
      <c r="D36" s="23" t="s">
        <v>96</v>
      </c>
      <c r="E36" s="23" t="s">
        <v>142</v>
      </c>
      <c r="F36" s="22" t="s">
        <v>143</v>
      </c>
      <c r="G36" s="23" t="s">
        <v>144</v>
      </c>
      <c r="H36" s="23" t="s">
        <v>106</v>
      </c>
      <c r="I36" s="22">
        <v>2017</v>
      </c>
      <c r="J36" s="24">
        <v>13</v>
      </c>
    </row>
    <row r="37" spans="2:10" ht="18" customHeight="1" thickBot="1">
      <c r="B37" s="22">
        <v>33</v>
      </c>
      <c r="C37" s="23" t="s">
        <v>179</v>
      </c>
      <c r="D37" s="23" t="s">
        <v>96</v>
      </c>
      <c r="E37" s="23" t="s">
        <v>122</v>
      </c>
      <c r="F37" s="22" t="s">
        <v>123</v>
      </c>
      <c r="G37" s="23" t="s">
        <v>124</v>
      </c>
      <c r="H37" s="23" t="s">
        <v>125</v>
      </c>
      <c r="I37" s="22">
        <v>2017</v>
      </c>
      <c r="J37" s="24">
        <v>26</v>
      </c>
    </row>
    <row r="38" spans="2:10" ht="18" customHeight="1" thickBot="1">
      <c r="B38" s="22">
        <v>34</v>
      </c>
      <c r="C38" s="23" t="s">
        <v>180</v>
      </c>
      <c r="D38" s="23" t="s">
        <v>96</v>
      </c>
      <c r="E38" s="23" t="s">
        <v>122</v>
      </c>
      <c r="F38" s="22" t="s">
        <v>123</v>
      </c>
      <c r="G38" s="23" t="s">
        <v>124</v>
      </c>
      <c r="H38" s="23" t="s">
        <v>125</v>
      </c>
      <c r="I38" s="22">
        <v>2017</v>
      </c>
      <c r="J38" s="24">
        <v>12</v>
      </c>
    </row>
    <row r="39" spans="2:10" ht="18" customHeight="1" thickBot="1">
      <c r="B39" s="22">
        <v>35</v>
      </c>
      <c r="C39" s="23" t="s">
        <v>181</v>
      </c>
      <c r="D39" s="23" t="s">
        <v>96</v>
      </c>
      <c r="E39" s="23" t="s">
        <v>122</v>
      </c>
      <c r="F39" s="22" t="s">
        <v>123</v>
      </c>
      <c r="G39" s="23" t="s">
        <v>124</v>
      </c>
      <c r="H39" s="23" t="s">
        <v>125</v>
      </c>
      <c r="I39" s="22">
        <v>2017</v>
      </c>
      <c r="J39" s="24">
        <v>12</v>
      </c>
    </row>
    <row r="40" spans="2:10" ht="18" customHeight="1" thickBot="1">
      <c r="B40" s="22">
        <v>36</v>
      </c>
      <c r="C40" s="23" t="s">
        <v>182</v>
      </c>
      <c r="D40" s="23" t="s">
        <v>127</v>
      </c>
      <c r="E40" s="23" t="s">
        <v>183</v>
      </c>
      <c r="F40" s="22" t="s">
        <v>184</v>
      </c>
      <c r="G40" s="23" t="s">
        <v>185</v>
      </c>
      <c r="H40" s="23" t="s">
        <v>156</v>
      </c>
      <c r="I40" s="22">
        <v>2017</v>
      </c>
      <c r="J40" s="24">
        <v>37.5</v>
      </c>
    </row>
    <row r="41" spans="2:10" ht="18" customHeight="1" thickBot="1">
      <c r="B41" s="22">
        <v>37</v>
      </c>
      <c r="C41" s="23" t="s">
        <v>186</v>
      </c>
      <c r="D41" s="23" t="s">
        <v>127</v>
      </c>
      <c r="E41" s="23" t="s">
        <v>183</v>
      </c>
      <c r="F41" s="22" t="s">
        <v>184</v>
      </c>
      <c r="G41" s="23" t="s">
        <v>185</v>
      </c>
      <c r="H41" s="23" t="s">
        <v>156</v>
      </c>
      <c r="I41" s="22">
        <v>2017</v>
      </c>
      <c r="J41" s="24">
        <v>37.5</v>
      </c>
    </row>
    <row r="42" spans="2:10" ht="18" customHeight="1" thickBot="1">
      <c r="B42" s="22">
        <v>38</v>
      </c>
      <c r="C42" s="23" t="s">
        <v>187</v>
      </c>
      <c r="D42" s="23" t="s">
        <v>127</v>
      </c>
      <c r="E42" s="23" t="s">
        <v>188</v>
      </c>
      <c r="F42" s="22" t="s">
        <v>189</v>
      </c>
      <c r="G42" s="23" t="s">
        <v>173</v>
      </c>
      <c r="H42" s="23" t="s">
        <v>174</v>
      </c>
      <c r="I42" s="22">
        <v>2017</v>
      </c>
      <c r="J42" s="24">
        <v>150</v>
      </c>
    </row>
    <row r="43" spans="2:10" ht="18" customHeight="1" thickBot="1">
      <c r="B43" s="22">
        <v>39</v>
      </c>
      <c r="C43" s="23" t="s">
        <v>190</v>
      </c>
      <c r="D43" s="23" t="s">
        <v>160</v>
      </c>
      <c r="E43" s="23" t="s">
        <v>191</v>
      </c>
      <c r="F43" s="22" t="s">
        <v>192</v>
      </c>
      <c r="G43" s="23" t="s">
        <v>193</v>
      </c>
      <c r="H43" s="23" t="s">
        <v>137</v>
      </c>
      <c r="I43" s="22">
        <v>2018</v>
      </c>
      <c r="J43" s="24">
        <v>5</v>
      </c>
    </row>
    <row r="44" spans="2:10" ht="18" customHeight="1" thickBot="1">
      <c r="B44" s="22">
        <v>40</v>
      </c>
      <c r="C44" s="23" t="s">
        <v>194</v>
      </c>
      <c r="D44" s="23" t="s">
        <v>160</v>
      </c>
      <c r="E44" s="23" t="s">
        <v>191</v>
      </c>
      <c r="F44" s="22" t="s">
        <v>192</v>
      </c>
      <c r="G44" s="23" t="s">
        <v>193</v>
      </c>
      <c r="H44" s="23" t="s">
        <v>137</v>
      </c>
      <c r="I44" s="22">
        <v>2018</v>
      </c>
      <c r="J44" s="24">
        <v>5</v>
      </c>
    </row>
    <row r="45" spans="2:10" ht="18" customHeight="1" thickBot="1">
      <c r="B45" s="22">
        <v>41</v>
      </c>
      <c r="C45" s="23" t="s">
        <v>195</v>
      </c>
      <c r="D45" s="23" t="s">
        <v>160</v>
      </c>
      <c r="E45" s="23" t="s">
        <v>191</v>
      </c>
      <c r="F45" s="22" t="s">
        <v>192</v>
      </c>
      <c r="G45" s="23" t="s">
        <v>193</v>
      </c>
      <c r="H45" s="23" t="s">
        <v>137</v>
      </c>
      <c r="I45" s="22">
        <v>2018</v>
      </c>
      <c r="J45" s="24">
        <v>5</v>
      </c>
    </row>
    <row r="46" spans="2:10" ht="18" customHeight="1" thickBot="1">
      <c r="B46" s="22">
        <v>42</v>
      </c>
      <c r="C46" s="23" t="s">
        <v>196</v>
      </c>
      <c r="D46" s="23" t="s">
        <v>127</v>
      </c>
      <c r="E46" s="23" t="s">
        <v>128</v>
      </c>
      <c r="F46" s="22" t="s">
        <v>129</v>
      </c>
      <c r="G46" s="23" t="s">
        <v>130</v>
      </c>
      <c r="H46" s="23" t="s">
        <v>112</v>
      </c>
      <c r="I46" s="22">
        <v>2018</v>
      </c>
      <c r="J46" s="24">
        <v>158</v>
      </c>
    </row>
    <row r="47" spans="2:10" ht="18" customHeight="1" thickBot="1">
      <c r="B47" s="22">
        <v>43</v>
      </c>
      <c r="C47" s="23" t="s">
        <v>197</v>
      </c>
      <c r="D47" s="23" t="s">
        <v>127</v>
      </c>
      <c r="E47" s="23" t="s">
        <v>128</v>
      </c>
      <c r="F47" s="22" t="s">
        <v>129</v>
      </c>
      <c r="G47" s="23" t="s">
        <v>130</v>
      </c>
      <c r="H47" s="23" t="s">
        <v>112</v>
      </c>
      <c r="I47" s="22">
        <v>2018</v>
      </c>
      <c r="J47" s="24">
        <v>158</v>
      </c>
    </row>
    <row r="48" spans="2:10" ht="18" customHeight="1" thickBot="1">
      <c r="B48" s="22">
        <v>44</v>
      </c>
      <c r="C48" s="23" t="s">
        <v>198</v>
      </c>
      <c r="D48" s="23" t="s">
        <v>133</v>
      </c>
      <c r="E48" s="23" t="s">
        <v>199</v>
      </c>
      <c r="F48" s="22" t="s">
        <v>98</v>
      </c>
      <c r="G48" s="23" t="s">
        <v>200</v>
      </c>
      <c r="H48" s="23" t="s">
        <v>201</v>
      </c>
      <c r="I48" s="22">
        <v>2018</v>
      </c>
      <c r="J48" s="24">
        <v>1.2</v>
      </c>
    </row>
    <row r="49" spans="2:10" ht="18" customHeight="1" thickBot="1">
      <c r="B49" s="22">
        <v>45</v>
      </c>
      <c r="C49" s="23" t="s">
        <v>202</v>
      </c>
      <c r="D49" s="23" t="s">
        <v>133</v>
      </c>
      <c r="E49" s="23" t="s">
        <v>199</v>
      </c>
      <c r="F49" s="22" t="s">
        <v>98</v>
      </c>
      <c r="G49" s="23" t="s">
        <v>200</v>
      </c>
      <c r="H49" s="23" t="s">
        <v>201</v>
      </c>
      <c r="I49" s="22">
        <v>2018</v>
      </c>
      <c r="J49" s="24">
        <v>1.2</v>
      </c>
    </row>
    <row r="50" spans="2:10" ht="18" customHeight="1" thickBot="1">
      <c r="B50" s="22">
        <v>46</v>
      </c>
      <c r="C50" s="23" t="s">
        <v>203</v>
      </c>
      <c r="D50" s="23" t="s">
        <v>127</v>
      </c>
      <c r="E50" s="23" t="s">
        <v>204</v>
      </c>
      <c r="F50" s="22" t="s">
        <v>116</v>
      </c>
      <c r="G50" s="23" t="s">
        <v>205</v>
      </c>
      <c r="H50" s="23" t="s">
        <v>118</v>
      </c>
      <c r="I50" s="22">
        <v>2018</v>
      </c>
      <c r="J50" s="24">
        <v>350</v>
      </c>
    </row>
    <row r="51" spans="2:10" ht="18" customHeight="1" thickBot="1">
      <c r="B51" s="22">
        <v>47</v>
      </c>
      <c r="C51" s="23" t="s">
        <v>206</v>
      </c>
      <c r="D51" s="23" t="s">
        <v>127</v>
      </c>
      <c r="E51" s="23" t="s">
        <v>204</v>
      </c>
      <c r="F51" s="22" t="s">
        <v>116</v>
      </c>
      <c r="G51" s="23" t="s">
        <v>205</v>
      </c>
      <c r="H51" s="23" t="s">
        <v>118</v>
      </c>
      <c r="I51" s="22">
        <v>2018</v>
      </c>
      <c r="J51" s="24">
        <v>350</v>
      </c>
    </row>
    <row r="52" spans="2:10" ht="18" customHeight="1" thickBot="1">
      <c r="B52" s="22">
        <v>48</v>
      </c>
      <c r="C52" s="23" t="s">
        <v>207</v>
      </c>
      <c r="D52" s="23" t="s">
        <v>127</v>
      </c>
      <c r="E52" s="23" t="s">
        <v>204</v>
      </c>
      <c r="F52" s="22" t="s">
        <v>116</v>
      </c>
      <c r="G52" s="23" t="s">
        <v>205</v>
      </c>
      <c r="H52" s="23" t="s">
        <v>118</v>
      </c>
      <c r="I52" s="22">
        <v>2018</v>
      </c>
      <c r="J52" s="24">
        <v>350</v>
      </c>
    </row>
    <row r="53" spans="2:10" ht="18" customHeight="1" thickBot="1">
      <c r="B53" s="22">
        <v>49</v>
      </c>
      <c r="C53" s="23" t="s">
        <v>208</v>
      </c>
      <c r="D53" s="23" t="s">
        <v>127</v>
      </c>
      <c r="E53" s="23" t="s">
        <v>142</v>
      </c>
      <c r="F53" s="22" t="s">
        <v>143</v>
      </c>
      <c r="G53" s="23" t="s">
        <v>144</v>
      </c>
      <c r="H53" s="23" t="s">
        <v>106</v>
      </c>
      <c r="I53" s="22" t="s">
        <v>209</v>
      </c>
      <c r="J53" s="24">
        <v>158</v>
      </c>
    </row>
    <row r="54" spans="2:10" ht="18" customHeight="1" thickBot="1">
      <c r="B54" s="22">
        <v>50</v>
      </c>
      <c r="C54" s="23" t="s">
        <v>210</v>
      </c>
      <c r="D54" s="23" t="s">
        <v>127</v>
      </c>
      <c r="E54" s="23" t="s">
        <v>142</v>
      </c>
      <c r="F54" s="22" t="s">
        <v>143</v>
      </c>
      <c r="G54" s="23" t="s">
        <v>144</v>
      </c>
      <c r="H54" s="23" t="s">
        <v>106</v>
      </c>
      <c r="I54" s="22" t="s">
        <v>209</v>
      </c>
      <c r="J54" s="24">
        <v>158</v>
      </c>
    </row>
    <row r="55" spans="2:10" ht="18" customHeight="1" thickBot="1">
      <c r="B55" s="22">
        <v>51</v>
      </c>
      <c r="C55" s="23" t="s">
        <v>211</v>
      </c>
      <c r="D55" s="23" t="s">
        <v>114</v>
      </c>
      <c r="E55" s="23" t="s">
        <v>212</v>
      </c>
      <c r="F55" s="22" t="s">
        <v>123</v>
      </c>
      <c r="G55" s="23" t="s">
        <v>124</v>
      </c>
      <c r="H55" s="23" t="s">
        <v>125</v>
      </c>
      <c r="I55" s="22" t="s">
        <v>209</v>
      </c>
      <c r="J55" s="24">
        <v>377.66</v>
      </c>
    </row>
    <row r="56" spans="2:10" ht="18" customHeight="1" thickBot="1">
      <c r="B56" s="22">
        <v>52</v>
      </c>
      <c r="C56" s="23" t="s">
        <v>213</v>
      </c>
      <c r="D56" s="23" t="s">
        <v>96</v>
      </c>
      <c r="E56" s="23" t="s">
        <v>139</v>
      </c>
      <c r="F56" s="22" t="s">
        <v>129</v>
      </c>
      <c r="G56" s="23" t="s">
        <v>140</v>
      </c>
      <c r="H56" s="23" t="s">
        <v>112</v>
      </c>
      <c r="I56" s="22" t="s">
        <v>209</v>
      </c>
      <c r="J56" s="24">
        <v>30</v>
      </c>
    </row>
    <row r="57" spans="2:10" ht="18" customHeight="1" thickBot="1">
      <c r="B57" s="22">
        <v>53</v>
      </c>
      <c r="C57" s="23" t="s">
        <v>214</v>
      </c>
      <c r="D57" s="23" t="s">
        <v>96</v>
      </c>
      <c r="E57" s="23" t="s">
        <v>146</v>
      </c>
      <c r="F57" s="22" t="s">
        <v>147</v>
      </c>
      <c r="G57" s="23" t="s">
        <v>105</v>
      </c>
      <c r="H57" s="23" t="s">
        <v>106</v>
      </c>
      <c r="I57" s="22" t="s">
        <v>209</v>
      </c>
      <c r="J57" s="24">
        <v>14</v>
      </c>
    </row>
    <row r="58" spans="2:10" ht="18" customHeight="1" thickBot="1">
      <c r="B58" s="22">
        <v>54</v>
      </c>
      <c r="C58" s="23" t="s">
        <v>215</v>
      </c>
      <c r="D58" s="23" t="s">
        <v>96</v>
      </c>
      <c r="E58" s="23" t="s">
        <v>142</v>
      </c>
      <c r="F58" s="22" t="s">
        <v>143</v>
      </c>
      <c r="G58" s="23" t="s">
        <v>144</v>
      </c>
      <c r="H58" s="23" t="s">
        <v>106</v>
      </c>
      <c r="I58" s="22" t="s">
        <v>209</v>
      </c>
      <c r="J58" s="24">
        <v>28</v>
      </c>
    </row>
    <row r="59" spans="2:10" ht="18" customHeight="1" thickBot="1">
      <c r="B59" s="22">
        <v>55</v>
      </c>
      <c r="C59" s="23" t="s">
        <v>216</v>
      </c>
      <c r="D59" s="23" t="s">
        <v>127</v>
      </c>
      <c r="E59" s="23" t="s">
        <v>217</v>
      </c>
      <c r="F59" s="22" t="s">
        <v>218</v>
      </c>
      <c r="G59" s="23" t="s">
        <v>219</v>
      </c>
      <c r="H59" s="23" t="s">
        <v>137</v>
      </c>
      <c r="I59" s="22" t="s">
        <v>209</v>
      </c>
      <c r="J59" s="24">
        <v>300</v>
      </c>
    </row>
    <row r="60" spans="2:10" ht="18" customHeight="1" thickBot="1">
      <c r="B60" s="22">
        <v>56</v>
      </c>
      <c r="C60" s="23" t="s">
        <v>220</v>
      </c>
      <c r="D60" s="23" t="s">
        <v>127</v>
      </c>
      <c r="E60" s="23" t="s">
        <v>217</v>
      </c>
      <c r="F60" s="22" t="s">
        <v>218</v>
      </c>
      <c r="G60" s="23" t="s">
        <v>219</v>
      </c>
      <c r="H60" s="23" t="s">
        <v>137</v>
      </c>
      <c r="I60" s="22" t="s">
        <v>209</v>
      </c>
      <c r="J60" s="24">
        <v>250</v>
      </c>
    </row>
    <row r="61" spans="2:10" ht="18" customHeight="1" thickBot="1">
      <c r="B61" s="22">
        <v>57</v>
      </c>
      <c r="C61" s="23" t="s">
        <v>221</v>
      </c>
      <c r="D61" s="23" t="s">
        <v>127</v>
      </c>
      <c r="E61" s="23" t="s">
        <v>188</v>
      </c>
      <c r="F61" s="22" t="s">
        <v>189</v>
      </c>
      <c r="G61" s="23" t="s">
        <v>173</v>
      </c>
      <c r="H61" s="23" t="s">
        <v>174</v>
      </c>
      <c r="I61" s="22" t="s">
        <v>209</v>
      </c>
      <c r="J61" s="24">
        <v>150</v>
      </c>
    </row>
    <row r="62" spans="2:10" ht="18" customHeight="1" thickBot="1">
      <c r="B62" s="22">
        <v>58</v>
      </c>
      <c r="C62" s="23" t="s">
        <v>222</v>
      </c>
      <c r="D62" s="23" t="s">
        <v>127</v>
      </c>
      <c r="E62" s="23" t="s">
        <v>188</v>
      </c>
      <c r="F62" s="22" t="s">
        <v>189</v>
      </c>
      <c r="G62" s="23" t="s">
        <v>173</v>
      </c>
      <c r="H62" s="23" t="s">
        <v>174</v>
      </c>
      <c r="I62" s="22" t="s">
        <v>209</v>
      </c>
      <c r="J62" s="24">
        <v>150</v>
      </c>
    </row>
    <row r="63" spans="2:10" ht="18" customHeight="1" thickBot="1">
      <c r="B63" s="22">
        <v>59</v>
      </c>
      <c r="C63" s="23" t="s">
        <v>223</v>
      </c>
      <c r="D63" s="23" t="s">
        <v>96</v>
      </c>
      <c r="E63" s="23" t="s">
        <v>224</v>
      </c>
      <c r="F63" s="22" t="s">
        <v>225</v>
      </c>
      <c r="G63" s="23" t="s">
        <v>226</v>
      </c>
      <c r="H63" s="23" t="s">
        <v>156</v>
      </c>
      <c r="I63" s="22" t="s">
        <v>209</v>
      </c>
      <c r="J63" s="24">
        <v>14</v>
      </c>
    </row>
    <row r="64" spans="2:10" ht="18" customHeight="1" thickBot="1">
      <c r="B64" s="22">
        <v>60</v>
      </c>
      <c r="C64" s="23" t="s">
        <v>227</v>
      </c>
      <c r="D64" s="23" t="s">
        <v>96</v>
      </c>
      <c r="E64" s="23" t="s">
        <v>224</v>
      </c>
      <c r="F64" s="22" t="s">
        <v>225</v>
      </c>
      <c r="G64" s="23" t="s">
        <v>226</v>
      </c>
      <c r="H64" s="23" t="s">
        <v>156</v>
      </c>
      <c r="I64" s="22" t="s">
        <v>209</v>
      </c>
      <c r="J64" s="24">
        <v>25.7</v>
      </c>
    </row>
    <row r="65" spans="2:10" ht="18" customHeight="1" thickBot="1">
      <c r="B65" s="22">
        <v>61</v>
      </c>
      <c r="C65" s="23" t="s">
        <v>228</v>
      </c>
      <c r="D65" s="23" t="s">
        <v>127</v>
      </c>
      <c r="E65" s="23" t="s">
        <v>229</v>
      </c>
      <c r="F65" s="22" t="s">
        <v>143</v>
      </c>
      <c r="G65" s="23" t="s">
        <v>230</v>
      </c>
      <c r="H65" s="23" t="s">
        <v>106</v>
      </c>
      <c r="I65" s="22" t="s">
        <v>209</v>
      </c>
      <c r="J65" s="24">
        <v>150</v>
      </c>
    </row>
    <row r="66" spans="2:10" ht="18" customHeight="1" thickBot="1">
      <c r="B66" s="22">
        <v>62</v>
      </c>
      <c r="C66" s="23" t="s">
        <v>231</v>
      </c>
      <c r="D66" s="23" t="s">
        <v>127</v>
      </c>
      <c r="E66" s="23" t="s">
        <v>229</v>
      </c>
      <c r="F66" s="22" t="s">
        <v>143</v>
      </c>
      <c r="G66" s="23" t="s">
        <v>230</v>
      </c>
      <c r="H66" s="23" t="s">
        <v>106</v>
      </c>
      <c r="I66" s="22" t="s">
        <v>209</v>
      </c>
      <c r="J66" s="24">
        <v>150</v>
      </c>
    </row>
    <row r="67" spans="2:10" ht="18" customHeight="1" thickBot="1">
      <c r="B67" s="22">
        <v>63</v>
      </c>
      <c r="C67" s="23" t="s">
        <v>232</v>
      </c>
      <c r="D67" s="23" t="s">
        <v>127</v>
      </c>
      <c r="E67" s="23" t="s">
        <v>233</v>
      </c>
      <c r="F67" s="22" t="s">
        <v>110</v>
      </c>
      <c r="G67" s="23" t="s">
        <v>234</v>
      </c>
      <c r="H67" s="23" t="s">
        <v>112</v>
      </c>
      <c r="I67" s="22" t="s">
        <v>209</v>
      </c>
      <c r="J67" s="24">
        <v>158</v>
      </c>
    </row>
    <row r="68" spans="2:10" ht="18" customHeight="1" thickBot="1">
      <c r="B68" s="22">
        <v>64</v>
      </c>
      <c r="C68" s="23" t="s">
        <v>235</v>
      </c>
      <c r="D68" s="23" t="s">
        <v>96</v>
      </c>
      <c r="E68" s="23" t="s">
        <v>236</v>
      </c>
      <c r="F68" s="22" t="s">
        <v>27</v>
      </c>
      <c r="G68" s="23" t="s">
        <v>237</v>
      </c>
      <c r="H68" s="23" t="s">
        <v>238</v>
      </c>
      <c r="I68" s="22" t="s">
        <v>209</v>
      </c>
      <c r="J68" s="24">
        <v>26</v>
      </c>
    </row>
    <row r="69" spans="2:10" ht="18" customHeight="1" thickBot="1">
      <c r="B69" s="22">
        <v>65</v>
      </c>
      <c r="C69" s="23" t="s">
        <v>239</v>
      </c>
      <c r="D69" s="23" t="s">
        <v>96</v>
      </c>
      <c r="E69" s="23" t="s">
        <v>236</v>
      </c>
      <c r="F69" s="22" t="s">
        <v>27</v>
      </c>
      <c r="G69" s="23" t="s">
        <v>237</v>
      </c>
      <c r="H69" s="23" t="s">
        <v>238</v>
      </c>
      <c r="I69" s="22" t="s">
        <v>209</v>
      </c>
      <c r="J69" s="24">
        <v>18</v>
      </c>
    </row>
    <row r="70" spans="2:10" ht="18" customHeight="1" thickBot="1">
      <c r="B70" s="22">
        <v>66</v>
      </c>
      <c r="C70" s="23" t="s">
        <v>240</v>
      </c>
      <c r="D70" s="23" t="s">
        <v>96</v>
      </c>
      <c r="E70" s="23" t="s">
        <v>236</v>
      </c>
      <c r="F70" s="22" t="s">
        <v>27</v>
      </c>
      <c r="G70" s="23" t="s">
        <v>237</v>
      </c>
      <c r="H70" s="23" t="s">
        <v>238</v>
      </c>
      <c r="I70" s="22" t="s">
        <v>209</v>
      </c>
      <c r="J70" s="24">
        <v>18</v>
      </c>
    </row>
    <row r="71" spans="2:10" ht="18" customHeight="1" thickBot="1">
      <c r="B71" s="22">
        <v>67</v>
      </c>
      <c r="C71" s="23" t="s">
        <v>241</v>
      </c>
      <c r="D71" s="23" t="s">
        <v>127</v>
      </c>
      <c r="E71" s="23" t="s">
        <v>242</v>
      </c>
      <c r="F71" s="22" t="s">
        <v>243</v>
      </c>
      <c r="G71" s="23" t="s">
        <v>244</v>
      </c>
      <c r="H71" s="23" t="s">
        <v>125</v>
      </c>
      <c r="I71" s="22" t="s">
        <v>209</v>
      </c>
      <c r="J71" s="24">
        <v>300</v>
      </c>
    </row>
    <row r="72" spans="2:10" ht="18" customHeight="1" thickBot="1">
      <c r="B72" s="22">
        <v>68</v>
      </c>
      <c r="C72" s="23" t="s">
        <v>245</v>
      </c>
      <c r="D72" s="23" t="s">
        <v>96</v>
      </c>
      <c r="E72" s="23" t="s">
        <v>246</v>
      </c>
      <c r="F72" s="22" t="s">
        <v>27</v>
      </c>
      <c r="G72" s="23" t="s">
        <v>247</v>
      </c>
      <c r="H72" s="23" t="s">
        <v>238</v>
      </c>
      <c r="I72" s="22" t="s">
        <v>209</v>
      </c>
      <c r="J72" s="24">
        <v>30</v>
      </c>
    </row>
    <row r="73" spans="2:10" ht="18" customHeight="1" thickBot="1">
      <c r="B73" s="22">
        <v>69</v>
      </c>
      <c r="C73" s="23" t="s">
        <v>248</v>
      </c>
      <c r="D73" s="23" t="s">
        <v>96</v>
      </c>
      <c r="E73" s="23" t="s">
        <v>246</v>
      </c>
      <c r="F73" s="22" t="s">
        <v>27</v>
      </c>
      <c r="G73" s="23" t="s">
        <v>247</v>
      </c>
      <c r="H73" s="23" t="s">
        <v>238</v>
      </c>
      <c r="I73" s="22" t="s">
        <v>209</v>
      </c>
      <c r="J73" s="24">
        <v>30</v>
      </c>
    </row>
    <row r="74" spans="2:10" ht="18" customHeight="1" thickBot="1">
      <c r="B74" s="22">
        <v>70</v>
      </c>
      <c r="C74" s="23" t="s">
        <v>249</v>
      </c>
      <c r="D74" s="23" t="s">
        <v>127</v>
      </c>
      <c r="E74" s="23" t="s">
        <v>204</v>
      </c>
      <c r="F74" s="22" t="s">
        <v>116</v>
      </c>
      <c r="G74" s="23" t="s">
        <v>205</v>
      </c>
      <c r="H74" s="23" t="s">
        <v>118</v>
      </c>
      <c r="I74" s="22" t="s">
        <v>209</v>
      </c>
      <c r="J74" s="24">
        <v>350</v>
      </c>
    </row>
    <row r="75" spans="2:10" ht="18" customHeight="1" thickBot="1">
      <c r="B75" s="22">
        <v>71</v>
      </c>
      <c r="C75" s="23" t="s">
        <v>250</v>
      </c>
      <c r="D75" s="23" t="s">
        <v>127</v>
      </c>
      <c r="E75" s="23" t="s">
        <v>204</v>
      </c>
      <c r="F75" s="22" t="s">
        <v>116</v>
      </c>
      <c r="G75" s="23" t="s">
        <v>205</v>
      </c>
      <c r="H75" s="23" t="s">
        <v>118</v>
      </c>
      <c r="I75" s="22" t="s">
        <v>209</v>
      </c>
      <c r="J75" s="24">
        <v>350</v>
      </c>
    </row>
    <row r="76" spans="2:10" ht="18" customHeight="1" thickBot="1">
      <c r="B76" s="22">
        <v>72</v>
      </c>
      <c r="C76" s="23" t="s">
        <v>251</v>
      </c>
      <c r="D76" s="23" t="s">
        <v>127</v>
      </c>
      <c r="E76" s="23" t="s">
        <v>204</v>
      </c>
      <c r="F76" s="22" t="s">
        <v>116</v>
      </c>
      <c r="G76" s="23" t="s">
        <v>205</v>
      </c>
      <c r="H76" s="23" t="s">
        <v>118</v>
      </c>
      <c r="I76" s="22" t="s">
        <v>209</v>
      </c>
      <c r="J76" s="24">
        <v>350</v>
      </c>
    </row>
    <row r="77" spans="2:10" ht="18" customHeight="1" thickBot="1">
      <c r="B77" s="22">
        <v>73</v>
      </c>
      <c r="C77" s="23" t="s">
        <v>252</v>
      </c>
      <c r="D77" s="23" t="s">
        <v>160</v>
      </c>
      <c r="E77" s="23" t="s">
        <v>236</v>
      </c>
      <c r="F77" s="22" t="s">
        <v>27</v>
      </c>
      <c r="G77" s="23" t="s">
        <v>237</v>
      </c>
      <c r="H77" s="23" t="s">
        <v>238</v>
      </c>
      <c r="I77" s="22" t="s">
        <v>253</v>
      </c>
      <c r="J77" s="24">
        <v>30</v>
      </c>
    </row>
    <row r="78" spans="2:10" ht="18" customHeight="1" thickBot="1">
      <c r="B78" s="22">
        <v>74</v>
      </c>
      <c r="C78" s="23" t="s">
        <v>254</v>
      </c>
      <c r="D78" s="23" t="s">
        <v>127</v>
      </c>
      <c r="E78" s="23" t="s">
        <v>255</v>
      </c>
      <c r="F78" s="22" t="s">
        <v>147</v>
      </c>
      <c r="G78" s="23" t="s">
        <v>105</v>
      </c>
      <c r="H78" s="23" t="s">
        <v>106</v>
      </c>
      <c r="I78" s="22" t="s">
        <v>253</v>
      </c>
      <c r="J78" s="24">
        <v>160</v>
      </c>
    </row>
    <row r="79" spans="2:10" ht="18" customHeight="1" thickBot="1">
      <c r="B79" s="22">
        <v>75</v>
      </c>
      <c r="C79" s="23" t="s">
        <v>256</v>
      </c>
      <c r="D79" s="23" t="s">
        <v>127</v>
      </c>
      <c r="E79" s="23" t="s">
        <v>255</v>
      </c>
      <c r="F79" s="22" t="s">
        <v>147</v>
      </c>
      <c r="G79" s="23" t="s">
        <v>105</v>
      </c>
      <c r="H79" s="23" t="s">
        <v>106</v>
      </c>
      <c r="I79" s="22" t="s">
        <v>253</v>
      </c>
      <c r="J79" s="24">
        <v>160</v>
      </c>
    </row>
    <row r="80" spans="2:10" ht="18" customHeight="1" thickBot="1">
      <c r="B80" s="22">
        <v>76</v>
      </c>
      <c r="C80" s="23" t="s">
        <v>257</v>
      </c>
      <c r="D80" s="23" t="s">
        <v>127</v>
      </c>
      <c r="E80" s="23" t="s">
        <v>258</v>
      </c>
      <c r="F80" s="22" t="s">
        <v>259</v>
      </c>
      <c r="G80" s="23" t="s">
        <v>260</v>
      </c>
      <c r="H80" s="23" t="s">
        <v>137</v>
      </c>
      <c r="I80" s="22" t="s">
        <v>253</v>
      </c>
      <c r="J80" s="24">
        <v>300</v>
      </c>
    </row>
    <row r="81" spans="2:10" ht="18" customHeight="1" thickBot="1">
      <c r="B81" s="22">
        <v>77</v>
      </c>
      <c r="C81" s="23" t="s">
        <v>261</v>
      </c>
      <c r="D81" s="23" t="s">
        <v>127</v>
      </c>
      <c r="E81" s="23" t="s">
        <v>258</v>
      </c>
      <c r="F81" s="22" t="s">
        <v>259</v>
      </c>
      <c r="G81" s="23" t="s">
        <v>260</v>
      </c>
      <c r="H81" s="23" t="s">
        <v>137</v>
      </c>
      <c r="I81" s="22" t="s">
        <v>253</v>
      </c>
      <c r="J81" s="24">
        <v>300</v>
      </c>
    </row>
    <row r="82" spans="2:10" ht="18" customHeight="1" thickBot="1">
      <c r="B82" s="22">
        <v>78</v>
      </c>
      <c r="C82" s="23" t="s">
        <v>262</v>
      </c>
      <c r="D82" s="23" t="s">
        <v>127</v>
      </c>
      <c r="E82" s="23" t="s">
        <v>263</v>
      </c>
      <c r="F82" s="22" t="s">
        <v>110</v>
      </c>
      <c r="G82" s="23" t="s">
        <v>264</v>
      </c>
      <c r="H82" s="23" t="s">
        <v>112</v>
      </c>
      <c r="I82" s="22" t="s">
        <v>253</v>
      </c>
      <c r="J82" s="24">
        <v>160</v>
      </c>
    </row>
    <row r="83" spans="2:10" ht="18" customHeight="1" thickBot="1">
      <c r="B83" s="22">
        <v>79</v>
      </c>
      <c r="C83" s="23" t="s">
        <v>265</v>
      </c>
      <c r="D83" s="23" t="s">
        <v>127</v>
      </c>
      <c r="E83" s="23" t="s">
        <v>263</v>
      </c>
      <c r="F83" s="22" t="s">
        <v>110</v>
      </c>
      <c r="G83" s="23" t="s">
        <v>264</v>
      </c>
      <c r="H83" s="23" t="s">
        <v>112</v>
      </c>
      <c r="I83" s="22" t="s">
        <v>253</v>
      </c>
      <c r="J83" s="24">
        <v>160</v>
      </c>
    </row>
    <row r="84" spans="2:10" ht="18" customHeight="1" thickBot="1">
      <c r="B84" s="22">
        <v>80</v>
      </c>
      <c r="C84" s="23" t="s">
        <v>266</v>
      </c>
      <c r="D84" s="23" t="s">
        <v>114</v>
      </c>
      <c r="E84" s="23" t="s">
        <v>115</v>
      </c>
      <c r="F84" s="22" t="s">
        <v>116</v>
      </c>
      <c r="G84" s="23" t="s">
        <v>117</v>
      </c>
      <c r="H84" s="23" t="s">
        <v>118</v>
      </c>
      <c r="I84" s="22" t="s">
        <v>253</v>
      </c>
      <c r="J84" s="24">
        <v>63</v>
      </c>
    </row>
    <row r="85" spans="2:10" ht="18" customHeight="1" thickBot="1">
      <c r="B85" s="22">
        <v>81</v>
      </c>
      <c r="C85" s="23" t="s">
        <v>267</v>
      </c>
      <c r="D85" s="23" t="s">
        <v>114</v>
      </c>
      <c r="E85" s="23" t="s">
        <v>115</v>
      </c>
      <c r="F85" s="22" t="s">
        <v>116</v>
      </c>
      <c r="G85" s="23" t="s">
        <v>117</v>
      </c>
      <c r="H85" s="23" t="s">
        <v>118</v>
      </c>
      <c r="I85" s="22" t="s">
        <v>253</v>
      </c>
      <c r="J85" s="24">
        <v>63</v>
      </c>
    </row>
    <row r="86" spans="2:10" ht="18" customHeight="1" thickBot="1">
      <c r="B86" s="22">
        <v>82</v>
      </c>
      <c r="C86" s="23" t="s">
        <v>268</v>
      </c>
      <c r="D86" s="23" t="s">
        <v>114</v>
      </c>
      <c r="E86" s="23" t="s">
        <v>115</v>
      </c>
      <c r="F86" s="22" t="s">
        <v>116</v>
      </c>
      <c r="G86" s="23" t="s">
        <v>117</v>
      </c>
      <c r="H86" s="23" t="s">
        <v>118</v>
      </c>
      <c r="I86" s="22" t="s">
        <v>253</v>
      </c>
      <c r="J86" s="24">
        <v>100</v>
      </c>
    </row>
    <row r="87" spans="2:10" ht="18" customHeight="1" thickBot="1">
      <c r="B87" s="22">
        <v>83</v>
      </c>
      <c r="C87" s="23" t="s">
        <v>269</v>
      </c>
      <c r="D87" s="23" t="s">
        <v>127</v>
      </c>
      <c r="E87" s="23" t="s">
        <v>233</v>
      </c>
      <c r="F87" s="22" t="s">
        <v>110</v>
      </c>
      <c r="G87" s="23" t="s">
        <v>234</v>
      </c>
      <c r="H87" s="23" t="s">
        <v>112</v>
      </c>
      <c r="I87" s="22" t="s">
        <v>253</v>
      </c>
      <c r="J87" s="24">
        <v>158</v>
      </c>
    </row>
    <row r="88" spans="2:10" ht="18" customHeight="1" thickBot="1">
      <c r="B88" s="22">
        <v>84</v>
      </c>
      <c r="C88" s="23" t="s">
        <v>270</v>
      </c>
      <c r="D88" s="23" t="s">
        <v>127</v>
      </c>
      <c r="E88" s="23" t="s">
        <v>271</v>
      </c>
      <c r="F88" s="22" t="s">
        <v>243</v>
      </c>
      <c r="G88" s="23" t="s">
        <v>272</v>
      </c>
      <c r="H88" s="23" t="s">
        <v>125</v>
      </c>
      <c r="I88" s="22" t="s">
        <v>253</v>
      </c>
      <c r="J88" s="24">
        <v>250</v>
      </c>
    </row>
    <row r="89" spans="2:10" ht="18" customHeight="1" thickBot="1">
      <c r="B89" s="22">
        <v>85</v>
      </c>
      <c r="C89" s="23" t="s">
        <v>273</v>
      </c>
      <c r="D89" s="23" t="s">
        <v>127</v>
      </c>
      <c r="E89" s="23" t="s">
        <v>271</v>
      </c>
      <c r="F89" s="22" t="s">
        <v>243</v>
      </c>
      <c r="G89" s="23" t="s">
        <v>272</v>
      </c>
      <c r="H89" s="23" t="s">
        <v>125</v>
      </c>
      <c r="I89" s="22" t="s">
        <v>253</v>
      </c>
      <c r="J89" s="24">
        <v>250</v>
      </c>
    </row>
    <row r="90" spans="2:10" ht="18" customHeight="1" thickBot="1">
      <c r="B90" s="22">
        <v>86</v>
      </c>
      <c r="C90" s="23" t="s">
        <v>274</v>
      </c>
      <c r="D90" s="23" t="s">
        <v>127</v>
      </c>
      <c r="E90" s="23" t="s">
        <v>275</v>
      </c>
      <c r="F90" s="22" t="s">
        <v>129</v>
      </c>
      <c r="G90" s="23" t="s">
        <v>140</v>
      </c>
      <c r="H90" s="23" t="s">
        <v>112</v>
      </c>
      <c r="I90" s="22" t="s">
        <v>253</v>
      </c>
      <c r="J90" s="24">
        <v>158</v>
      </c>
    </row>
    <row r="91" spans="2:10" ht="18" customHeight="1" thickBot="1">
      <c r="B91" s="22">
        <v>87</v>
      </c>
      <c r="C91" s="23" t="s">
        <v>276</v>
      </c>
      <c r="D91" s="23" t="s">
        <v>127</v>
      </c>
      <c r="E91" s="23" t="s">
        <v>275</v>
      </c>
      <c r="F91" s="22" t="s">
        <v>129</v>
      </c>
      <c r="G91" s="23" t="s">
        <v>140</v>
      </c>
      <c r="H91" s="23" t="s">
        <v>112</v>
      </c>
      <c r="I91" s="22" t="s">
        <v>253</v>
      </c>
      <c r="J91" s="24">
        <v>158</v>
      </c>
    </row>
    <row r="92" spans="2:10" ht="18" customHeight="1" thickBot="1">
      <c r="B92" s="22">
        <v>88</v>
      </c>
      <c r="C92" s="23" t="s">
        <v>277</v>
      </c>
      <c r="D92" s="23" t="s">
        <v>127</v>
      </c>
      <c r="E92" s="23" t="s">
        <v>275</v>
      </c>
      <c r="F92" s="22" t="s">
        <v>129</v>
      </c>
      <c r="G92" s="23" t="s">
        <v>140</v>
      </c>
      <c r="H92" s="23" t="s">
        <v>112</v>
      </c>
      <c r="I92" s="22" t="s">
        <v>253</v>
      </c>
      <c r="J92" s="24">
        <v>158</v>
      </c>
    </row>
    <row r="93" spans="2:10" ht="18" customHeight="1" thickBot="1">
      <c r="B93" s="22">
        <v>89</v>
      </c>
      <c r="C93" s="23" t="s">
        <v>278</v>
      </c>
      <c r="D93" s="23" t="s">
        <v>127</v>
      </c>
      <c r="E93" s="23" t="s">
        <v>275</v>
      </c>
      <c r="F93" s="22" t="s">
        <v>129</v>
      </c>
      <c r="G93" s="23" t="s">
        <v>140</v>
      </c>
      <c r="H93" s="23" t="s">
        <v>112</v>
      </c>
      <c r="I93" s="22" t="s">
        <v>253</v>
      </c>
      <c r="J93" s="24">
        <v>158</v>
      </c>
    </row>
    <row r="94" spans="2:10" ht="18" customHeight="1" thickBot="1">
      <c r="B94" s="22">
        <v>90</v>
      </c>
      <c r="C94" s="23" t="s">
        <v>279</v>
      </c>
      <c r="D94" s="23" t="s">
        <v>96</v>
      </c>
      <c r="E94" s="23" t="s">
        <v>280</v>
      </c>
      <c r="F94" s="22" t="s">
        <v>225</v>
      </c>
      <c r="G94" s="23" t="s">
        <v>281</v>
      </c>
      <c r="H94" s="23" t="s">
        <v>156</v>
      </c>
      <c r="I94" s="22" t="s">
        <v>282</v>
      </c>
      <c r="J94" s="24">
        <v>30</v>
      </c>
    </row>
    <row r="95" spans="2:10" ht="18" customHeight="1" thickBot="1">
      <c r="B95" s="22">
        <v>91</v>
      </c>
      <c r="C95" s="23" t="s">
        <v>283</v>
      </c>
      <c r="D95" s="23" t="s">
        <v>96</v>
      </c>
      <c r="E95" s="23" t="s">
        <v>280</v>
      </c>
      <c r="F95" s="22" t="s">
        <v>225</v>
      </c>
      <c r="G95" s="23" t="s">
        <v>281</v>
      </c>
      <c r="H95" s="23" t="s">
        <v>156</v>
      </c>
      <c r="I95" s="22" t="s">
        <v>282</v>
      </c>
      <c r="J95" s="24">
        <v>44</v>
      </c>
    </row>
    <row r="96" spans="2:10" ht="18" customHeight="1" thickBot="1">
      <c r="B96" s="22">
        <v>92</v>
      </c>
      <c r="C96" s="23" t="s">
        <v>284</v>
      </c>
      <c r="D96" s="23" t="s">
        <v>96</v>
      </c>
      <c r="E96" s="23" t="s">
        <v>285</v>
      </c>
      <c r="F96" s="22" t="s">
        <v>225</v>
      </c>
      <c r="G96" s="23" t="s">
        <v>286</v>
      </c>
      <c r="H96" s="23" t="s">
        <v>156</v>
      </c>
      <c r="I96" s="22" t="s">
        <v>282</v>
      </c>
      <c r="J96" s="24">
        <v>25</v>
      </c>
    </row>
    <row r="97" spans="2:10" ht="18" customHeight="1" thickBot="1">
      <c r="B97" s="22">
        <v>93</v>
      </c>
      <c r="C97" s="23" t="s">
        <v>287</v>
      </c>
      <c r="D97" s="23" t="s">
        <v>96</v>
      </c>
      <c r="E97" s="23" t="s">
        <v>288</v>
      </c>
      <c r="F97" s="22" t="s">
        <v>27</v>
      </c>
      <c r="G97" s="23" t="s">
        <v>289</v>
      </c>
      <c r="H97" s="23" t="s">
        <v>238</v>
      </c>
      <c r="I97" s="22" t="s">
        <v>282</v>
      </c>
      <c r="J97" s="24">
        <v>27.43</v>
      </c>
    </row>
    <row r="98" spans="2:10" ht="18" customHeight="1" thickBot="1">
      <c r="B98" s="22">
        <v>94</v>
      </c>
      <c r="C98" s="23" t="s">
        <v>290</v>
      </c>
      <c r="D98" s="23" t="s">
        <v>114</v>
      </c>
      <c r="E98" s="23" t="s">
        <v>146</v>
      </c>
      <c r="F98" s="22" t="s">
        <v>147</v>
      </c>
      <c r="G98" s="23" t="s">
        <v>105</v>
      </c>
      <c r="H98" s="23" t="s">
        <v>106</v>
      </c>
      <c r="I98" s="22" t="s">
        <v>282</v>
      </c>
      <c r="J98" s="24">
        <v>73.400000000000006</v>
      </c>
    </row>
    <row r="99" spans="2:10" ht="18" customHeight="1" thickBot="1">
      <c r="B99" s="22">
        <v>95</v>
      </c>
      <c r="C99" s="23" t="s">
        <v>291</v>
      </c>
      <c r="D99" s="23" t="s">
        <v>114</v>
      </c>
      <c r="E99" s="23" t="s">
        <v>146</v>
      </c>
      <c r="F99" s="22" t="s">
        <v>147</v>
      </c>
      <c r="G99" s="23" t="s">
        <v>105</v>
      </c>
      <c r="H99" s="23" t="s">
        <v>106</v>
      </c>
      <c r="I99" s="22" t="s">
        <v>282</v>
      </c>
      <c r="J99" s="24">
        <v>73.400000000000006</v>
      </c>
    </row>
    <row r="100" spans="2:10" ht="18" customHeight="1" thickBot="1">
      <c r="B100" s="22">
        <v>96</v>
      </c>
      <c r="C100" s="23" t="s">
        <v>292</v>
      </c>
      <c r="D100" s="23" t="s">
        <v>114</v>
      </c>
      <c r="E100" s="23" t="s">
        <v>146</v>
      </c>
      <c r="F100" s="22" t="s">
        <v>147</v>
      </c>
      <c r="G100" s="23" t="s">
        <v>105</v>
      </c>
      <c r="H100" s="23" t="s">
        <v>106</v>
      </c>
      <c r="I100" s="22" t="s">
        <v>282</v>
      </c>
      <c r="J100" s="24">
        <v>93</v>
      </c>
    </row>
    <row r="101" spans="2:10" ht="18" customHeight="1" thickBot="1">
      <c r="B101" s="22">
        <v>97</v>
      </c>
      <c r="C101" s="23" t="s">
        <v>293</v>
      </c>
      <c r="D101" s="23" t="s">
        <v>96</v>
      </c>
      <c r="E101" s="23" t="s">
        <v>294</v>
      </c>
      <c r="F101" s="22" t="s">
        <v>184</v>
      </c>
      <c r="G101" s="23" t="s">
        <v>185</v>
      </c>
      <c r="H101" s="23" t="s">
        <v>156</v>
      </c>
      <c r="I101" s="22" t="s">
        <v>282</v>
      </c>
      <c r="J101" s="24">
        <v>30</v>
      </c>
    </row>
    <row r="102" spans="2:10" ht="18" customHeight="1" thickBot="1">
      <c r="B102" s="22">
        <v>98</v>
      </c>
      <c r="C102" s="23" t="s">
        <v>295</v>
      </c>
      <c r="D102" s="23" t="s">
        <v>96</v>
      </c>
      <c r="E102" s="23" t="s">
        <v>294</v>
      </c>
      <c r="F102" s="22" t="s">
        <v>184</v>
      </c>
      <c r="G102" s="23" t="s">
        <v>185</v>
      </c>
      <c r="H102" s="23" t="s">
        <v>156</v>
      </c>
      <c r="I102" s="22" t="s">
        <v>282</v>
      </c>
      <c r="J102" s="24">
        <v>30</v>
      </c>
    </row>
    <row r="103" spans="2:10" ht="18" customHeight="1" thickBot="1">
      <c r="B103" s="22">
        <v>99</v>
      </c>
      <c r="C103" s="23" t="s">
        <v>296</v>
      </c>
      <c r="D103" s="23" t="s">
        <v>96</v>
      </c>
      <c r="E103" s="23" t="s">
        <v>280</v>
      </c>
      <c r="F103" s="22" t="s">
        <v>225</v>
      </c>
      <c r="G103" s="23" t="s">
        <v>281</v>
      </c>
      <c r="H103" s="23" t="s">
        <v>156</v>
      </c>
      <c r="I103" s="22" t="s">
        <v>282</v>
      </c>
      <c r="J103" s="24">
        <v>44</v>
      </c>
    </row>
    <row r="104" spans="2:10" ht="18" customHeight="1" thickBot="1">
      <c r="B104" s="22">
        <v>100</v>
      </c>
      <c r="C104" s="23" t="s">
        <v>297</v>
      </c>
      <c r="D104" s="23" t="s">
        <v>96</v>
      </c>
      <c r="E104" s="23" t="s">
        <v>280</v>
      </c>
      <c r="F104" s="22" t="s">
        <v>225</v>
      </c>
      <c r="G104" s="23" t="s">
        <v>281</v>
      </c>
      <c r="H104" s="23" t="s">
        <v>156</v>
      </c>
      <c r="I104" s="22" t="s">
        <v>282</v>
      </c>
      <c r="J104" s="24">
        <v>44</v>
      </c>
    </row>
    <row r="105" spans="2:10" ht="18" customHeight="1" thickBot="1">
      <c r="B105" s="22">
        <v>101</v>
      </c>
      <c r="C105" s="23" t="s">
        <v>298</v>
      </c>
      <c r="D105" s="23" t="s">
        <v>127</v>
      </c>
      <c r="E105" s="23" t="s">
        <v>299</v>
      </c>
      <c r="F105" s="22" t="s">
        <v>27</v>
      </c>
      <c r="G105" s="23" t="s">
        <v>247</v>
      </c>
      <c r="H105" s="23" t="s">
        <v>238</v>
      </c>
      <c r="I105" s="22" t="s">
        <v>282</v>
      </c>
      <c r="J105" s="24">
        <v>160</v>
      </c>
    </row>
    <row r="106" spans="2:10" ht="18" customHeight="1" thickBot="1">
      <c r="B106" s="22">
        <v>102</v>
      </c>
      <c r="C106" s="23" t="s">
        <v>300</v>
      </c>
      <c r="D106" s="23" t="s">
        <v>127</v>
      </c>
      <c r="E106" s="23" t="s">
        <v>299</v>
      </c>
      <c r="F106" s="22" t="s">
        <v>27</v>
      </c>
      <c r="G106" s="23" t="s">
        <v>247</v>
      </c>
      <c r="H106" s="23" t="s">
        <v>238</v>
      </c>
      <c r="I106" s="22" t="s">
        <v>282</v>
      </c>
      <c r="J106" s="24">
        <v>160</v>
      </c>
    </row>
    <row r="107" spans="2:10" ht="18" customHeight="1" thickBot="1">
      <c r="B107" s="22">
        <v>103</v>
      </c>
      <c r="C107" s="23" t="s">
        <v>301</v>
      </c>
      <c r="D107" s="23" t="s">
        <v>96</v>
      </c>
      <c r="E107" s="23" t="s">
        <v>280</v>
      </c>
      <c r="F107" s="22" t="s">
        <v>225</v>
      </c>
      <c r="G107" s="23" t="s">
        <v>281</v>
      </c>
      <c r="H107" s="23" t="s">
        <v>156</v>
      </c>
      <c r="I107" s="22" t="s">
        <v>282</v>
      </c>
      <c r="J107" s="24">
        <v>14</v>
      </c>
    </row>
    <row r="108" spans="2:10" ht="18" customHeight="1" thickBot="1">
      <c r="B108" s="22">
        <v>104</v>
      </c>
      <c r="C108" s="23" t="s">
        <v>302</v>
      </c>
      <c r="D108" s="23" t="s">
        <v>96</v>
      </c>
      <c r="E108" s="23" t="s">
        <v>280</v>
      </c>
      <c r="F108" s="22" t="s">
        <v>225</v>
      </c>
      <c r="G108" s="23" t="s">
        <v>281</v>
      </c>
      <c r="H108" s="23" t="s">
        <v>156</v>
      </c>
      <c r="I108" s="22" t="s">
        <v>282</v>
      </c>
      <c r="J108" s="24">
        <v>14</v>
      </c>
    </row>
    <row r="109" spans="2:10" ht="18" customHeight="1" thickBot="1">
      <c r="B109" s="22">
        <v>105</v>
      </c>
      <c r="C109" s="23" t="s">
        <v>303</v>
      </c>
      <c r="D109" s="23" t="s">
        <v>96</v>
      </c>
      <c r="E109" s="23" t="s">
        <v>285</v>
      </c>
      <c r="F109" s="22" t="s">
        <v>225</v>
      </c>
      <c r="G109" s="23" t="s">
        <v>286</v>
      </c>
      <c r="H109" s="23" t="s">
        <v>156</v>
      </c>
      <c r="I109" s="22" t="s">
        <v>282</v>
      </c>
      <c r="J109" s="24">
        <v>14</v>
      </c>
    </row>
    <row r="110" spans="2:10" ht="18" customHeight="1" thickBot="1">
      <c r="B110" s="22">
        <v>106</v>
      </c>
      <c r="C110" s="23" t="s">
        <v>304</v>
      </c>
      <c r="D110" s="23" t="s">
        <v>96</v>
      </c>
      <c r="E110" s="23" t="s">
        <v>285</v>
      </c>
      <c r="F110" s="22" t="s">
        <v>225</v>
      </c>
      <c r="G110" s="23" t="s">
        <v>286</v>
      </c>
      <c r="H110" s="23" t="s">
        <v>156</v>
      </c>
      <c r="I110" s="22" t="s">
        <v>282</v>
      </c>
      <c r="J110" s="24">
        <v>14</v>
      </c>
    </row>
    <row r="111" spans="2:10" ht="18" customHeight="1" thickBot="1">
      <c r="B111" s="22">
        <v>107</v>
      </c>
      <c r="C111" s="23" t="s">
        <v>305</v>
      </c>
      <c r="D111" s="23" t="s">
        <v>114</v>
      </c>
      <c r="E111" s="23" t="s">
        <v>183</v>
      </c>
      <c r="F111" s="22" t="s">
        <v>184</v>
      </c>
      <c r="G111" s="23" t="s">
        <v>185</v>
      </c>
      <c r="H111" s="23" t="s">
        <v>156</v>
      </c>
      <c r="I111" s="22" t="s">
        <v>282</v>
      </c>
      <c r="J111" s="24">
        <v>220</v>
      </c>
    </row>
    <row r="112" spans="2:10" ht="18" customHeight="1" thickBot="1">
      <c r="B112" s="22">
        <v>108</v>
      </c>
      <c r="C112" s="23" t="s">
        <v>306</v>
      </c>
      <c r="D112" s="23" t="s">
        <v>96</v>
      </c>
      <c r="E112" s="23" t="s">
        <v>307</v>
      </c>
      <c r="F112" s="22" t="s">
        <v>98</v>
      </c>
      <c r="G112" s="23" t="s">
        <v>308</v>
      </c>
      <c r="H112" s="23" t="s">
        <v>100</v>
      </c>
      <c r="I112" s="22" t="s">
        <v>309</v>
      </c>
      <c r="J112" s="24">
        <v>33.22</v>
      </c>
    </row>
    <row r="113" spans="2:10" ht="18" customHeight="1" thickBot="1">
      <c r="B113" s="22">
        <v>109</v>
      </c>
      <c r="C113" s="23" t="s">
        <v>310</v>
      </c>
      <c r="D113" s="23" t="s">
        <v>96</v>
      </c>
      <c r="E113" s="23" t="s">
        <v>311</v>
      </c>
      <c r="F113" s="22" t="s">
        <v>154</v>
      </c>
      <c r="G113" s="23" t="s">
        <v>155</v>
      </c>
      <c r="H113" s="23" t="s">
        <v>156</v>
      </c>
      <c r="I113" s="22" t="s">
        <v>309</v>
      </c>
      <c r="J113" s="24">
        <v>14</v>
      </c>
    </row>
    <row r="114" spans="2:10" ht="18" customHeight="1" thickBot="1">
      <c r="B114" s="22">
        <v>110</v>
      </c>
      <c r="C114" s="23" t="s">
        <v>312</v>
      </c>
      <c r="D114" s="23" t="s">
        <v>96</v>
      </c>
      <c r="E114" s="23" t="s">
        <v>311</v>
      </c>
      <c r="F114" s="22" t="s">
        <v>154</v>
      </c>
      <c r="G114" s="23" t="s">
        <v>155</v>
      </c>
      <c r="H114" s="23" t="s">
        <v>156</v>
      </c>
      <c r="I114" s="22" t="s">
        <v>309</v>
      </c>
      <c r="J114" s="24">
        <v>16</v>
      </c>
    </row>
    <row r="115" spans="2:10" ht="18" customHeight="1" thickBot="1">
      <c r="B115" s="22">
        <v>111</v>
      </c>
      <c r="C115" s="23" t="s">
        <v>313</v>
      </c>
      <c r="D115" s="23" t="s">
        <v>96</v>
      </c>
      <c r="E115" s="23" t="s">
        <v>311</v>
      </c>
      <c r="F115" s="22" t="s">
        <v>154</v>
      </c>
      <c r="G115" s="23" t="s">
        <v>155</v>
      </c>
      <c r="H115" s="23" t="s">
        <v>156</v>
      </c>
      <c r="I115" s="22" t="s">
        <v>309</v>
      </c>
      <c r="J115" s="24">
        <v>17</v>
      </c>
    </row>
    <row r="116" spans="2:10" ht="18" customHeight="1" thickBot="1">
      <c r="B116" s="22">
        <v>112</v>
      </c>
      <c r="C116" s="23" t="s">
        <v>314</v>
      </c>
      <c r="D116" s="23" t="s">
        <v>96</v>
      </c>
      <c r="E116" s="23" t="s">
        <v>97</v>
      </c>
      <c r="F116" s="22" t="s">
        <v>98</v>
      </c>
      <c r="G116" s="23" t="s">
        <v>99</v>
      </c>
      <c r="H116" s="23" t="s">
        <v>100</v>
      </c>
      <c r="I116" s="22" t="s">
        <v>309</v>
      </c>
      <c r="J116" s="24">
        <v>27.43</v>
      </c>
    </row>
    <row r="117" spans="2:10" ht="18" customHeight="1" thickBot="1">
      <c r="B117" s="22">
        <v>113</v>
      </c>
      <c r="C117" s="23" t="s">
        <v>315</v>
      </c>
      <c r="D117" s="23" t="s">
        <v>114</v>
      </c>
      <c r="E117" s="23" t="s">
        <v>316</v>
      </c>
      <c r="F117" s="22" t="s">
        <v>116</v>
      </c>
      <c r="G117" s="23" t="s">
        <v>205</v>
      </c>
      <c r="H117" s="23" t="s">
        <v>118</v>
      </c>
      <c r="I117" s="22" t="s">
        <v>309</v>
      </c>
      <c r="J117" s="24">
        <v>231.8</v>
      </c>
    </row>
    <row r="118" spans="2:10" ht="18" customHeight="1" thickBot="1">
      <c r="B118" s="22">
        <v>114</v>
      </c>
      <c r="C118" s="23" t="s">
        <v>317</v>
      </c>
      <c r="D118" s="23" t="s">
        <v>127</v>
      </c>
      <c r="E118" s="23" t="s">
        <v>294</v>
      </c>
      <c r="F118" s="22" t="s">
        <v>184</v>
      </c>
      <c r="G118" s="23" t="s">
        <v>185</v>
      </c>
      <c r="H118" s="23" t="s">
        <v>156</v>
      </c>
      <c r="I118" s="22" t="s">
        <v>309</v>
      </c>
      <c r="J118" s="24">
        <v>84</v>
      </c>
    </row>
    <row r="119" spans="2:10" ht="18" customHeight="1" thickBot="1">
      <c r="B119" s="22">
        <v>115</v>
      </c>
      <c r="C119" s="23" t="s">
        <v>318</v>
      </c>
      <c r="D119" s="23" t="s">
        <v>127</v>
      </c>
      <c r="E119" s="23" t="s">
        <v>294</v>
      </c>
      <c r="F119" s="22" t="s">
        <v>184</v>
      </c>
      <c r="G119" s="23" t="s">
        <v>185</v>
      </c>
      <c r="H119" s="23" t="s">
        <v>156</v>
      </c>
      <c r="I119" s="22" t="s">
        <v>309</v>
      </c>
      <c r="J119" s="24">
        <v>84</v>
      </c>
    </row>
    <row r="120" spans="2:10" ht="18" customHeight="1" thickBot="1">
      <c r="B120" s="22">
        <v>116</v>
      </c>
      <c r="C120" s="23" t="s">
        <v>319</v>
      </c>
      <c r="D120" s="23" t="s">
        <v>133</v>
      </c>
      <c r="E120" s="23" t="s">
        <v>307</v>
      </c>
      <c r="F120" s="22" t="s">
        <v>98</v>
      </c>
      <c r="G120" s="23" t="s">
        <v>308</v>
      </c>
      <c r="H120" s="23" t="s">
        <v>100</v>
      </c>
      <c r="I120" s="22" t="s">
        <v>309</v>
      </c>
      <c r="J120" s="24">
        <v>31.5</v>
      </c>
    </row>
    <row r="121" spans="2:10" ht="18" customHeight="1" thickBot="1">
      <c r="B121" s="22">
        <v>117</v>
      </c>
      <c r="C121" s="23" t="s">
        <v>320</v>
      </c>
      <c r="D121" s="23" t="s">
        <v>127</v>
      </c>
      <c r="E121" s="23" t="s">
        <v>321</v>
      </c>
      <c r="F121" s="22" t="s">
        <v>322</v>
      </c>
      <c r="G121" s="23" t="s">
        <v>323</v>
      </c>
      <c r="H121" s="23" t="s">
        <v>137</v>
      </c>
      <c r="I121" s="22" t="s">
        <v>309</v>
      </c>
      <c r="J121" s="24">
        <v>350</v>
      </c>
    </row>
    <row r="122" spans="2:10" ht="18" customHeight="1" thickBot="1">
      <c r="B122" s="22">
        <v>118</v>
      </c>
      <c r="C122" s="23" t="s">
        <v>324</v>
      </c>
      <c r="D122" s="23" t="s">
        <v>127</v>
      </c>
      <c r="E122" s="23" t="s">
        <v>321</v>
      </c>
      <c r="F122" s="22" t="s">
        <v>322</v>
      </c>
      <c r="G122" s="23" t="s">
        <v>323</v>
      </c>
      <c r="H122" s="23" t="s">
        <v>137</v>
      </c>
      <c r="I122" s="22" t="s">
        <v>309</v>
      </c>
      <c r="J122" s="24">
        <v>350</v>
      </c>
    </row>
    <row r="123" spans="2:10" ht="18" customHeight="1" thickBot="1">
      <c r="B123" s="22">
        <v>119</v>
      </c>
      <c r="C123" s="23" t="s">
        <v>325</v>
      </c>
      <c r="D123" s="23" t="s">
        <v>127</v>
      </c>
      <c r="E123" s="23" t="s">
        <v>326</v>
      </c>
      <c r="F123" s="22" t="s">
        <v>98</v>
      </c>
      <c r="G123" s="23" t="s">
        <v>327</v>
      </c>
      <c r="H123" s="23" t="s">
        <v>100</v>
      </c>
      <c r="I123" s="22" t="s">
        <v>328</v>
      </c>
      <c r="J123" s="24">
        <v>37.5</v>
      </c>
    </row>
    <row r="124" spans="2:10" ht="18" customHeight="1" thickBot="1">
      <c r="B124" s="22">
        <v>120</v>
      </c>
      <c r="C124" s="23" t="s">
        <v>329</v>
      </c>
      <c r="D124" s="23" t="s">
        <v>127</v>
      </c>
      <c r="E124" s="23" t="s">
        <v>326</v>
      </c>
      <c r="F124" s="22" t="s">
        <v>98</v>
      </c>
      <c r="G124" s="23" t="s">
        <v>327</v>
      </c>
      <c r="H124" s="23" t="s">
        <v>100</v>
      </c>
      <c r="I124" s="22" t="s">
        <v>328</v>
      </c>
      <c r="J124" s="24">
        <v>37.5</v>
      </c>
    </row>
    <row r="125" spans="2:10" ht="18" customHeight="1" thickBot="1">
      <c r="B125" s="22">
        <v>121</v>
      </c>
      <c r="C125" s="23" t="s">
        <v>330</v>
      </c>
      <c r="D125" s="23" t="s">
        <v>127</v>
      </c>
      <c r="E125" s="23" t="s">
        <v>326</v>
      </c>
      <c r="F125" s="22" t="s">
        <v>98</v>
      </c>
      <c r="G125" s="23" t="s">
        <v>327</v>
      </c>
      <c r="H125" s="23" t="s">
        <v>100</v>
      </c>
      <c r="I125" s="22" t="s">
        <v>328</v>
      </c>
      <c r="J125" s="24">
        <v>37.5</v>
      </c>
    </row>
    <row r="126" spans="2:10" ht="18" customHeight="1" thickBot="1">
      <c r="B126" s="22">
        <v>122</v>
      </c>
      <c r="C126" s="23" t="s">
        <v>331</v>
      </c>
      <c r="D126" s="23" t="s">
        <v>96</v>
      </c>
      <c r="E126" s="23" t="s">
        <v>246</v>
      </c>
      <c r="F126" s="22" t="s">
        <v>27</v>
      </c>
      <c r="G126" s="23" t="s">
        <v>247</v>
      </c>
      <c r="H126" s="23" t="s">
        <v>238</v>
      </c>
      <c r="I126" s="22" t="s">
        <v>328</v>
      </c>
      <c r="J126" s="24">
        <v>150</v>
      </c>
    </row>
    <row r="127" spans="2:10" ht="18" customHeight="1" thickBot="1">
      <c r="B127" s="22">
        <v>123</v>
      </c>
      <c r="C127" s="23" t="s">
        <v>332</v>
      </c>
      <c r="D127" s="23" t="s">
        <v>127</v>
      </c>
      <c r="E127" s="23" t="s">
        <v>233</v>
      </c>
      <c r="F127" s="22" t="s">
        <v>110</v>
      </c>
      <c r="G127" s="23" t="s">
        <v>234</v>
      </c>
      <c r="H127" s="23" t="s">
        <v>112</v>
      </c>
      <c r="I127" s="22" t="s">
        <v>328</v>
      </c>
      <c r="J127" s="24">
        <v>300</v>
      </c>
    </row>
    <row r="128" spans="2:10" ht="18" customHeight="1" thickBot="1">
      <c r="B128" s="22">
        <v>124</v>
      </c>
      <c r="C128" s="23" t="s">
        <v>333</v>
      </c>
      <c r="D128" s="23" t="s">
        <v>96</v>
      </c>
      <c r="E128" s="23" t="s">
        <v>326</v>
      </c>
      <c r="F128" s="22" t="s">
        <v>98</v>
      </c>
      <c r="G128" s="23" t="s">
        <v>327</v>
      </c>
      <c r="H128" s="23" t="s">
        <v>100</v>
      </c>
      <c r="I128" s="22" t="s">
        <v>328</v>
      </c>
      <c r="J128" s="24">
        <v>18</v>
      </c>
    </row>
    <row r="129" spans="2:10" ht="18" customHeight="1" thickBot="1">
      <c r="B129" s="22">
        <v>125</v>
      </c>
      <c r="C129" s="23" t="s">
        <v>334</v>
      </c>
      <c r="D129" s="23" t="s">
        <v>96</v>
      </c>
      <c r="E129" s="23" t="s">
        <v>326</v>
      </c>
      <c r="F129" s="22" t="s">
        <v>98</v>
      </c>
      <c r="G129" s="23" t="s">
        <v>327</v>
      </c>
      <c r="H129" s="23" t="s">
        <v>100</v>
      </c>
      <c r="I129" s="22" t="s">
        <v>328</v>
      </c>
      <c r="J129" s="24">
        <v>25</v>
      </c>
    </row>
    <row r="130" spans="2:10" ht="18" customHeight="1" thickBot="1">
      <c r="B130" s="22">
        <v>126</v>
      </c>
      <c r="C130" s="23" t="s">
        <v>335</v>
      </c>
      <c r="D130" s="23" t="s">
        <v>127</v>
      </c>
      <c r="E130" s="23" t="s">
        <v>336</v>
      </c>
      <c r="F130" s="22" t="s">
        <v>337</v>
      </c>
      <c r="G130" s="23" t="s">
        <v>173</v>
      </c>
      <c r="H130" s="23" t="s">
        <v>174</v>
      </c>
      <c r="I130" s="22" t="s">
        <v>328</v>
      </c>
      <c r="J130" s="24">
        <v>322.8</v>
      </c>
    </row>
    <row r="131" spans="2:10" ht="18" customHeight="1" thickBot="1">
      <c r="B131" s="22">
        <v>127</v>
      </c>
      <c r="C131" s="23" t="s">
        <v>338</v>
      </c>
      <c r="D131" s="23" t="s">
        <v>127</v>
      </c>
      <c r="E131" s="23" t="s">
        <v>336</v>
      </c>
      <c r="F131" s="22" t="s">
        <v>337</v>
      </c>
      <c r="G131" s="23" t="s">
        <v>173</v>
      </c>
      <c r="H131" s="23" t="s">
        <v>174</v>
      </c>
      <c r="I131" s="22" t="s">
        <v>328</v>
      </c>
      <c r="J131" s="24">
        <v>322.8</v>
      </c>
    </row>
    <row r="132" spans="2:10" ht="18" customHeight="1" thickBot="1">
      <c r="B132" s="22">
        <v>128</v>
      </c>
      <c r="C132" s="23" t="s">
        <v>339</v>
      </c>
      <c r="D132" s="23" t="s">
        <v>127</v>
      </c>
      <c r="E132" s="23" t="s">
        <v>336</v>
      </c>
      <c r="F132" s="22" t="s">
        <v>337</v>
      </c>
      <c r="G132" s="23" t="s">
        <v>173</v>
      </c>
      <c r="H132" s="23" t="s">
        <v>174</v>
      </c>
      <c r="I132" s="22" t="s">
        <v>340</v>
      </c>
      <c r="J132" s="24">
        <v>300</v>
      </c>
    </row>
    <row r="133" spans="2:10" ht="18" customHeight="1" thickBot="1">
      <c r="B133" s="22">
        <v>129</v>
      </c>
      <c r="C133" s="23" t="s">
        <v>341</v>
      </c>
      <c r="D133" s="23" t="s">
        <v>133</v>
      </c>
      <c r="E133" s="23" t="s">
        <v>307</v>
      </c>
      <c r="F133" s="22" t="s">
        <v>98</v>
      </c>
      <c r="G133" s="23" t="s">
        <v>308</v>
      </c>
      <c r="H133" s="23" t="s">
        <v>100</v>
      </c>
      <c r="I133" s="22" t="s">
        <v>340</v>
      </c>
      <c r="J133" s="24">
        <v>31.5</v>
      </c>
    </row>
    <row r="134" spans="2:10" ht="18" customHeight="1" thickBot="1">
      <c r="B134" s="22">
        <v>130</v>
      </c>
      <c r="C134" s="23" t="s">
        <v>342</v>
      </c>
      <c r="D134" s="23" t="s">
        <v>127</v>
      </c>
      <c r="E134" s="23" t="s">
        <v>336</v>
      </c>
      <c r="F134" s="22" t="s">
        <v>337</v>
      </c>
      <c r="G134" s="23" t="s">
        <v>173</v>
      </c>
      <c r="H134" s="23" t="s">
        <v>174</v>
      </c>
      <c r="I134" s="22" t="s">
        <v>340</v>
      </c>
      <c r="J134" s="24">
        <v>330</v>
      </c>
    </row>
    <row r="135" spans="2:10" ht="18" customHeight="1" thickBot="1">
      <c r="B135" s="22">
        <v>131</v>
      </c>
      <c r="C135" s="23" t="s">
        <v>343</v>
      </c>
      <c r="D135" s="23" t="s">
        <v>127</v>
      </c>
      <c r="E135" s="23" t="s">
        <v>336</v>
      </c>
      <c r="F135" s="22" t="s">
        <v>337</v>
      </c>
      <c r="G135" s="23" t="s">
        <v>173</v>
      </c>
      <c r="H135" s="23" t="s">
        <v>174</v>
      </c>
      <c r="I135" s="22" t="s">
        <v>340</v>
      </c>
      <c r="J135" s="24">
        <v>330</v>
      </c>
    </row>
    <row r="136" spans="2:10" ht="18" customHeight="1" thickBot="1">
      <c r="B136" s="22">
        <v>132</v>
      </c>
      <c r="C136" s="23" t="s">
        <v>344</v>
      </c>
      <c r="D136" s="23" t="s">
        <v>127</v>
      </c>
      <c r="E136" s="23" t="s">
        <v>271</v>
      </c>
      <c r="F136" s="22" t="s">
        <v>243</v>
      </c>
      <c r="G136" s="23" t="s">
        <v>272</v>
      </c>
      <c r="H136" s="23" t="s">
        <v>125</v>
      </c>
      <c r="I136" s="22" t="s">
        <v>345</v>
      </c>
      <c r="J136" s="24">
        <v>340</v>
      </c>
    </row>
    <row r="137" spans="2:10" ht="18" customHeight="1" thickBot="1">
      <c r="B137" s="22">
        <v>133</v>
      </c>
      <c r="C137" s="23" t="s">
        <v>346</v>
      </c>
      <c r="D137" s="23" t="s">
        <v>347</v>
      </c>
      <c r="E137" s="23" t="s">
        <v>348</v>
      </c>
      <c r="F137" s="22" t="s">
        <v>104</v>
      </c>
      <c r="G137" s="23" t="s">
        <v>168</v>
      </c>
      <c r="H137" s="23" t="s">
        <v>125</v>
      </c>
      <c r="I137" s="22" t="s">
        <v>349</v>
      </c>
      <c r="J137" s="24">
        <v>350</v>
      </c>
    </row>
    <row r="138" spans="2:10" ht="18" customHeight="1" thickBot="1">
      <c r="B138" s="22">
        <v>134</v>
      </c>
      <c r="C138" s="23" t="s">
        <v>350</v>
      </c>
      <c r="D138" s="23" t="s">
        <v>347</v>
      </c>
      <c r="E138" s="23" t="s">
        <v>348</v>
      </c>
      <c r="F138" s="22" t="s">
        <v>104</v>
      </c>
      <c r="G138" s="23" t="s">
        <v>168</v>
      </c>
      <c r="H138" s="23" t="s">
        <v>125</v>
      </c>
      <c r="I138" s="22" t="s">
        <v>349</v>
      </c>
      <c r="J138" s="24">
        <v>350</v>
      </c>
    </row>
    <row r="139" spans="2:10" ht="18" customHeight="1" thickBot="1">
      <c r="B139" s="22">
        <v>135</v>
      </c>
      <c r="C139" s="23" t="s">
        <v>351</v>
      </c>
      <c r="D139" s="23" t="s">
        <v>114</v>
      </c>
      <c r="E139" s="23" t="s">
        <v>142</v>
      </c>
      <c r="F139" s="22" t="s">
        <v>143</v>
      </c>
      <c r="G139" s="23" t="s">
        <v>144</v>
      </c>
      <c r="H139" s="23" t="s">
        <v>106</v>
      </c>
      <c r="I139" s="22" t="s">
        <v>349</v>
      </c>
      <c r="J139" s="24">
        <v>521.76</v>
      </c>
    </row>
    <row r="140" spans="2:10" ht="18" customHeight="1" thickBot="1">
      <c r="B140" s="22">
        <v>136</v>
      </c>
      <c r="C140" s="23" t="s">
        <v>352</v>
      </c>
      <c r="D140" s="23" t="s">
        <v>347</v>
      </c>
      <c r="E140" s="23" t="s">
        <v>348</v>
      </c>
      <c r="F140" s="22" t="s">
        <v>104</v>
      </c>
      <c r="G140" s="23" t="s">
        <v>168</v>
      </c>
      <c r="H140" s="23" t="s">
        <v>125</v>
      </c>
      <c r="I140" s="22" t="s">
        <v>353</v>
      </c>
      <c r="J140" s="24">
        <v>350</v>
      </c>
    </row>
    <row r="141" spans="2:10" ht="18" customHeight="1" thickBot="1">
      <c r="B141" s="22">
        <v>137</v>
      </c>
      <c r="C141" s="23" t="s">
        <v>354</v>
      </c>
      <c r="D141" s="23" t="s">
        <v>347</v>
      </c>
      <c r="E141" s="23" t="s">
        <v>348</v>
      </c>
      <c r="F141" s="22" t="s">
        <v>104</v>
      </c>
      <c r="G141" s="23" t="s">
        <v>168</v>
      </c>
      <c r="H141" s="23" t="s">
        <v>125</v>
      </c>
      <c r="I141" s="22" t="s">
        <v>353</v>
      </c>
      <c r="J141" s="24">
        <v>350</v>
      </c>
    </row>
    <row r="142" spans="2:10" ht="18" customHeight="1" thickBot="1">
      <c r="B142" s="32" t="s">
        <v>355</v>
      </c>
      <c r="C142" s="33"/>
      <c r="D142" s="33"/>
      <c r="E142" s="33"/>
      <c r="F142" s="33"/>
      <c r="G142" s="33"/>
      <c r="H142" s="33"/>
      <c r="I142" s="34"/>
      <c r="J142" s="25">
        <v>15814.279999999997</v>
      </c>
    </row>
    <row r="143" spans="2:10" ht="15" customHeight="1">
      <c r="B143" s="35" t="s">
        <v>356</v>
      </c>
      <c r="C143" s="36"/>
      <c r="D143" s="36"/>
      <c r="E143" s="36"/>
      <c r="F143" s="36"/>
      <c r="G143" s="36"/>
      <c r="H143" s="36"/>
      <c r="I143" s="36"/>
      <c r="J143" s="36"/>
    </row>
    <row r="144" spans="2:10" ht="15" customHeight="1">
      <c r="B144" s="35" t="s">
        <v>357</v>
      </c>
      <c r="C144" s="36"/>
      <c r="D144" s="36"/>
      <c r="E144" s="36"/>
      <c r="F144" s="36"/>
      <c r="G144" s="36"/>
      <c r="H144" s="36"/>
      <c r="I144" s="36"/>
      <c r="J144" s="36"/>
    </row>
  </sheetData>
  <mergeCells count="4">
    <mergeCell ref="B2:J2"/>
    <mergeCell ref="B142:I142"/>
    <mergeCell ref="B143:J143"/>
    <mergeCell ref="B144:J144"/>
  </mergeCells>
  <conditionalFormatting sqref="B142">
    <cfRule type="duplicateValues" dxfId="10" priority="11"/>
  </conditionalFormatting>
  <conditionalFormatting sqref="J142">
    <cfRule type="duplicateValues" dxfId="9" priority="10"/>
  </conditionalFormatting>
  <conditionalFormatting sqref="H4">
    <cfRule type="duplicateValues" dxfId="8" priority="9"/>
  </conditionalFormatting>
  <conditionalFormatting sqref="G4">
    <cfRule type="duplicateValues" dxfId="7" priority="8"/>
  </conditionalFormatting>
  <conditionalFormatting sqref="C4">
    <cfRule type="duplicateValues" dxfId="6" priority="7"/>
  </conditionalFormatting>
  <conditionalFormatting sqref="D4">
    <cfRule type="duplicateValues" dxfId="5" priority="6"/>
  </conditionalFormatting>
  <conditionalFormatting sqref="J4">
    <cfRule type="duplicateValues" dxfId="4" priority="5"/>
  </conditionalFormatting>
  <conditionalFormatting sqref="B4">
    <cfRule type="duplicateValues" dxfId="3" priority="4"/>
  </conditionalFormatting>
  <conditionalFormatting sqref="E4">
    <cfRule type="duplicateValues" dxfId="2" priority="3"/>
  </conditionalFormatting>
  <conditionalFormatting sqref="F4">
    <cfRule type="duplicateValues" dxfId="1" priority="2"/>
  </conditionalFormatting>
  <conditionalFormatting sqref="I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workbookViewId="0">
      <selection activeCell="J16" sqref="J16"/>
    </sheetView>
  </sheetViews>
  <sheetFormatPr baseColWidth="10" defaultColWidth="8.83203125" defaultRowHeight="15"/>
  <cols>
    <col min="1" max="1" width="33.33203125" bestFit="1" customWidth="1"/>
    <col min="2" max="2" width="21.33203125" customWidth="1"/>
    <col min="5" max="5" width="19.83203125" bestFit="1" customWidth="1"/>
  </cols>
  <sheetData>
    <row r="1" spans="1:3" s="17" customFormat="1">
      <c r="A1" s="26" t="s">
        <v>9</v>
      </c>
      <c r="B1" s="26" t="s">
        <v>358</v>
      </c>
      <c r="C1" s="26" t="s">
        <v>25</v>
      </c>
    </row>
    <row r="2" spans="1:3" s="17" customFormat="1">
      <c r="A2" s="27" t="s">
        <v>32</v>
      </c>
      <c r="B2" s="27" t="s">
        <v>359</v>
      </c>
      <c r="C2" s="3" t="s">
        <v>34</v>
      </c>
    </row>
    <row r="3" spans="1:3" s="17" customFormat="1">
      <c r="A3" s="27" t="s">
        <v>22</v>
      </c>
      <c r="B3" s="27" t="s">
        <v>359</v>
      </c>
      <c r="C3" s="27" t="s">
        <v>2</v>
      </c>
    </row>
    <row r="4" spans="1:3" s="17" customFormat="1">
      <c r="A4" s="27" t="s">
        <v>17</v>
      </c>
      <c r="B4" s="27" t="s">
        <v>347</v>
      </c>
      <c r="C4" s="27" t="s">
        <v>0</v>
      </c>
    </row>
    <row r="5" spans="1:3" s="17" customFormat="1">
      <c r="A5" s="27" t="s">
        <v>21</v>
      </c>
      <c r="B5" s="27" t="s">
        <v>160</v>
      </c>
      <c r="C5" s="27" t="s">
        <v>7</v>
      </c>
    </row>
    <row r="6" spans="1:3" s="17" customFormat="1">
      <c r="A6" s="27" t="s">
        <v>23</v>
      </c>
      <c r="B6" s="27" t="s">
        <v>359</v>
      </c>
      <c r="C6" s="27" t="s">
        <v>44</v>
      </c>
    </row>
    <row r="7" spans="1:3" s="17" customFormat="1">
      <c r="A7" s="27" t="s">
        <v>19</v>
      </c>
      <c r="B7" s="27" t="s">
        <v>360</v>
      </c>
      <c r="C7" s="27" t="s">
        <v>42</v>
      </c>
    </row>
    <row r="8" spans="1:3" s="17" customFormat="1">
      <c r="A8" s="27" t="s">
        <v>24</v>
      </c>
      <c r="B8" s="27" t="s">
        <v>359</v>
      </c>
      <c r="C8" s="27" t="s">
        <v>44</v>
      </c>
    </row>
    <row r="9" spans="1:3" s="17" customFormat="1">
      <c r="A9" s="27" t="s">
        <v>36</v>
      </c>
      <c r="B9" s="27" t="s">
        <v>133</v>
      </c>
      <c r="C9" s="27" t="s">
        <v>43</v>
      </c>
    </row>
    <row r="10" spans="1:3" s="17" customFormat="1">
      <c r="A10" s="27" t="s">
        <v>35</v>
      </c>
      <c r="B10" s="27" t="s">
        <v>96</v>
      </c>
      <c r="C10" s="27" t="s">
        <v>44</v>
      </c>
    </row>
    <row r="11" spans="1:3" s="17" customFormat="1">
      <c r="A11" s="27" t="s">
        <v>16</v>
      </c>
      <c r="B11" s="27" t="s">
        <v>359</v>
      </c>
      <c r="C11" s="27" t="s">
        <v>1</v>
      </c>
    </row>
    <row r="12" spans="1:3" s="17" customFormat="1">
      <c r="A12" s="27" t="s">
        <v>31</v>
      </c>
      <c r="B12" s="27" t="s">
        <v>359</v>
      </c>
      <c r="C12" s="27" t="s">
        <v>3</v>
      </c>
    </row>
    <row r="13" spans="1:3" s="17" customFormat="1">
      <c r="A13" s="27" t="s">
        <v>15</v>
      </c>
      <c r="B13" s="27" t="s">
        <v>359</v>
      </c>
      <c r="C13" s="27" t="s">
        <v>34</v>
      </c>
    </row>
    <row r="14" spans="1:3" s="17" customFormat="1">
      <c r="A14" s="27" t="s">
        <v>13</v>
      </c>
      <c r="B14" s="27" t="s">
        <v>359</v>
      </c>
      <c r="C14" s="27" t="s">
        <v>44</v>
      </c>
    </row>
    <row r="15" spans="1:3" s="17" customFormat="1">
      <c r="A15" s="27" t="s">
        <v>30</v>
      </c>
      <c r="B15" s="27" t="s">
        <v>359</v>
      </c>
      <c r="C15" s="27" t="s">
        <v>6</v>
      </c>
    </row>
    <row r="16" spans="1:3" s="17" customFormat="1">
      <c r="A16" s="27" t="s">
        <v>11</v>
      </c>
      <c r="B16" s="27" t="s">
        <v>361</v>
      </c>
      <c r="C16" s="27" t="s">
        <v>43</v>
      </c>
    </row>
    <row r="17" spans="1:5" s="17" customFormat="1">
      <c r="A17" s="27" t="s">
        <v>29</v>
      </c>
      <c r="B17" s="27" t="s">
        <v>359</v>
      </c>
      <c r="C17" s="27" t="s">
        <v>4</v>
      </c>
    </row>
    <row r="18" spans="1:5" s="17" customFormat="1">
      <c r="A18" s="27" t="s">
        <v>33</v>
      </c>
      <c r="B18" s="27" t="s">
        <v>359</v>
      </c>
      <c r="C18" s="27" t="s">
        <v>5</v>
      </c>
    </row>
    <row r="19" spans="1:5" s="17" customFormat="1">
      <c r="A19" s="27" t="s">
        <v>28</v>
      </c>
      <c r="B19" s="27" t="s">
        <v>359</v>
      </c>
      <c r="C19" s="27" t="s">
        <v>6</v>
      </c>
    </row>
    <row r="23" spans="1:5">
      <c r="A23" s="1" t="s">
        <v>9</v>
      </c>
      <c r="B23" s="1" t="s">
        <v>25</v>
      </c>
      <c r="E23" s="1" t="s">
        <v>8</v>
      </c>
    </row>
    <row r="24" spans="1:5">
      <c r="A24" s="2" t="s">
        <v>32</v>
      </c>
      <c r="B24" s="3" t="s">
        <v>34</v>
      </c>
      <c r="E24" s="2" t="s">
        <v>10</v>
      </c>
    </row>
    <row r="25" spans="1:5">
      <c r="A25" s="2" t="s">
        <v>22</v>
      </c>
      <c r="B25" s="2" t="s">
        <v>2</v>
      </c>
      <c r="E25" s="2" t="s">
        <v>12</v>
      </c>
    </row>
    <row r="26" spans="1:5">
      <c r="A26" s="2" t="s">
        <v>17</v>
      </c>
      <c r="B26" s="2" t="s">
        <v>0</v>
      </c>
      <c r="E26" s="2" t="s">
        <v>14</v>
      </c>
    </row>
    <row r="27" spans="1:5">
      <c r="A27" s="2" t="s">
        <v>21</v>
      </c>
      <c r="B27" s="2" t="s">
        <v>7</v>
      </c>
      <c r="E27" s="2" t="s">
        <v>18</v>
      </c>
    </row>
    <row r="28" spans="1:5">
      <c r="A28" s="2" t="s">
        <v>23</v>
      </c>
      <c r="B28" s="2" t="s">
        <v>44</v>
      </c>
      <c r="E28" s="2" t="s">
        <v>20</v>
      </c>
    </row>
    <row r="29" spans="1:5">
      <c r="A29" s="2" t="s">
        <v>19</v>
      </c>
      <c r="B29" s="2" t="s">
        <v>42</v>
      </c>
    </row>
    <row r="30" spans="1:5">
      <c r="A30" s="2" t="s">
        <v>24</v>
      </c>
      <c r="B30" s="2" t="s">
        <v>44</v>
      </c>
    </row>
    <row r="31" spans="1:5">
      <c r="A31" s="2" t="s">
        <v>36</v>
      </c>
      <c r="B31" s="2" t="s">
        <v>44</v>
      </c>
    </row>
    <row r="32" spans="1:5">
      <c r="A32" s="2" t="s">
        <v>35</v>
      </c>
      <c r="B32" s="2" t="s">
        <v>44</v>
      </c>
    </row>
    <row r="33" spans="1:2">
      <c r="A33" s="2" t="s">
        <v>16</v>
      </c>
      <c r="B33" s="2" t="s">
        <v>1</v>
      </c>
    </row>
    <row r="34" spans="1:2">
      <c r="A34" s="2" t="s">
        <v>31</v>
      </c>
      <c r="B34" s="2" t="s">
        <v>3</v>
      </c>
    </row>
    <row r="35" spans="1:2">
      <c r="A35" s="2" t="s">
        <v>15</v>
      </c>
      <c r="B35" s="2" t="s">
        <v>34</v>
      </c>
    </row>
    <row r="36" spans="1:2">
      <c r="A36" s="2" t="s">
        <v>13</v>
      </c>
      <c r="B36" s="2" t="s">
        <v>44</v>
      </c>
    </row>
    <row r="37" spans="1:2">
      <c r="A37" s="2" t="s">
        <v>30</v>
      </c>
      <c r="B37" s="2" t="s">
        <v>6</v>
      </c>
    </row>
    <row r="38" spans="1:2">
      <c r="A38" s="2" t="s">
        <v>11</v>
      </c>
      <c r="B38" s="2" t="s">
        <v>43</v>
      </c>
    </row>
    <row r="39" spans="1:2">
      <c r="A39" s="2" t="s">
        <v>29</v>
      </c>
      <c r="B39" s="2" t="s">
        <v>4</v>
      </c>
    </row>
    <row r="40" spans="1:2">
      <c r="A40" s="2" t="s">
        <v>33</v>
      </c>
      <c r="B40" s="2" t="s">
        <v>5</v>
      </c>
    </row>
    <row r="41" spans="1:2">
      <c r="A41" s="2" t="s">
        <v>28</v>
      </c>
      <c r="B41" s="2" t="s">
        <v>6</v>
      </c>
    </row>
  </sheetData>
  <sortState xmlns:xlrd2="http://schemas.microsoft.com/office/spreadsheetml/2017/richdata2" ref="A24:B41">
    <sortCondition ref="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144-DD76-C843-8E6A-0F98C60BE57F}">
  <dimension ref="A1:AJ18"/>
  <sheetViews>
    <sheetView topLeftCell="J1" workbookViewId="0">
      <selection activeCell="P16" sqref="P16:AJ16"/>
    </sheetView>
  </sheetViews>
  <sheetFormatPr baseColWidth="10" defaultColWidth="10.83203125" defaultRowHeight="15"/>
  <cols>
    <col min="1" max="1" width="26.83203125" style="17" bestFit="1" customWidth="1"/>
    <col min="2" max="2" width="20.6640625" style="17" bestFit="1" customWidth="1"/>
    <col min="3" max="3" width="11.83203125" style="17" bestFit="1" customWidth="1"/>
    <col min="4" max="16384" width="10.83203125" style="17"/>
  </cols>
  <sheetData>
    <row r="1" spans="1:36" ht="32">
      <c r="A1" s="17" t="s">
        <v>9</v>
      </c>
      <c r="B1" s="9" t="s">
        <v>71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  <c r="I1" s="5">
        <v>2023</v>
      </c>
      <c r="J1" s="5">
        <v>2024</v>
      </c>
      <c r="K1" s="5">
        <v>2025</v>
      </c>
      <c r="L1" s="5">
        <v>2026</v>
      </c>
      <c r="M1" s="5">
        <v>2027</v>
      </c>
      <c r="N1" s="5">
        <v>2028</v>
      </c>
      <c r="O1" s="5">
        <v>2029</v>
      </c>
      <c r="P1" s="5">
        <v>2030</v>
      </c>
      <c r="Q1" s="5">
        <v>2031</v>
      </c>
      <c r="R1" s="5">
        <v>2032</v>
      </c>
      <c r="S1" s="5">
        <v>2033</v>
      </c>
      <c r="T1" s="5">
        <v>2034</v>
      </c>
      <c r="U1" s="5">
        <v>2035</v>
      </c>
      <c r="V1" s="5">
        <v>2036</v>
      </c>
      <c r="W1" s="5">
        <v>2037</v>
      </c>
      <c r="X1" s="5">
        <v>2038</v>
      </c>
      <c r="Y1" s="5">
        <v>2039</v>
      </c>
      <c r="Z1" s="5">
        <v>2040</v>
      </c>
      <c r="AA1" s="5">
        <v>2041</v>
      </c>
      <c r="AB1" s="5">
        <v>2042</v>
      </c>
      <c r="AC1" s="5">
        <v>2043</v>
      </c>
      <c r="AD1" s="5">
        <v>2044</v>
      </c>
      <c r="AE1" s="5">
        <v>2045</v>
      </c>
      <c r="AF1" s="5">
        <v>2046</v>
      </c>
      <c r="AG1" s="5">
        <v>2047</v>
      </c>
      <c r="AH1" s="5">
        <v>2048</v>
      </c>
      <c r="AI1" s="5">
        <v>2049</v>
      </c>
      <c r="AJ1" s="5">
        <v>2050</v>
      </c>
    </row>
    <row r="2" spans="1:36">
      <c r="A2" s="17" t="s">
        <v>347</v>
      </c>
      <c r="B2" s="8" t="s">
        <v>57</v>
      </c>
      <c r="C2" s="17">
        <f>SUMIFS('2017-2029 Retirements'!$J$5:$J$141,'2017-2029 Retirements'!$D$5:$D$141,$A2,'2017-2029 Retirements'!$I$5:$I$141,C$1)</f>
        <v>0</v>
      </c>
      <c r="D2" s="17">
        <f>SUMIFS('2017-2029 Retirements'!$J$5:$J$141,'2017-2029 Retirements'!$D$5:$D$141,$A2,'2017-2029 Retirements'!$I$5:$I$141,D$1)</f>
        <v>0</v>
      </c>
      <c r="E2" s="17">
        <f>SUMIFS('2017-2029 Retirements'!$J$5:$J$141,'2017-2029 Retirements'!$D$5:$D$141,$A2,'2017-2029 Retirements'!$I$5:$I$141,E$1)</f>
        <v>0</v>
      </c>
      <c r="F2" s="17">
        <f>SUMIFS('2017-2029 Retirements'!$J$5:$J$141,'2017-2029 Retirements'!$D$5:$D$141,$A2,'2017-2029 Retirements'!$I$5:$I$141,F$1)</f>
        <v>0</v>
      </c>
      <c r="G2" s="17">
        <f>SUMIFS('2017-2029 Retirements'!$J$5:$J$141,'2017-2029 Retirements'!$D$5:$D$141,$A2,'2017-2029 Retirements'!$I$5:$I$141,G$1)</f>
        <v>0</v>
      </c>
      <c r="H2" s="17">
        <f>SUMIFS('2017-2029 Retirements'!$J$5:$J$141,'2017-2029 Retirements'!$D$5:$D$141,$A2,'2017-2029 Retirements'!$I$5:$I$141,H$1)</f>
        <v>0</v>
      </c>
      <c r="I2" s="17">
        <f>SUMIFS('2017-2029 Retirements'!$J$5:$J$141,'2017-2029 Retirements'!$D$5:$D$141,$A2,'2017-2029 Retirements'!$I$5:$I$141,I$1)</f>
        <v>0</v>
      </c>
      <c r="J2" s="17">
        <f>SUMIFS('2017-2029 Retirements'!$J$5:$J$141,'2017-2029 Retirements'!$D$5:$D$141,$A2,'2017-2029 Retirements'!$I$5:$I$141,J$1)</f>
        <v>0</v>
      </c>
      <c r="K2" s="17">
        <f>SUMIFS('2017-2029 Retirements'!$J$5:$J$141,'2017-2029 Retirements'!$D$5:$D$141,$A2,'2017-2029 Retirements'!$I$5:$I$141,K$1)</f>
        <v>0</v>
      </c>
      <c r="L2" s="17">
        <f>SUMIFS('2017-2029 Retirements'!$J$5:$J$141,'2017-2029 Retirements'!$D$5:$D$141,$A2,'2017-2029 Retirements'!$I$5:$I$141,L$1)</f>
        <v>0</v>
      </c>
      <c r="M2" s="17">
        <f>SUMIFS('2017-2029 Retirements'!$J$5:$J$141,'2017-2029 Retirements'!$D$5:$D$141,$A2,'2017-2029 Retirements'!$I$5:$I$141,M$1)</f>
        <v>0</v>
      </c>
      <c r="N2" s="17">
        <f>SUMIFS('2017-2029 Retirements'!$J$5:$J$141,'2017-2029 Retirements'!$D$5:$D$141,$A2,'2017-2029 Retirements'!$I$5:$I$141,N$1)</f>
        <v>700</v>
      </c>
      <c r="O2" s="17">
        <f>SUMIFS('2017-2029 Retirements'!$J$5:$J$141,'2017-2029 Retirements'!$D$5:$D$141,$A2,'2017-2029 Retirements'!$I$5:$I$141,O$1)</f>
        <v>700</v>
      </c>
      <c r="P2" s="29">
        <f t="shared" ref="P2:Y3" si="0">SUM($C2:$O2)/COUNT($P$1:$AJ$1)</f>
        <v>66.666666666666671</v>
      </c>
      <c r="Q2" s="29">
        <f t="shared" si="0"/>
        <v>66.666666666666671</v>
      </c>
      <c r="R2" s="29">
        <f t="shared" si="0"/>
        <v>66.666666666666671</v>
      </c>
      <c r="S2" s="29">
        <f t="shared" si="0"/>
        <v>66.666666666666671</v>
      </c>
      <c r="T2" s="29">
        <f t="shared" si="0"/>
        <v>66.666666666666671</v>
      </c>
      <c r="U2" s="29">
        <f t="shared" si="0"/>
        <v>66.666666666666671</v>
      </c>
      <c r="V2" s="29">
        <f t="shared" si="0"/>
        <v>66.666666666666671</v>
      </c>
      <c r="W2" s="29">
        <f t="shared" si="0"/>
        <v>66.666666666666671</v>
      </c>
      <c r="X2" s="29">
        <f t="shared" si="0"/>
        <v>66.666666666666671</v>
      </c>
      <c r="Y2" s="29">
        <f t="shared" si="0"/>
        <v>66.666666666666671</v>
      </c>
      <c r="Z2" s="29">
        <f t="shared" ref="Z2:AJ3" si="1">SUM($C2:$O2)/COUNT($P$1:$AJ$1)</f>
        <v>66.666666666666671</v>
      </c>
      <c r="AA2" s="29">
        <f t="shared" si="1"/>
        <v>66.666666666666671</v>
      </c>
      <c r="AB2" s="29">
        <f t="shared" si="1"/>
        <v>66.666666666666671</v>
      </c>
      <c r="AC2" s="29">
        <f t="shared" si="1"/>
        <v>66.666666666666671</v>
      </c>
      <c r="AD2" s="29">
        <f t="shared" si="1"/>
        <v>66.666666666666671</v>
      </c>
      <c r="AE2" s="29">
        <f t="shared" si="1"/>
        <v>66.666666666666671</v>
      </c>
      <c r="AF2" s="29">
        <f t="shared" si="1"/>
        <v>66.666666666666671</v>
      </c>
      <c r="AG2" s="29">
        <f t="shared" si="1"/>
        <v>66.666666666666671</v>
      </c>
      <c r="AH2" s="29">
        <f t="shared" si="1"/>
        <v>66.666666666666671</v>
      </c>
      <c r="AI2" s="29">
        <f t="shared" si="1"/>
        <v>66.666666666666671</v>
      </c>
      <c r="AJ2" s="29">
        <f t="shared" si="1"/>
        <v>66.666666666666671</v>
      </c>
    </row>
    <row r="3" spans="1:36">
      <c r="A3" s="17" t="s">
        <v>114</v>
      </c>
      <c r="B3" s="8" t="s">
        <v>42</v>
      </c>
      <c r="C3" s="17">
        <f>SUMIFS('2017-2029 Retirements'!$J$5:$J$141,'2017-2029 Retirements'!$D$5:$D$141,$A3,'2017-2029 Retirements'!$I$5:$I$141,C$1)</f>
        <v>226</v>
      </c>
      <c r="D3" s="17">
        <f>SUMIFS('2017-2029 Retirements'!$J$5:$J$141,'2017-2029 Retirements'!$D$5:$D$141,$A3,'2017-2029 Retirements'!$I$5:$I$141,D$1)</f>
        <v>0</v>
      </c>
      <c r="E3" s="17">
        <f>SUMIFS('2017-2029 Retirements'!$J$5:$J$141,'2017-2029 Retirements'!$D$5:$D$141,$A3,'2017-2029 Retirements'!$I$5:$I$141,E$1)</f>
        <v>377.66</v>
      </c>
      <c r="F3" s="17">
        <f>SUMIFS('2017-2029 Retirements'!$J$5:$J$141,'2017-2029 Retirements'!$D$5:$D$141,$A3,'2017-2029 Retirements'!$I$5:$I$141,F$1)</f>
        <v>226</v>
      </c>
      <c r="G3" s="17">
        <f>SUMIFS('2017-2029 Retirements'!$J$5:$J$141,'2017-2029 Retirements'!$D$5:$D$141,$A3,'2017-2029 Retirements'!$I$5:$I$141,G$1)</f>
        <v>459.8</v>
      </c>
      <c r="H3" s="17">
        <f>SUMIFS('2017-2029 Retirements'!$J$5:$J$141,'2017-2029 Retirements'!$D$5:$D$141,$A3,'2017-2029 Retirements'!$I$5:$I$141,H$1)</f>
        <v>231.8</v>
      </c>
      <c r="I3" s="17">
        <f>SUMIFS('2017-2029 Retirements'!$J$5:$J$141,'2017-2029 Retirements'!$D$5:$D$141,$A3,'2017-2029 Retirements'!$I$5:$I$141,I$1)</f>
        <v>0</v>
      </c>
      <c r="J3" s="17">
        <f>SUMIFS('2017-2029 Retirements'!$J$5:$J$141,'2017-2029 Retirements'!$D$5:$D$141,$A3,'2017-2029 Retirements'!$I$5:$I$141,J$1)</f>
        <v>0</v>
      </c>
      <c r="K3" s="17">
        <f>SUMIFS('2017-2029 Retirements'!$J$5:$J$141,'2017-2029 Retirements'!$D$5:$D$141,$A3,'2017-2029 Retirements'!$I$5:$I$141,K$1)</f>
        <v>0</v>
      </c>
      <c r="L3" s="17">
        <f>SUMIFS('2017-2029 Retirements'!$J$5:$J$141,'2017-2029 Retirements'!$D$5:$D$141,$A3,'2017-2029 Retirements'!$I$5:$I$141,L$1)</f>
        <v>0</v>
      </c>
      <c r="M3" s="17">
        <f>SUMIFS('2017-2029 Retirements'!$J$5:$J$141,'2017-2029 Retirements'!$D$5:$D$141,$A3,'2017-2029 Retirements'!$I$5:$I$141,M$1)</f>
        <v>0</v>
      </c>
      <c r="N3" s="17">
        <f>SUMIFS('2017-2029 Retirements'!$J$5:$J$141,'2017-2029 Retirements'!$D$5:$D$141,$A3,'2017-2029 Retirements'!$I$5:$I$141,N$1)</f>
        <v>521.76</v>
      </c>
      <c r="O3" s="17">
        <f>SUMIFS('2017-2029 Retirements'!$J$5:$J$141,'2017-2029 Retirements'!$D$5:$D$141,$A3,'2017-2029 Retirements'!$I$5:$I$141,O$1)</f>
        <v>0</v>
      </c>
      <c r="P3" s="29">
        <f t="shared" si="0"/>
        <v>97.286666666666662</v>
      </c>
      <c r="Q3" s="29">
        <f t="shared" si="0"/>
        <v>97.286666666666662</v>
      </c>
      <c r="R3" s="29">
        <f t="shared" si="0"/>
        <v>97.286666666666662</v>
      </c>
      <c r="S3" s="29">
        <f t="shared" si="0"/>
        <v>97.286666666666662</v>
      </c>
      <c r="T3" s="29">
        <f t="shared" si="0"/>
        <v>97.286666666666662</v>
      </c>
      <c r="U3" s="29">
        <f t="shared" si="0"/>
        <v>97.286666666666662</v>
      </c>
      <c r="V3" s="29">
        <f t="shared" si="0"/>
        <v>97.286666666666662</v>
      </c>
      <c r="W3" s="29">
        <f t="shared" si="0"/>
        <v>97.286666666666662</v>
      </c>
      <c r="X3" s="29">
        <f t="shared" si="0"/>
        <v>97.286666666666662</v>
      </c>
      <c r="Y3" s="29">
        <f t="shared" si="0"/>
        <v>97.286666666666662</v>
      </c>
      <c r="Z3" s="29">
        <f t="shared" si="1"/>
        <v>97.286666666666662</v>
      </c>
      <c r="AA3" s="29">
        <f t="shared" si="1"/>
        <v>97.286666666666662</v>
      </c>
      <c r="AB3" s="29">
        <f t="shared" si="1"/>
        <v>97.286666666666662</v>
      </c>
      <c r="AC3" s="29">
        <f t="shared" si="1"/>
        <v>97.286666666666662</v>
      </c>
      <c r="AD3" s="29">
        <f t="shared" si="1"/>
        <v>97.286666666666662</v>
      </c>
      <c r="AE3" s="29">
        <f t="shared" si="1"/>
        <v>97.286666666666662</v>
      </c>
      <c r="AF3" s="29">
        <f t="shared" si="1"/>
        <v>97.286666666666662</v>
      </c>
      <c r="AG3" s="29">
        <f t="shared" si="1"/>
        <v>97.286666666666662</v>
      </c>
      <c r="AH3" s="29">
        <f t="shared" si="1"/>
        <v>97.286666666666662</v>
      </c>
      <c r="AI3" s="29">
        <f t="shared" si="1"/>
        <v>97.286666666666662</v>
      </c>
      <c r="AJ3" s="29">
        <f t="shared" si="1"/>
        <v>97.286666666666662</v>
      </c>
    </row>
    <row r="4" spans="1:36">
      <c r="A4" s="17" t="s">
        <v>359</v>
      </c>
      <c r="B4" s="8" t="s">
        <v>1</v>
      </c>
      <c r="C4" s="17">
        <f>SUMIFS('2017-2029 Retirements'!$J$5:$J$141,'2017-2029 Retirements'!$D$5:$D$141,$A4,'2017-2029 Retirements'!$I$5:$I$141,C$1)</f>
        <v>0</v>
      </c>
      <c r="D4" s="17">
        <f>SUMIFS('2017-2029 Retirements'!$J$5:$J$141,'2017-2029 Retirements'!$D$5:$D$141,$A4,'2017-2029 Retirements'!$I$5:$I$141,D$1)</f>
        <v>0</v>
      </c>
      <c r="E4" s="17">
        <f>SUMIFS('2017-2029 Retirements'!$J$5:$J$141,'2017-2029 Retirements'!$D$5:$D$141,$A4,'2017-2029 Retirements'!$I$5:$I$141,E$1)</f>
        <v>0</v>
      </c>
      <c r="F4" s="17">
        <f>SUMIFS('2017-2029 Retirements'!$J$5:$J$141,'2017-2029 Retirements'!$D$5:$D$141,$A4,'2017-2029 Retirements'!$I$5:$I$141,F$1)</f>
        <v>0</v>
      </c>
      <c r="G4" s="17">
        <f>SUMIFS('2017-2029 Retirements'!$J$5:$J$141,'2017-2029 Retirements'!$D$5:$D$141,$A4,'2017-2029 Retirements'!$I$5:$I$141,G$1)</f>
        <v>0</v>
      </c>
      <c r="H4" s="17">
        <f>SUMIFS('2017-2029 Retirements'!$J$5:$J$141,'2017-2029 Retirements'!$D$5:$D$141,$A4,'2017-2029 Retirements'!$I$5:$I$141,H$1)</f>
        <v>0</v>
      </c>
      <c r="I4" s="17">
        <f>SUMIFS('2017-2029 Retirements'!$J$5:$J$141,'2017-2029 Retirements'!$D$5:$D$141,$A4,'2017-2029 Retirements'!$I$5:$I$141,I$1)</f>
        <v>0</v>
      </c>
      <c r="J4" s="17">
        <f>SUMIFS('2017-2029 Retirements'!$J$5:$J$141,'2017-2029 Retirements'!$D$5:$D$141,$A4,'2017-2029 Retirements'!$I$5:$I$141,J$1)</f>
        <v>0</v>
      </c>
      <c r="K4" s="17">
        <f>SUMIFS('2017-2029 Retirements'!$J$5:$J$141,'2017-2029 Retirements'!$D$5:$D$141,$A4,'2017-2029 Retirements'!$I$5:$I$141,K$1)</f>
        <v>0</v>
      </c>
      <c r="L4" s="17">
        <f>SUMIFS('2017-2029 Retirements'!$J$5:$J$141,'2017-2029 Retirements'!$D$5:$D$141,$A4,'2017-2029 Retirements'!$I$5:$I$141,L$1)</f>
        <v>0</v>
      </c>
      <c r="M4" s="17">
        <f>SUMIFS('2017-2029 Retirements'!$J$5:$J$141,'2017-2029 Retirements'!$D$5:$D$141,$A4,'2017-2029 Retirements'!$I$5:$I$141,M$1)</f>
        <v>0</v>
      </c>
      <c r="N4" s="17">
        <f>SUMIFS('2017-2029 Retirements'!$J$5:$J$141,'2017-2029 Retirements'!$D$5:$D$141,$A4,'2017-2029 Retirements'!$I$5:$I$141,N$1)</f>
        <v>0</v>
      </c>
      <c r="O4" s="17">
        <f>SUMIFS('2017-2029 Retirements'!$J$5:$J$141,'2017-2029 Retirements'!$D$5:$D$141,$A4,'2017-2029 Retirements'!$I$5:$I$141,O$1)</f>
        <v>0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>
      <c r="A5" s="17" t="s">
        <v>359</v>
      </c>
      <c r="B5" s="8" t="s">
        <v>2</v>
      </c>
      <c r="C5" s="17">
        <f>SUMIFS('2017-2029 Retirements'!$J$5:$J$141,'2017-2029 Retirements'!$D$5:$D$141,$A5,'2017-2029 Retirements'!$I$5:$I$141,C$1)</f>
        <v>0</v>
      </c>
      <c r="D5" s="17">
        <f>SUMIFS('2017-2029 Retirements'!$J$5:$J$141,'2017-2029 Retirements'!$D$5:$D$141,$A5,'2017-2029 Retirements'!$I$5:$I$141,D$1)</f>
        <v>0</v>
      </c>
      <c r="E5" s="17">
        <f>SUMIFS('2017-2029 Retirements'!$J$5:$J$141,'2017-2029 Retirements'!$D$5:$D$141,$A5,'2017-2029 Retirements'!$I$5:$I$141,E$1)</f>
        <v>0</v>
      </c>
      <c r="F5" s="17">
        <f>SUMIFS('2017-2029 Retirements'!$J$5:$J$141,'2017-2029 Retirements'!$D$5:$D$141,$A5,'2017-2029 Retirements'!$I$5:$I$141,F$1)</f>
        <v>0</v>
      </c>
      <c r="G5" s="17">
        <f>SUMIFS('2017-2029 Retirements'!$J$5:$J$141,'2017-2029 Retirements'!$D$5:$D$141,$A5,'2017-2029 Retirements'!$I$5:$I$141,G$1)</f>
        <v>0</v>
      </c>
      <c r="H5" s="17">
        <f>SUMIFS('2017-2029 Retirements'!$J$5:$J$141,'2017-2029 Retirements'!$D$5:$D$141,$A5,'2017-2029 Retirements'!$I$5:$I$141,H$1)</f>
        <v>0</v>
      </c>
      <c r="I5" s="17">
        <f>SUMIFS('2017-2029 Retirements'!$J$5:$J$141,'2017-2029 Retirements'!$D$5:$D$141,$A5,'2017-2029 Retirements'!$I$5:$I$141,I$1)</f>
        <v>0</v>
      </c>
      <c r="J5" s="17">
        <f>SUMIFS('2017-2029 Retirements'!$J$5:$J$141,'2017-2029 Retirements'!$D$5:$D$141,$A5,'2017-2029 Retirements'!$I$5:$I$141,J$1)</f>
        <v>0</v>
      </c>
      <c r="K5" s="17">
        <f>SUMIFS('2017-2029 Retirements'!$J$5:$J$141,'2017-2029 Retirements'!$D$5:$D$141,$A5,'2017-2029 Retirements'!$I$5:$I$141,K$1)</f>
        <v>0</v>
      </c>
      <c r="L5" s="17">
        <f>SUMIFS('2017-2029 Retirements'!$J$5:$J$141,'2017-2029 Retirements'!$D$5:$D$141,$A5,'2017-2029 Retirements'!$I$5:$I$141,L$1)</f>
        <v>0</v>
      </c>
      <c r="M5" s="17">
        <f>SUMIFS('2017-2029 Retirements'!$J$5:$J$141,'2017-2029 Retirements'!$D$5:$D$141,$A5,'2017-2029 Retirements'!$I$5:$I$141,M$1)</f>
        <v>0</v>
      </c>
      <c r="N5" s="17">
        <f>SUMIFS('2017-2029 Retirements'!$J$5:$J$141,'2017-2029 Retirements'!$D$5:$D$141,$A5,'2017-2029 Retirements'!$I$5:$I$141,N$1)</f>
        <v>0</v>
      </c>
      <c r="O5" s="17">
        <f>SUMIFS('2017-2029 Retirements'!$J$5:$J$141,'2017-2029 Retirements'!$D$5:$D$141,$A5,'2017-2029 Retirements'!$I$5:$I$141,O$1)</f>
        <v>0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6">
      <c r="A6" s="17" t="s">
        <v>359</v>
      </c>
      <c r="B6" s="8" t="s">
        <v>58</v>
      </c>
      <c r="C6" s="17">
        <f>SUMIFS('2017-2029 Retirements'!$J$5:$J$141,'2017-2029 Retirements'!$D$5:$D$141,$A6,'2017-2029 Retirements'!$I$5:$I$141,C$1)</f>
        <v>0</v>
      </c>
      <c r="D6" s="17">
        <f>SUMIFS('2017-2029 Retirements'!$J$5:$J$141,'2017-2029 Retirements'!$D$5:$D$141,$A6,'2017-2029 Retirements'!$I$5:$I$141,D$1)</f>
        <v>0</v>
      </c>
      <c r="E6" s="17">
        <f>SUMIFS('2017-2029 Retirements'!$J$5:$J$141,'2017-2029 Retirements'!$D$5:$D$141,$A6,'2017-2029 Retirements'!$I$5:$I$141,E$1)</f>
        <v>0</v>
      </c>
      <c r="F6" s="17">
        <f>SUMIFS('2017-2029 Retirements'!$J$5:$J$141,'2017-2029 Retirements'!$D$5:$D$141,$A6,'2017-2029 Retirements'!$I$5:$I$141,F$1)</f>
        <v>0</v>
      </c>
      <c r="G6" s="17">
        <f>SUMIFS('2017-2029 Retirements'!$J$5:$J$141,'2017-2029 Retirements'!$D$5:$D$141,$A6,'2017-2029 Retirements'!$I$5:$I$141,G$1)</f>
        <v>0</v>
      </c>
      <c r="H6" s="17">
        <f>SUMIFS('2017-2029 Retirements'!$J$5:$J$141,'2017-2029 Retirements'!$D$5:$D$141,$A6,'2017-2029 Retirements'!$I$5:$I$141,H$1)</f>
        <v>0</v>
      </c>
      <c r="I6" s="17">
        <f>SUMIFS('2017-2029 Retirements'!$J$5:$J$141,'2017-2029 Retirements'!$D$5:$D$141,$A6,'2017-2029 Retirements'!$I$5:$I$141,I$1)</f>
        <v>0</v>
      </c>
      <c r="J6" s="17">
        <f>SUMIFS('2017-2029 Retirements'!$J$5:$J$141,'2017-2029 Retirements'!$D$5:$D$141,$A6,'2017-2029 Retirements'!$I$5:$I$141,J$1)</f>
        <v>0</v>
      </c>
      <c r="K6" s="17">
        <f>SUMIFS('2017-2029 Retirements'!$J$5:$J$141,'2017-2029 Retirements'!$D$5:$D$141,$A6,'2017-2029 Retirements'!$I$5:$I$141,K$1)</f>
        <v>0</v>
      </c>
      <c r="L6" s="17">
        <f>SUMIFS('2017-2029 Retirements'!$J$5:$J$141,'2017-2029 Retirements'!$D$5:$D$141,$A6,'2017-2029 Retirements'!$I$5:$I$141,L$1)</f>
        <v>0</v>
      </c>
      <c r="M6" s="17">
        <f>SUMIFS('2017-2029 Retirements'!$J$5:$J$141,'2017-2029 Retirements'!$D$5:$D$141,$A6,'2017-2029 Retirements'!$I$5:$I$141,M$1)</f>
        <v>0</v>
      </c>
      <c r="N6" s="17">
        <f>SUMIFS('2017-2029 Retirements'!$J$5:$J$141,'2017-2029 Retirements'!$D$5:$D$141,$A6,'2017-2029 Retirements'!$I$5:$I$141,N$1)</f>
        <v>0</v>
      </c>
      <c r="O6" s="17">
        <f>SUMIFS('2017-2029 Retirements'!$J$5:$J$141,'2017-2029 Retirements'!$D$5:$D$141,$A6,'2017-2029 Retirements'!$I$5:$I$141,O$1)</f>
        <v>0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>
      <c r="A7" s="17" t="s">
        <v>359</v>
      </c>
      <c r="B7" s="8" t="s">
        <v>4</v>
      </c>
      <c r="C7" s="17">
        <f>SUMIFS('2017-2029 Retirements'!$J$5:$J$141,'2017-2029 Retirements'!$D$5:$D$141,$A7,'2017-2029 Retirements'!$I$5:$I$141,C$1)</f>
        <v>0</v>
      </c>
      <c r="D7" s="17">
        <f>SUMIFS('2017-2029 Retirements'!$J$5:$J$141,'2017-2029 Retirements'!$D$5:$D$141,$A7,'2017-2029 Retirements'!$I$5:$I$141,D$1)</f>
        <v>0</v>
      </c>
      <c r="E7" s="17">
        <f>SUMIFS('2017-2029 Retirements'!$J$5:$J$141,'2017-2029 Retirements'!$D$5:$D$141,$A7,'2017-2029 Retirements'!$I$5:$I$141,E$1)</f>
        <v>0</v>
      </c>
      <c r="F7" s="17">
        <f>SUMIFS('2017-2029 Retirements'!$J$5:$J$141,'2017-2029 Retirements'!$D$5:$D$141,$A7,'2017-2029 Retirements'!$I$5:$I$141,F$1)</f>
        <v>0</v>
      </c>
      <c r="G7" s="17">
        <f>SUMIFS('2017-2029 Retirements'!$J$5:$J$141,'2017-2029 Retirements'!$D$5:$D$141,$A7,'2017-2029 Retirements'!$I$5:$I$141,G$1)</f>
        <v>0</v>
      </c>
      <c r="H7" s="17">
        <f>SUMIFS('2017-2029 Retirements'!$J$5:$J$141,'2017-2029 Retirements'!$D$5:$D$141,$A7,'2017-2029 Retirements'!$I$5:$I$141,H$1)</f>
        <v>0</v>
      </c>
      <c r="I7" s="17">
        <f>SUMIFS('2017-2029 Retirements'!$J$5:$J$141,'2017-2029 Retirements'!$D$5:$D$141,$A7,'2017-2029 Retirements'!$I$5:$I$141,I$1)</f>
        <v>0</v>
      </c>
      <c r="J7" s="17">
        <f>SUMIFS('2017-2029 Retirements'!$J$5:$J$141,'2017-2029 Retirements'!$D$5:$D$141,$A7,'2017-2029 Retirements'!$I$5:$I$141,J$1)</f>
        <v>0</v>
      </c>
      <c r="K7" s="17">
        <f>SUMIFS('2017-2029 Retirements'!$J$5:$J$141,'2017-2029 Retirements'!$D$5:$D$141,$A7,'2017-2029 Retirements'!$I$5:$I$141,K$1)</f>
        <v>0</v>
      </c>
      <c r="L7" s="17">
        <f>SUMIFS('2017-2029 Retirements'!$J$5:$J$141,'2017-2029 Retirements'!$D$5:$D$141,$A7,'2017-2029 Retirements'!$I$5:$I$141,L$1)</f>
        <v>0</v>
      </c>
      <c r="M7" s="17">
        <f>SUMIFS('2017-2029 Retirements'!$J$5:$J$141,'2017-2029 Retirements'!$D$5:$D$141,$A7,'2017-2029 Retirements'!$I$5:$I$141,M$1)</f>
        <v>0</v>
      </c>
      <c r="N7" s="17">
        <f>SUMIFS('2017-2029 Retirements'!$J$5:$J$141,'2017-2029 Retirements'!$D$5:$D$141,$A7,'2017-2029 Retirements'!$I$5:$I$141,N$1)</f>
        <v>0</v>
      </c>
      <c r="O7" s="17">
        <f>SUMIFS('2017-2029 Retirements'!$J$5:$J$141,'2017-2029 Retirements'!$D$5:$D$141,$A7,'2017-2029 Retirements'!$I$5:$I$141,O$1)</f>
        <v>0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>
      <c r="A8" s="17" t="s">
        <v>359</v>
      </c>
      <c r="B8" s="8" t="s">
        <v>5</v>
      </c>
      <c r="C8" s="17">
        <f>SUMIFS('2017-2029 Retirements'!$J$5:$J$141,'2017-2029 Retirements'!$D$5:$D$141,$A8,'2017-2029 Retirements'!$I$5:$I$141,C$1)</f>
        <v>0</v>
      </c>
      <c r="D8" s="17">
        <f>SUMIFS('2017-2029 Retirements'!$J$5:$J$141,'2017-2029 Retirements'!$D$5:$D$141,$A8,'2017-2029 Retirements'!$I$5:$I$141,D$1)</f>
        <v>0</v>
      </c>
      <c r="E8" s="17">
        <f>SUMIFS('2017-2029 Retirements'!$J$5:$J$141,'2017-2029 Retirements'!$D$5:$D$141,$A8,'2017-2029 Retirements'!$I$5:$I$141,E$1)</f>
        <v>0</v>
      </c>
      <c r="F8" s="17">
        <f>SUMIFS('2017-2029 Retirements'!$J$5:$J$141,'2017-2029 Retirements'!$D$5:$D$141,$A8,'2017-2029 Retirements'!$I$5:$I$141,F$1)</f>
        <v>0</v>
      </c>
      <c r="G8" s="17">
        <f>SUMIFS('2017-2029 Retirements'!$J$5:$J$141,'2017-2029 Retirements'!$D$5:$D$141,$A8,'2017-2029 Retirements'!$I$5:$I$141,G$1)</f>
        <v>0</v>
      </c>
      <c r="H8" s="17">
        <f>SUMIFS('2017-2029 Retirements'!$J$5:$J$141,'2017-2029 Retirements'!$D$5:$D$141,$A8,'2017-2029 Retirements'!$I$5:$I$141,H$1)</f>
        <v>0</v>
      </c>
      <c r="I8" s="17">
        <f>SUMIFS('2017-2029 Retirements'!$J$5:$J$141,'2017-2029 Retirements'!$D$5:$D$141,$A8,'2017-2029 Retirements'!$I$5:$I$141,I$1)</f>
        <v>0</v>
      </c>
      <c r="J8" s="17">
        <f>SUMIFS('2017-2029 Retirements'!$J$5:$J$141,'2017-2029 Retirements'!$D$5:$D$141,$A8,'2017-2029 Retirements'!$I$5:$I$141,J$1)</f>
        <v>0</v>
      </c>
      <c r="K8" s="17">
        <f>SUMIFS('2017-2029 Retirements'!$J$5:$J$141,'2017-2029 Retirements'!$D$5:$D$141,$A8,'2017-2029 Retirements'!$I$5:$I$141,K$1)</f>
        <v>0</v>
      </c>
      <c r="L8" s="17">
        <f>SUMIFS('2017-2029 Retirements'!$J$5:$J$141,'2017-2029 Retirements'!$D$5:$D$141,$A8,'2017-2029 Retirements'!$I$5:$I$141,L$1)</f>
        <v>0</v>
      </c>
      <c r="M8" s="17">
        <f>SUMIFS('2017-2029 Retirements'!$J$5:$J$141,'2017-2029 Retirements'!$D$5:$D$141,$A8,'2017-2029 Retirements'!$I$5:$I$141,M$1)</f>
        <v>0</v>
      </c>
      <c r="N8" s="17">
        <f>SUMIFS('2017-2029 Retirements'!$J$5:$J$141,'2017-2029 Retirements'!$D$5:$D$141,$A8,'2017-2029 Retirements'!$I$5:$I$141,N$1)</f>
        <v>0</v>
      </c>
      <c r="O8" s="17">
        <f>SUMIFS('2017-2029 Retirements'!$J$5:$J$141,'2017-2029 Retirements'!$D$5:$D$141,$A8,'2017-2029 Retirements'!$I$5:$I$141,O$1)</f>
        <v>0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>
      <c r="A9" s="17" t="s">
        <v>359</v>
      </c>
      <c r="B9" s="8" t="s">
        <v>6</v>
      </c>
      <c r="C9" s="17">
        <f>SUMIFS('2017-2029 Retirements'!$J$5:$J$141,'2017-2029 Retirements'!$D$5:$D$141,$A9,'2017-2029 Retirements'!$I$5:$I$141,C$1)</f>
        <v>0</v>
      </c>
      <c r="D9" s="17">
        <f>SUMIFS('2017-2029 Retirements'!$J$5:$J$141,'2017-2029 Retirements'!$D$5:$D$141,$A9,'2017-2029 Retirements'!$I$5:$I$141,D$1)</f>
        <v>0</v>
      </c>
      <c r="E9" s="17">
        <f>SUMIFS('2017-2029 Retirements'!$J$5:$J$141,'2017-2029 Retirements'!$D$5:$D$141,$A9,'2017-2029 Retirements'!$I$5:$I$141,E$1)</f>
        <v>0</v>
      </c>
      <c r="F9" s="17">
        <f>SUMIFS('2017-2029 Retirements'!$J$5:$J$141,'2017-2029 Retirements'!$D$5:$D$141,$A9,'2017-2029 Retirements'!$I$5:$I$141,F$1)</f>
        <v>0</v>
      </c>
      <c r="G9" s="17">
        <f>SUMIFS('2017-2029 Retirements'!$J$5:$J$141,'2017-2029 Retirements'!$D$5:$D$141,$A9,'2017-2029 Retirements'!$I$5:$I$141,G$1)</f>
        <v>0</v>
      </c>
      <c r="H9" s="17">
        <f>SUMIFS('2017-2029 Retirements'!$J$5:$J$141,'2017-2029 Retirements'!$D$5:$D$141,$A9,'2017-2029 Retirements'!$I$5:$I$141,H$1)</f>
        <v>0</v>
      </c>
      <c r="I9" s="17">
        <f>SUMIFS('2017-2029 Retirements'!$J$5:$J$141,'2017-2029 Retirements'!$D$5:$D$141,$A9,'2017-2029 Retirements'!$I$5:$I$141,I$1)</f>
        <v>0</v>
      </c>
      <c r="J9" s="17">
        <f>SUMIFS('2017-2029 Retirements'!$J$5:$J$141,'2017-2029 Retirements'!$D$5:$D$141,$A9,'2017-2029 Retirements'!$I$5:$I$141,J$1)</f>
        <v>0</v>
      </c>
      <c r="K9" s="17">
        <f>SUMIFS('2017-2029 Retirements'!$J$5:$J$141,'2017-2029 Retirements'!$D$5:$D$141,$A9,'2017-2029 Retirements'!$I$5:$I$141,K$1)</f>
        <v>0</v>
      </c>
      <c r="L9" s="17">
        <f>SUMIFS('2017-2029 Retirements'!$J$5:$J$141,'2017-2029 Retirements'!$D$5:$D$141,$A9,'2017-2029 Retirements'!$I$5:$I$141,L$1)</f>
        <v>0</v>
      </c>
      <c r="M9" s="17">
        <f>SUMIFS('2017-2029 Retirements'!$J$5:$J$141,'2017-2029 Retirements'!$D$5:$D$141,$A9,'2017-2029 Retirements'!$I$5:$I$141,M$1)</f>
        <v>0</v>
      </c>
      <c r="N9" s="17">
        <f>SUMIFS('2017-2029 Retirements'!$J$5:$J$141,'2017-2029 Retirements'!$D$5:$D$141,$A9,'2017-2029 Retirements'!$I$5:$I$141,N$1)</f>
        <v>0</v>
      </c>
      <c r="O9" s="17">
        <f>SUMIFS('2017-2029 Retirements'!$J$5:$J$141,'2017-2029 Retirements'!$D$5:$D$141,$A9,'2017-2029 Retirements'!$I$5:$I$141,O$1)</f>
        <v>0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17" t="s">
        <v>160</v>
      </c>
      <c r="B10" s="8" t="s">
        <v>7</v>
      </c>
      <c r="C10" s="17">
        <f>SUMIFS('2017-2029 Retirements'!$J$5:$J$141,'2017-2029 Retirements'!$D$5:$D$141,$A10,'2017-2029 Retirements'!$I$5:$I$141,C$1)</f>
        <v>15</v>
      </c>
      <c r="D10" s="17">
        <f>SUMIFS('2017-2029 Retirements'!$J$5:$J$141,'2017-2029 Retirements'!$D$5:$D$141,$A10,'2017-2029 Retirements'!$I$5:$I$141,D$1)</f>
        <v>15</v>
      </c>
      <c r="E10" s="17">
        <f>SUMIFS('2017-2029 Retirements'!$J$5:$J$141,'2017-2029 Retirements'!$D$5:$D$141,$A10,'2017-2029 Retirements'!$I$5:$I$141,E$1)</f>
        <v>0</v>
      </c>
      <c r="F10" s="17">
        <f>SUMIFS('2017-2029 Retirements'!$J$5:$J$141,'2017-2029 Retirements'!$D$5:$D$141,$A10,'2017-2029 Retirements'!$I$5:$I$141,F$1)</f>
        <v>30</v>
      </c>
      <c r="G10" s="17">
        <f>SUMIFS('2017-2029 Retirements'!$J$5:$J$141,'2017-2029 Retirements'!$D$5:$D$141,$A10,'2017-2029 Retirements'!$I$5:$I$141,G$1)</f>
        <v>0</v>
      </c>
      <c r="H10" s="17">
        <f>SUMIFS('2017-2029 Retirements'!$J$5:$J$141,'2017-2029 Retirements'!$D$5:$D$141,$A10,'2017-2029 Retirements'!$I$5:$I$141,H$1)</f>
        <v>0</v>
      </c>
      <c r="I10" s="17">
        <f>SUMIFS('2017-2029 Retirements'!$J$5:$J$141,'2017-2029 Retirements'!$D$5:$D$141,$A10,'2017-2029 Retirements'!$I$5:$I$141,I$1)</f>
        <v>0</v>
      </c>
      <c r="J10" s="17">
        <f>SUMIFS('2017-2029 Retirements'!$J$5:$J$141,'2017-2029 Retirements'!$D$5:$D$141,$A10,'2017-2029 Retirements'!$I$5:$I$141,J$1)</f>
        <v>0</v>
      </c>
      <c r="K10" s="17">
        <f>SUMIFS('2017-2029 Retirements'!$J$5:$J$141,'2017-2029 Retirements'!$D$5:$D$141,$A10,'2017-2029 Retirements'!$I$5:$I$141,K$1)</f>
        <v>0</v>
      </c>
      <c r="L10" s="17">
        <f>SUMIFS('2017-2029 Retirements'!$J$5:$J$141,'2017-2029 Retirements'!$D$5:$D$141,$A10,'2017-2029 Retirements'!$I$5:$I$141,L$1)</f>
        <v>0</v>
      </c>
      <c r="M10" s="17">
        <f>SUMIFS('2017-2029 Retirements'!$J$5:$J$141,'2017-2029 Retirements'!$D$5:$D$141,$A10,'2017-2029 Retirements'!$I$5:$I$141,M$1)</f>
        <v>0</v>
      </c>
      <c r="N10" s="17">
        <f>SUMIFS('2017-2029 Retirements'!$J$5:$J$141,'2017-2029 Retirements'!$D$5:$D$141,$A10,'2017-2029 Retirements'!$I$5:$I$141,N$1)</f>
        <v>0</v>
      </c>
      <c r="O10" s="17">
        <f>SUMIFS('2017-2029 Retirements'!$J$5:$J$141,'2017-2029 Retirements'!$D$5:$D$141,$A10,'2017-2029 Retirements'!$I$5:$I$141,O$1)</f>
        <v>0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>
      <c r="B11" s="8" t="s">
        <v>43</v>
      </c>
      <c r="C11" s="17">
        <f>SUMIFS('2017-2029 Retirements'!$J$5:$J$141,'2017-2029 Retirements'!$D$5:$D$141,$A11,'2017-2029 Retirements'!$I$5:$I$141,C$1)</f>
        <v>0</v>
      </c>
      <c r="D11" s="17">
        <f>SUMIFS('2017-2029 Retirements'!$J$5:$J$141,'2017-2029 Retirements'!$D$5:$D$141,$A11,'2017-2029 Retirements'!$I$5:$I$141,D$1)</f>
        <v>0</v>
      </c>
      <c r="E11" s="17">
        <f>SUMIFS('2017-2029 Retirements'!$J$5:$J$141,'2017-2029 Retirements'!$D$5:$D$141,$A11,'2017-2029 Retirements'!$I$5:$I$141,E$1)</f>
        <v>0</v>
      </c>
      <c r="F11" s="17">
        <f>SUMIFS('2017-2029 Retirements'!$J$5:$J$141,'2017-2029 Retirements'!$D$5:$D$141,$A11,'2017-2029 Retirements'!$I$5:$I$141,F$1)</f>
        <v>0</v>
      </c>
      <c r="G11" s="17">
        <f>SUMIFS('2017-2029 Retirements'!$J$5:$J$141,'2017-2029 Retirements'!$D$5:$D$141,$A11,'2017-2029 Retirements'!$I$5:$I$141,G$1)</f>
        <v>0</v>
      </c>
      <c r="H11" s="17">
        <f>SUMIFS('2017-2029 Retirements'!$J$5:$J$141,'2017-2029 Retirements'!$D$5:$D$141,$A11,'2017-2029 Retirements'!$I$5:$I$141,H$1)</f>
        <v>0</v>
      </c>
      <c r="I11" s="17">
        <f>SUMIFS('2017-2029 Retirements'!$J$5:$J$141,'2017-2029 Retirements'!$D$5:$D$141,$A11,'2017-2029 Retirements'!$I$5:$I$141,I$1)</f>
        <v>0</v>
      </c>
      <c r="J11" s="17">
        <f>SUMIFS('2017-2029 Retirements'!$J$5:$J$141,'2017-2029 Retirements'!$D$5:$D$141,$A11,'2017-2029 Retirements'!$I$5:$I$141,J$1)</f>
        <v>0</v>
      </c>
      <c r="K11" s="17">
        <f>SUMIFS('2017-2029 Retirements'!$J$5:$J$141,'2017-2029 Retirements'!$D$5:$D$141,$A11,'2017-2029 Retirements'!$I$5:$I$141,K$1)</f>
        <v>0</v>
      </c>
      <c r="L11" s="17">
        <f>SUMIFS('2017-2029 Retirements'!$J$5:$J$141,'2017-2029 Retirements'!$D$5:$D$141,$A11,'2017-2029 Retirements'!$I$5:$I$141,L$1)</f>
        <v>0</v>
      </c>
      <c r="M11" s="17">
        <f>SUMIFS('2017-2029 Retirements'!$J$5:$J$141,'2017-2029 Retirements'!$D$5:$D$141,$A11,'2017-2029 Retirements'!$I$5:$I$141,M$1)</f>
        <v>0</v>
      </c>
      <c r="N11" s="17">
        <f>SUMIFS('2017-2029 Retirements'!$J$5:$J$141,'2017-2029 Retirements'!$D$5:$D$141,$A11,'2017-2029 Retirements'!$I$5:$I$141,N$1)</f>
        <v>0</v>
      </c>
      <c r="O11" s="17">
        <f>SUMIFS('2017-2029 Retirements'!$J$5:$J$141,'2017-2029 Retirements'!$D$5:$D$141,$A11,'2017-2029 Retirements'!$I$5:$I$141,O$1)</f>
        <v>0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>
      <c r="A12" s="17" t="s">
        <v>96</v>
      </c>
      <c r="B12" s="8" t="s">
        <v>44</v>
      </c>
      <c r="C12" s="17">
        <f>SUMIFS('2017-2029 Retirements'!$J$5:$J$141,'2017-2029 Retirements'!$D$5:$D$141,$A12,'2017-2029 Retirements'!$I$5:$I$141,C$1)</f>
        <v>458.3</v>
      </c>
      <c r="D12" s="17">
        <f>SUMIFS('2017-2029 Retirements'!$J$5:$J$141,'2017-2029 Retirements'!$D$5:$D$141,$A12,'2017-2029 Retirements'!$I$5:$I$141,D$1)</f>
        <v>0</v>
      </c>
      <c r="E12" s="17">
        <f>SUMIFS('2017-2029 Retirements'!$J$5:$J$141,'2017-2029 Retirements'!$D$5:$D$141,$A12,'2017-2029 Retirements'!$I$5:$I$141,E$1)</f>
        <v>233.7</v>
      </c>
      <c r="F12" s="17">
        <f>SUMIFS('2017-2029 Retirements'!$J$5:$J$141,'2017-2029 Retirements'!$D$5:$D$141,$A12,'2017-2029 Retirements'!$I$5:$I$141,F$1)</f>
        <v>0</v>
      </c>
      <c r="G12" s="17">
        <f>SUMIFS('2017-2029 Retirements'!$J$5:$J$141,'2017-2029 Retirements'!$D$5:$D$141,$A12,'2017-2029 Retirements'!$I$5:$I$141,G$1)</f>
        <v>330.43</v>
      </c>
      <c r="H12" s="17">
        <f>SUMIFS('2017-2029 Retirements'!$J$5:$J$141,'2017-2029 Retirements'!$D$5:$D$141,$A12,'2017-2029 Retirements'!$I$5:$I$141,H$1)</f>
        <v>107.65</v>
      </c>
      <c r="I12" s="17">
        <f>SUMIFS('2017-2029 Retirements'!$J$5:$J$141,'2017-2029 Retirements'!$D$5:$D$141,$A12,'2017-2029 Retirements'!$I$5:$I$141,I$1)</f>
        <v>193</v>
      </c>
      <c r="J12" s="17">
        <f>SUMIFS('2017-2029 Retirements'!$J$5:$J$141,'2017-2029 Retirements'!$D$5:$D$141,$A12,'2017-2029 Retirements'!$I$5:$I$141,J$1)</f>
        <v>0</v>
      </c>
      <c r="K12" s="17">
        <f>SUMIFS('2017-2029 Retirements'!$J$5:$J$141,'2017-2029 Retirements'!$D$5:$D$141,$A12,'2017-2029 Retirements'!$I$5:$I$141,K$1)</f>
        <v>0</v>
      </c>
      <c r="L12" s="17">
        <f>SUMIFS('2017-2029 Retirements'!$J$5:$J$141,'2017-2029 Retirements'!$D$5:$D$141,$A12,'2017-2029 Retirements'!$I$5:$I$141,L$1)</f>
        <v>0</v>
      </c>
      <c r="M12" s="17">
        <f>SUMIFS('2017-2029 Retirements'!$J$5:$J$141,'2017-2029 Retirements'!$D$5:$D$141,$A12,'2017-2029 Retirements'!$I$5:$I$141,M$1)</f>
        <v>0</v>
      </c>
      <c r="N12" s="17">
        <f>SUMIFS('2017-2029 Retirements'!$J$5:$J$141,'2017-2029 Retirements'!$D$5:$D$141,$A12,'2017-2029 Retirements'!$I$5:$I$141,N$1)</f>
        <v>0</v>
      </c>
      <c r="O12" s="17">
        <f>SUMIFS('2017-2029 Retirements'!$J$5:$J$141,'2017-2029 Retirements'!$D$5:$D$141,$A12,'2017-2029 Retirements'!$I$5:$I$141,O$1)</f>
        <v>0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>
      <c r="A13" s="17" t="s">
        <v>359</v>
      </c>
      <c r="B13" s="8" t="s">
        <v>52</v>
      </c>
      <c r="C13" s="17">
        <f>SUMIFS('2017-2029 Retirements'!$J$5:$J$141,'2017-2029 Retirements'!$D$5:$D$141,$A13,'2017-2029 Retirements'!$I$5:$I$141,C$1)</f>
        <v>0</v>
      </c>
      <c r="D13" s="17">
        <f>SUMIFS('2017-2029 Retirements'!$J$5:$J$141,'2017-2029 Retirements'!$D$5:$D$141,$A13,'2017-2029 Retirements'!$I$5:$I$141,D$1)</f>
        <v>0</v>
      </c>
      <c r="E13" s="17">
        <f>SUMIFS('2017-2029 Retirements'!$J$5:$J$141,'2017-2029 Retirements'!$D$5:$D$141,$A13,'2017-2029 Retirements'!$I$5:$I$141,E$1)</f>
        <v>0</v>
      </c>
      <c r="F13" s="17">
        <f>SUMIFS('2017-2029 Retirements'!$J$5:$J$141,'2017-2029 Retirements'!$D$5:$D$141,$A13,'2017-2029 Retirements'!$I$5:$I$141,F$1)</f>
        <v>0</v>
      </c>
      <c r="G13" s="17">
        <f>SUMIFS('2017-2029 Retirements'!$J$5:$J$141,'2017-2029 Retirements'!$D$5:$D$141,$A13,'2017-2029 Retirements'!$I$5:$I$141,G$1)</f>
        <v>0</v>
      </c>
      <c r="H13" s="17">
        <f>SUMIFS('2017-2029 Retirements'!$J$5:$J$141,'2017-2029 Retirements'!$D$5:$D$141,$A13,'2017-2029 Retirements'!$I$5:$I$141,H$1)</f>
        <v>0</v>
      </c>
      <c r="I13" s="17">
        <f>SUMIFS('2017-2029 Retirements'!$J$5:$J$141,'2017-2029 Retirements'!$D$5:$D$141,$A13,'2017-2029 Retirements'!$I$5:$I$141,I$1)</f>
        <v>0</v>
      </c>
      <c r="J13" s="17">
        <f>SUMIFS('2017-2029 Retirements'!$J$5:$J$141,'2017-2029 Retirements'!$D$5:$D$141,$A13,'2017-2029 Retirements'!$I$5:$I$141,J$1)</f>
        <v>0</v>
      </c>
      <c r="K13" s="17">
        <f>SUMIFS('2017-2029 Retirements'!$J$5:$J$141,'2017-2029 Retirements'!$D$5:$D$141,$A13,'2017-2029 Retirements'!$I$5:$I$141,K$1)</f>
        <v>0</v>
      </c>
      <c r="L13" s="17">
        <f>SUMIFS('2017-2029 Retirements'!$J$5:$J$141,'2017-2029 Retirements'!$D$5:$D$141,$A13,'2017-2029 Retirements'!$I$5:$I$141,L$1)</f>
        <v>0</v>
      </c>
      <c r="M13" s="17">
        <f>SUMIFS('2017-2029 Retirements'!$J$5:$J$141,'2017-2029 Retirements'!$D$5:$D$141,$A13,'2017-2029 Retirements'!$I$5:$I$141,M$1)</f>
        <v>0</v>
      </c>
      <c r="N13" s="17">
        <f>SUMIFS('2017-2029 Retirements'!$J$5:$J$141,'2017-2029 Retirements'!$D$5:$D$141,$A13,'2017-2029 Retirements'!$I$5:$I$141,N$1)</f>
        <v>0</v>
      </c>
      <c r="O13" s="17">
        <f>SUMIFS('2017-2029 Retirements'!$J$5:$J$141,'2017-2029 Retirements'!$D$5:$D$141,$A13,'2017-2029 Retirements'!$I$5:$I$141,O$1)</f>
        <v>0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>
      <c r="A14" s="17" t="s">
        <v>359</v>
      </c>
      <c r="B14" s="8" t="s">
        <v>53</v>
      </c>
      <c r="C14" s="17">
        <f>SUMIFS('2017-2029 Retirements'!$J$5:$J$141,'2017-2029 Retirements'!$D$5:$D$141,$A14,'2017-2029 Retirements'!$I$5:$I$141,C$1)</f>
        <v>0</v>
      </c>
      <c r="D14" s="17">
        <f>SUMIFS('2017-2029 Retirements'!$J$5:$J$141,'2017-2029 Retirements'!$D$5:$D$141,$A14,'2017-2029 Retirements'!$I$5:$I$141,D$1)</f>
        <v>0</v>
      </c>
      <c r="E14" s="17">
        <f>SUMIFS('2017-2029 Retirements'!$J$5:$J$141,'2017-2029 Retirements'!$D$5:$D$141,$A14,'2017-2029 Retirements'!$I$5:$I$141,E$1)</f>
        <v>0</v>
      </c>
      <c r="F14" s="17">
        <f>SUMIFS('2017-2029 Retirements'!$J$5:$J$141,'2017-2029 Retirements'!$D$5:$D$141,$A14,'2017-2029 Retirements'!$I$5:$I$141,F$1)</f>
        <v>0</v>
      </c>
      <c r="G14" s="17">
        <f>SUMIFS('2017-2029 Retirements'!$J$5:$J$141,'2017-2029 Retirements'!$D$5:$D$141,$A14,'2017-2029 Retirements'!$I$5:$I$141,G$1)</f>
        <v>0</v>
      </c>
      <c r="H14" s="17">
        <f>SUMIFS('2017-2029 Retirements'!$J$5:$J$141,'2017-2029 Retirements'!$D$5:$D$141,$A14,'2017-2029 Retirements'!$I$5:$I$141,H$1)</f>
        <v>0</v>
      </c>
      <c r="I14" s="17">
        <f>SUMIFS('2017-2029 Retirements'!$J$5:$J$141,'2017-2029 Retirements'!$D$5:$D$141,$A14,'2017-2029 Retirements'!$I$5:$I$141,I$1)</f>
        <v>0</v>
      </c>
      <c r="J14" s="17">
        <f>SUMIFS('2017-2029 Retirements'!$J$5:$J$141,'2017-2029 Retirements'!$D$5:$D$141,$A14,'2017-2029 Retirements'!$I$5:$I$141,J$1)</f>
        <v>0</v>
      </c>
      <c r="K14" s="17">
        <f>SUMIFS('2017-2029 Retirements'!$J$5:$J$141,'2017-2029 Retirements'!$D$5:$D$141,$A14,'2017-2029 Retirements'!$I$5:$I$141,K$1)</f>
        <v>0</v>
      </c>
      <c r="L14" s="17">
        <f>SUMIFS('2017-2029 Retirements'!$J$5:$J$141,'2017-2029 Retirements'!$D$5:$D$141,$A14,'2017-2029 Retirements'!$I$5:$I$141,L$1)</f>
        <v>0</v>
      </c>
      <c r="M14" s="17">
        <f>SUMIFS('2017-2029 Retirements'!$J$5:$J$141,'2017-2029 Retirements'!$D$5:$D$141,$A14,'2017-2029 Retirements'!$I$5:$I$141,M$1)</f>
        <v>0</v>
      </c>
      <c r="N14" s="17">
        <f>SUMIFS('2017-2029 Retirements'!$J$5:$J$141,'2017-2029 Retirements'!$D$5:$D$141,$A14,'2017-2029 Retirements'!$I$5:$I$141,N$1)</f>
        <v>0</v>
      </c>
      <c r="O14" s="17">
        <f>SUMIFS('2017-2029 Retirements'!$J$5:$J$141,'2017-2029 Retirements'!$D$5:$D$141,$A14,'2017-2029 Retirements'!$I$5:$I$141,O$1)</f>
        <v>0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>
      <c r="B15" s="5" t="s">
        <v>68</v>
      </c>
      <c r="C15" s="17">
        <f>SUMIFS('2017-2029 Retirements'!$J$5:$J$141,'2017-2029 Retirements'!$D$5:$D$141,$A15,'2017-2029 Retirements'!$I$5:$I$141,C$1)</f>
        <v>0</v>
      </c>
      <c r="D15" s="17">
        <f>SUMIFS('2017-2029 Retirements'!$J$5:$J$141,'2017-2029 Retirements'!$D$5:$D$141,$A15,'2017-2029 Retirements'!$I$5:$I$141,D$1)</f>
        <v>0</v>
      </c>
      <c r="E15" s="17">
        <f>SUMIFS('2017-2029 Retirements'!$J$5:$J$141,'2017-2029 Retirements'!$D$5:$D$141,$A15,'2017-2029 Retirements'!$I$5:$I$141,E$1)</f>
        <v>0</v>
      </c>
      <c r="F15" s="17">
        <f>SUMIFS('2017-2029 Retirements'!$J$5:$J$141,'2017-2029 Retirements'!$D$5:$D$141,$A15,'2017-2029 Retirements'!$I$5:$I$141,F$1)</f>
        <v>0</v>
      </c>
      <c r="G15" s="17">
        <f>SUMIFS('2017-2029 Retirements'!$J$5:$J$141,'2017-2029 Retirements'!$D$5:$D$141,$A15,'2017-2029 Retirements'!$I$5:$I$141,G$1)</f>
        <v>0</v>
      </c>
      <c r="H15" s="17">
        <f>SUMIFS('2017-2029 Retirements'!$J$5:$J$141,'2017-2029 Retirements'!$D$5:$D$141,$A15,'2017-2029 Retirements'!$I$5:$I$141,H$1)</f>
        <v>0</v>
      </c>
      <c r="I15" s="17">
        <f>SUMIFS('2017-2029 Retirements'!$J$5:$J$141,'2017-2029 Retirements'!$D$5:$D$141,$A15,'2017-2029 Retirements'!$I$5:$I$141,I$1)</f>
        <v>0</v>
      </c>
      <c r="J15" s="17">
        <f>SUMIFS('2017-2029 Retirements'!$J$5:$J$141,'2017-2029 Retirements'!$D$5:$D$141,$A15,'2017-2029 Retirements'!$I$5:$I$141,J$1)</f>
        <v>0</v>
      </c>
      <c r="K15" s="17">
        <f>SUMIFS('2017-2029 Retirements'!$J$5:$J$141,'2017-2029 Retirements'!$D$5:$D$141,$A15,'2017-2029 Retirements'!$I$5:$I$141,K$1)</f>
        <v>0</v>
      </c>
      <c r="L15" s="17">
        <f>SUMIFS('2017-2029 Retirements'!$J$5:$J$141,'2017-2029 Retirements'!$D$5:$D$141,$A15,'2017-2029 Retirements'!$I$5:$I$141,L$1)</f>
        <v>0</v>
      </c>
      <c r="M15" s="17">
        <f>SUMIFS('2017-2029 Retirements'!$J$5:$J$141,'2017-2029 Retirements'!$D$5:$D$141,$A15,'2017-2029 Retirements'!$I$5:$I$141,M$1)</f>
        <v>0</v>
      </c>
      <c r="N15" s="17">
        <f>SUMIFS('2017-2029 Retirements'!$J$5:$J$141,'2017-2029 Retirements'!$D$5:$D$141,$A15,'2017-2029 Retirements'!$I$5:$I$141,N$1)</f>
        <v>0</v>
      </c>
      <c r="O15" s="17">
        <f>SUMIFS('2017-2029 Retirements'!$J$5:$J$141,'2017-2029 Retirements'!$D$5:$D$141,$A15,'2017-2029 Retirements'!$I$5:$I$141,O$1)</f>
        <v>0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>
      <c r="A16" s="17" t="s">
        <v>127</v>
      </c>
      <c r="B16" s="8" t="s">
        <v>362</v>
      </c>
      <c r="C16" s="17">
        <f>SUMIFS('2017-2029 Retirements'!$J$5:$J$141,'2017-2029 Retirements'!$D$5:$D$141,$A16,'2017-2029 Retirements'!$I$5:$I$141,C$1)</f>
        <v>505.5</v>
      </c>
      <c r="D16" s="17">
        <f>SUMIFS('2017-2029 Retirements'!$J$5:$J$141,'2017-2029 Retirements'!$D$5:$D$141,$A16,'2017-2029 Retirements'!$I$5:$I$141,D$1)</f>
        <v>1366</v>
      </c>
      <c r="E16" s="17">
        <f>SUMIFS('2017-2029 Retirements'!$J$5:$J$141,'2017-2029 Retirements'!$D$5:$D$141,$A16,'2017-2029 Retirements'!$I$5:$I$141,E$1)</f>
        <v>2974</v>
      </c>
      <c r="F16" s="17">
        <f>SUMIFS('2017-2029 Retirements'!$J$5:$J$141,'2017-2029 Retirements'!$D$5:$D$141,$A16,'2017-2029 Retirements'!$I$5:$I$141,F$1)</f>
        <v>2530</v>
      </c>
      <c r="G16" s="17">
        <f>SUMIFS('2017-2029 Retirements'!$J$5:$J$141,'2017-2029 Retirements'!$D$5:$D$141,$A16,'2017-2029 Retirements'!$I$5:$I$141,G$1)</f>
        <v>320</v>
      </c>
      <c r="H16" s="17">
        <f>SUMIFS('2017-2029 Retirements'!$J$5:$J$141,'2017-2029 Retirements'!$D$5:$D$141,$A16,'2017-2029 Retirements'!$I$5:$I$141,H$1)</f>
        <v>868</v>
      </c>
      <c r="I16" s="17">
        <f>SUMIFS('2017-2029 Retirements'!$J$5:$J$141,'2017-2029 Retirements'!$D$5:$D$141,$A16,'2017-2029 Retirements'!$I$5:$I$141,I$1)</f>
        <v>1058.0999999999999</v>
      </c>
      <c r="J16" s="17">
        <f>SUMIFS('2017-2029 Retirements'!$J$5:$J$141,'2017-2029 Retirements'!$D$5:$D$141,$A16,'2017-2029 Retirements'!$I$5:$I$141,J$1)</f>
        <v>960</v>
      </c>
      <c r="K16" s="17">
        <f>SUMIFS('2017-2029 Retirements'!$J$5:$J$141,'2017-2029 Retirements'!$D$5:$D$141,$A16,'2017-2029 Retirements'!$I$5:$I$141,K$1)</f>
        <v>0</v>
      </c>
      <c r="L16" s="17">
        <f>SUMIFS('2017-2029 Retirements'!$J$5:$J$141,'2017-2029 Retirements'!$D$5:$D$141,$A16,'2017-2029 Retirements'!$I$5:$I$141,L$1)</f>
        <v>0</v>
      </c>
      <c r="M16" s="17">
        <f>SUMIFS('2017-2029 Retirements'!$J$5:$J$141,'2017-2029 Retirements'!$D$5:$D$141,$A16,'2017-2029 Retirements'!$I$5:$I$141,M$1)</f>
        <v>340</v>
      </c>
      <c r="N16" s="17">
        <f>SUMIFS('2017-2029 Retirements'!$J$5:$J$141,'2017-2029 Retirements'!$D$5:$D$141,$A16,'2017-2029 Retirements'!$I$5:$I$141,N$1)</f>
        <v>0</v>
      </c>
      <c r="O16" s="17">
        <f>SUMIFS('2017-2029 Retirements'!$J$5:$J$141,'2017-2029 Retirements'!$D$5:$D$141,$A16,'2017-2029 Retirements'!$I$5:$I$141,O$1)</f>
        <v>0</v>
      </c>
      <c r="P16" s="29">
        <f t="shared" ref="P16:AJ16" si="2">SUM($C16:$O16)/COUNT($P$1:$AJ$1)*0</f>
        <v>0</v>
      </c>
      <c r="Q16" s="29">
        <f t="shared" si="2"/>
        <v>0</v>
      </c>
      <c r="R16" s="29">
        <f t="shared" si="2"/>
        <v>0</v>
      </c>
      <c r="S16" s="29">
        <f t="shared" si="2"/>
        <v>0</v>
      </c>
      <c r="T16" s="29">
        <f t="shared" si="2"/>
        <v>0</v>
      </c>
      <c r="U16" s="29">
        <f t="shared" si="2"/>
        <v>0</v>
      </c>
      <c r="V16" s="29">
        <f t="shared" si="2"/>
        <v>0</v>
      </c>
      <c r="W16" s="29">
        <f t="shared" si="2"/>
        <v>0</v>
      </c>
      <c r="X16" s="29">
        <f t="shared" si="2"/>
        <v>0</v>
      </c>
      <c r="Y16" s="29">
        <f t="shared" si="2"/>
        <v>0</v>
      </c>
      <c r="Z16" s="29">
        <f t="shared" si="2"/>
        <v>0</v>
      </c>
      <c r="AA16" s="29">
        <f t="shared" si="2"/>
        <v>0</v>
      </c>
      <c r="AB16" s="29">
        <f t="shared" si="2"/>
        <v>0</v>
      </c>
      <c r="AC16" s="29">
        <f t="shared" si="2"/>
        <v>0</v>
      </c>
      <c r="AD16" s="29">
        <f t="shared" si="2"/>
        <v>0</v>
      </c>
      <c r="AE16" s="29">
        <f t="shared" si="2"/>
        <v>0</v>
      </c>
      <c r="AF16" s="29">
        <f t="shared" si="2"/>
        <v>0</v>
      </c>
      <c r="AG16" s="29">
        <f t="shared" si="2"/>
        <v>0</v>
      </c>
      <c r="AH16" s="29">
        <f t="shared" si="2"/>
        <v>0</v>
      </c>
      <c r="AI16" s="29">
        <f t="shared" si="2"/>
        <v>0</v>
      </c>
      <c r="AJ16" s="29">
        <f t="shared" si="2"/>
        <v>0</v>
      </c>
    </row>
    <row r="17" spans="1:36">
      <c r="B17" s="5" t="s">
        <v>70</v>
      </c>
      <c r="C17" s="17">
        <f>SUMIFS('2017-2029 Retirements'!$J$5:$J$141,'2017-2029 Retirements'!$D$5:$D$141,$A17,'2017-2029 Retirements'!$I$5:$I$141,C$1)</f>
        <v>0</v>
      </c>
      <c r="D17" s="17">
        <f>SUMIFS('2017-2029 Retirements'!$J$5:$J$141,'2017-2029 Retirements'!$D$5:$D$141,$A17,'2017-2029 Retirements'!$I$5:$I$141,D$1)</f>
        <v>0</v>
      </c>
      <c r="E17" s="17">
        <f>SUMIFS('2017-2029 Retirements'!$J$5:$J$141,'2017-2029 Retirements'!$D$5:$D$141,$A17,'2017-2029 Retirements'!$I$5:$I$141,E$1)</f>
        <v>0</v>
      </c>
      <c r="F17" s="17">
        <f>SUMIFS('2017-2029 Retirements'!$J$5:$J$141,'2017-2029 Retirements'!$D$5:$D$141,$A17,'2017-2029 Retirements'!$I$5:$I$141,F$1)</f>
        <v>0</v>
      </c>
      <c r="G17" s="17">
        <f>SUMIFS('2017-2029 Retirements'!$J$5:$J$141,'2017-2029 Retirements'!$D$5:$D$141,$A17,'2017-2029 Retirements'!$I$5:$I$141,G$1)</f>
        <v>0</v>
      </c>
      <c r="H17" s="17">
        <f>SUMIFS('2017-2029 Retirements'!$J$5:$J$141,'2017-2029 Retirements'!$D$5:$D$141,$A17,'2017-2029 Retirements'!$I$5:$I$141,H$1)</f>
        <v>0</v>
      </c>
      <c r="I17" s="17">
        <f>SUMIFS('2017-2029 Retirements'!$J$5:$J$141,'2017-2029 Retirements'!$D$5:$D$141,$A17,'2017-2029 Retirements'!$I$5:$I$141,I$1)</f>
        <v>0</v>
      </c>
      <c r="J17" s="17">
        <f>SUMIFS('2017-2029 Retirements'!$J$5:$J$141,'2017-2029 Retirements'!$D$5:$D$141,$A17,'2017-2029 Retirements'!$I$5:$I$141,J$1)</f>
        <v>0</v>
      </c>
      <c r="K17" s="17">
        <f>SUMIFS('2017-2029 Retirements'!$J$5:$J$141,'2017-2029 Retirements'!$D$5:$D$141,$A17,'2017-2029 Retirements'!$I$5:$I$141,K$1)</f>
        <v>0</v>
      </c>
      <c r="L17" s="17">
        <f>SUMIFS('2017-2029 Retirements'!$J$5:$J$141,'2017-2029 Retirements'!$D$5:$D$141,$A17,'2017-2029 Retirements'!$I$5:$I$141,L$1)</f>
        <v>0</v>
      </c>
      <c r="M17" s="17">
        <f>SUMIFS('2017-2029 Retirements'!$J$5:$J$141,'2017-2029 Retirements'!$D$5:$D$141,$A17,'2017-2029 Retirements'!$I$5:$I$141,M$1)</f>
        <v>0</v>
      </c>
      <c r="N17" s="17">
        <f>SUMIFS('2017-2029 Retirements'!$J$5:$J$141,'2017-2029 Retirements'!$D$5:$D$141,$A17,'2017-2029 Retirements'!$I$5:$I$141,N$1)</f>
        <v>0</v>
      </c>
      <c r="O17" s="17">
        <f>SUMIFS('2017-2029 Retirements'!$J$5:$J$141,'2017-2029 Retirements'!$D$5:$D$141,$A17,'2017-2029 Retirements'!$I$5:$I$141,O$1)</f>
        <v>0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>
      <c r="A18" s="17" t="s">
        <v>133</v>
      </c>
      <c r="B18" s="8" t="s">
        <v>363</v>
      </c>
      <c r="C18" s="17">
        <f>SUMIFS('2017-2029 Retirements'!$J$5:$J$141,'2017-2029 Retirements'!$D$5:$D$141,$A18,'2017-2029 Retirements'!$I$5:$I$141,C$1)</f>
        <v>1.18</v>
      </c>
      <c r="D18" s="17">
        <f>SUMIFS('2017-2029 Retirements'!$J$5:$J$141,'2017-2029 Retirements'!$D$5:$D$141,$A18,'2017-2029 Retirements'!$I$5:$I$141,D$1)</f>
        <v>2.4</v>
      </c>
      <c r="E18" s="17">
        <f>SUMIFS('2017-2029 Retirements'!$J$5:$J$141,'2017-2029 Retirements'!$D$5:$D$141,$A18,'2017-2029 Retirements'!$I$5:$I$141,E$1)</f>
        <v>0</v>
      </c>
      <c r="F18" s="17">
        <f>SUMIFS('2017-2029 Retirements'!$J$5:$J$141,'2017-2029 Retirements'!$D$5:$D$141,$A18,'2017-2029 Retirements'!$I$5:$I$141,F$1)</f>
        <v>0</v>
      </c>
      <c r="G18" s="17">
        <f>SUMIFS('2017-2029 Retirements'!$J$5:$J$141,'2017-2029 Retirements'!$D$5:$D$141,$A18,'2017-2029 Retirements'!$I$5:$I$141,G$1)</f>
        <v>0</v>
      </c>
      <c r="H18" s="17">
        <f>SUMIFS('2017-2029 Retirements'!$J$5:$J$141,'2017-2029 Retirements'!$D$5:$D$141,$A18,'2017-2029 Retirements'!$I$5:$I$141,H$1)</f>
        <v>31.5</v>
      </c>
      <c r="I18" s="17">
        <f>SUMIFS('2017-2029 Retirements'!$J$5:$J$141,'2017-2029 Retirements'!$D$5:$D$141,$A18,'2017-2029 Retirements'!$I$5:$I$141,I$1)</f>
        <v>0</v>
      </c>
      <c r="J18" s="17">
        <f>SUMIFS('2017-2029 Retirements'!$J$5:$J$141,'2017-2029 Retirements'!$D$5:$D$141,$A18,'2017-2029 Retirements'!$I$5:$I$141,J$1)</f>
        <v>31.5</v>
      </c>
      <c r="K18" s="17">
        <f>SUMIFS('2017-2029 Retirements'!$J$5:$J$141,'2017-2029 Retirements'!$D$5:$D$141,$A18,'2017-2029 Retirements'!$I$5:$I$141,K$1)</f>
        <v>0</v>
      </c>
      <c r="L18" s="17">
        <f>SUMIFS('2017-2029 Retirements'!$J$5:$J$141,'2017-2029 Retirements'!$D$5:$D$141,$A18,'2017-2029 Retirements'!$I$5:$I$141,L$1)</f>
        <v>0</v>
      </c>
      <c r="M18" s="17">
        <f>SUMIFS('2017-2029 Retirements'!$J$5:$J$141,'2017-2029 Retirements'!$D$5:$D$141,$A18,'2017-2029 Retirements'!$I$5:$I$141,M$1)</f>
        <v>0</v>
      </c>
      <c r="N18" s="17">
        <f>SUMIFS('2017-2029 Retirements'!$J$5:$J$141,'2017-2029 Retirements'!$D$5:$D$141,$A18,'2017-2029 Retirements'!$I$5:$I$141,N$1)</f>
        <v>0</v>
      </c>
      <c r="O18" s="17">
        <f>SUMIFS('2017-2029 Retirements'!$J$5:$J$141,'2017-2029 Retirements'!$D$5:$D$141,$A18,'2017-2029 Retirements'!$I$5:$I$141,O$1)</f>
        <v>0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76D6-369B-B14D-BD54-867331818268}">
  <dimension ref="A1:B4"/>
  <sheetViews>
    <sheetView workbookViewId="0">
      <selection activeCell="B2" sqref="B2:J2"/>
    </sheetView>
  </sheetViews>
  <sheetFormatPr baseColWidth="10" defaultColWidth="8.83203125" defaultRowHeight="15"/>
  <cols>
    <col min="1" max="1" width="24.33203125" style="17" customWidth="1"/>
    <col min="2" max="16384" width="8.83203125" style="17"/>
  </cols>
  <sheetData>
    <row r="1" spans="1:2">
      <c r="A1" s="17" t="s">
        <v>364</v>
      </c>
      <c r="B1" s="17" t="s">
        <v>365</v>
      </c>
    </row>
    <row r="2" spans="1:2">
      <c r="A2" s="17" t="s">
        <v>366</v>
      </c>
      <c r="B2" s="17" t="s">
        <v>365</v>
      </c>
    </row>
    <row r="4" spans="1:2">
      <c r="A4" s="17" t="s">
        <v>367</v>
      </c>
      <c r="B4" s="17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AI72"/>
  <sheetViews>
    <sheetView workbookViewId="0">
      <selection activeCell="K1" sqref="K1"/>
    </sheetView>
  </sheetViews>
  <sheetFormatPr baseColWidth="10" defaultColWidth="9.1640625" defaultRowHeight="15"/>
  <cols>
    <col min="1" max="1" width="25.5" style="11" customWidth="1"/>
    <col min="2" max="2" width="9.5" style="11" bestFit="1" customWidth="1"/>
    <col min="3" max="22" width="9.33203125" style="11" bestFit="1" customWidth="1"/>
    <col min="23" max="16384" width="9.1640625" style="11"/>
  </cols>
  <sheetData>
    <row r="1" spans="1:34" s="5" customFormat="1" ht="32">
      <c r="A1" s="9" t="s">
        <v>71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</row>
    <row r="2" spans="1:34">
      <c r="A2" s="8" t="s">
        <v>57</v>
      </c>
      <c r="B2" s="4">
        <f>Calculations!F2</f>
        <v>0</v>
      </c>
      <c r="C2" s="4">
        <f>Calculations!G2</f>
        <v>0</v>
      </c>
      <c r="D2" s="4">
        <f>Calculations!H2</f>
        <v>0</v>
      </c>
      <c r="E2" s="4">
        <f>Calculations!I2</f>
        <v>0</v>
      </c>
      <c r="F2" s="4">
        <f>Calculations!J2</f>
        <v>0</v>
      </c>
      <c r="G2" s="4">
        <f>Calculations!K2</f>
        <v>0</v>
      </c>
      <c r="H2" s="4">
        <f>Calculations!L2</f>
        <v>0</v>
      </c>
      <c r="I2" s="4">
        <f>Calculations!M2</f>
        <v>0</v>
      </c>
      <c r="J2" s="4">
        <f>Calculations!N2</f>
        <v>700</v>
      </c>
      <c r="K2" s="4">
        <f>Calculations!O2</f>
        <v>700</v>
      </c>
      <c r="L2" s="30">
        <f>Calculations!P2</f>
        <v>66.666666666666671</v>
      </c>
      <c r="M2" s="30">
        <f>Calculations!Q2</f>
        <v>66.666666666666671</v>
      </c>
      <c r="N2" s="30">
        <f>Calculations!R2</f>
        <v>66.666666666666671</v>
      </c>
      <c r="O2" s="30">
        <f>Calculations!S2</f>
        <v>66.666666666666671</v>
      </c>
      <c r="P2" s="30">
        <f>Calculations!T2</f>
        <v>66.666666666666671</v>
      </c>
      <c r="Q2" s="30">
        <f>Calculations!U2</f>
        <v>66.666666666666671</v>
      </c>
      <c r="R2" s="30">
        <f>Calculations!V2</f>
        <v>66.666666666666671</v>
      </c>
      <c r="S2" s="30">
        <f>Calculations!W2</f>
        <v>66.666666666666671</v>
      </c>
      <c r="T2" s="30">
        <f>Calculations!X2</f>
        <v>66.666666666666671</v>
      </c>
      <c r="U2" s="30">
        <f>Calculations!Y2</f>
        <v>66.666666666666671</v>
      </c>
      <c r="V2" s="30">
        <f>Calculations!Z2</f>
        <v>66.666666666666671</v>
      </c>
      <c r="W2" s="30">
        <f>Calculations!AA2</f>
        <v>66.666666666666671</v>
      </c>
      <c r="X2" s="30">
        <f>Calculations!AB2</f>
        <v>66.666666666666671</v>
      </c>
      <c r="Y2" s="30">
        <f>Calculations!AC2</f>
        <v>66.666666666666671</v>
      </c>
      <c r="Z2" s="30">
        <f>Calculations!AD2</f>
        <v>66.666666666666671</v>
      </c>
      <c r="AA2" s="30">
        <f>Calculations!AE2</f>
        <v>66.666666666666671</v>
      </c>
      <c r="AB2" s="30">
        <f>Calculations!AF2</f>
        <v>66.666666666666671</v>
      </c>
      <c r="AC2" s="30">
        <f>Calculations!AG2</f>
        <v>66.666666666666671</v>
      </c>
      <c r="AD2" s="30">
        <f>Calculations!AH2</f>
        <v>66.666666666666671</v>
      </c>
      <c r="AE2" s="30">
        <f>Calculations!AI2</f>
        <v>66.666666666666671</v>
      </c>
      <c r="AF2" s="30">
        <f>Calculations!AJ2</f>
        <v>66.666666666666671</v>
      </c>
      <c r="AG2" s="4"/>
      <c r="AH2" s="16">
        <f>SUM(B2:AF2)</f>
        <v>2799.9999999999991</v>
      </c>
    </row>
    <row r="3" spans="1:34">
      <c r="A3" s="8" t="s">
        <v>42</v>
      </c>
      <c r="B3" s="4">
        <f>Calculations!F3</f>
        <v>226</v>
      </c>
      <c r="C3" s="4">
        <f>Calculations!G3</f>
        <v>459.8</v>
      </c>
      <c r="D3" s="4">
        <f>Calculations!H3</f>
        <v>231.8</v>
      </c>
      <c r="E3" s="4">
        <f>Calculations!I3</f>
        <v>0</v>
      </c>
      <c r="F3" s="4">
        <f>Calculations!J3</f>
        <v>0</v>
      </c>
      <c r="G3" s="4">
        <f>Calculations!K3</f>
        <v>0</v>
      </c>
      <c r="H3" s="4">
        <f>Calculations!L3</f>
        <v>0</v>
      </c>
      <c r="I3" s="4">
        <f>Calculations!M3</f>
        <v>0</v>
      </c>
      <c r="J3" s="4">
        <f>Calculations!N3</f>
        <v>521.76</v>
      </c>
      <c r="K3" s="4">
        <f>Calculations!O3</f>
        <v>0</v>
      </c>
      <c r="L3" s="30">
        <f>Calculations!P3</f>
        <v>97.286666666666662</v>
      </c>
      <c r="M3" s="30">
        <f>Calculations!Q3</f>
        <v>97.286666666666662</v>
      </c>
      <c r="N3" s="30">
        <f>Calculations!R3</f>
        <v>97.286666666666662</v>
      </c>
      <c r="O3" s="30">
        <f>Calculations!S3</f>
        <v>97.286666666666662</v>
      </c>
      <c r="P3" s="30">
        <f>Calculations!T3</f>
        <v>97.286666666666662</v>
      </c>
      <c r="Q3" s="30">
        <f>Calculations!U3</f>
        <v>97.286666666666662</v>
      </c>
      <c r="R3" s="30">
        <f>Calculations!V3</f>
        <v>97.286666666666662</v>
      </c>
      <c r="S3" s="30">
        <f>Calculations!W3</f>
        <v>97.286666666666662</v>
      </c>
      <c r="T3" s="30">
        <f>Calculations!X3</f>
        <v>97.286666666666662</v>
      </c>
      <c r="U3" s="30">
        <f>Calculations!Y3</f>
        <v>97.286666666666662</v>
      </c>
      <c r="V3" s="30">
        <f>Calculations!Z3</f>
        <v>97.286666666666662</v>
      </c>
      <c r="W3" s="30">
        <f>Calculations!AA3</f>
        <v>97.286666666666662</v>
      </c>
      <c r="X3" s="30">
        <f>Calculations!AB3</f>
        <v>97.286666666666662</v>
      </c>
      <c r="Y3" s="30">
        <f>Calculations!AC3</f>
        <v>97.286666666666662</v>
      </c>
      <c r="Z3" s="30">
        <f>Calculations!AD3</f>
        <v>97.286666666666662</v>
      </c>
      <c r="AA3" s="30">
        <f>Calculations!AE3</f>
        <v>97.286666666666662</v>
      </c>
      <c r="AB3" s="30">
        <f>Calculations!AF3</f>
        <v>97.286666666666662</v>
      </c>
      <c r="AC3" s="30">
        <f>Calculations!AG3</f>
        <v>97.286666666666662</v>
      </c>
      <c r="AD3" s="30">
        <f>Calculations!AH3</f>
        <v>97.286666666666662</v>
      </c>
      <c r="AE3" s="30">
        <f>Calculations!AI3</f>
        <v>97.286666666666662</v>
      </c>
      <c r="AF3" s="30">
        <f>Calculations!AJ3</f>
        <v>97.286666666666662</v>
      </c>
      <c r="AG3" s="4"/>
      <c r="AH3" s="16">
        <f t="shared" ref="AH3:AH17" si="0">SUM(B3:AF3)</f>
        <v>3482.3800000000024</v>
      </c>
    </row>
    <row r="4" spans="1:34">
      <c r="A4" s="8" t="s">
        <v>1</v>
      </c>
      <c r="B4" s="4">
        <f>Calculations!F4</f>
        <v>0</v>
      </c>
      <c r="C4" s="4">
        <f>Calculations!G4</f>
        <v>0</v>
      </c>
      <c r="D4" s="4">
        <f>Calculations!H4</f>
        <v>0</v>
      </c>
      <c r="E4" s="4">
        <f>Calculations!I4</f>
        <v>0</v>
      </c>
      <c r="F4" s="4">
        <f>Calculations!J4</f>
        <v>0</v>
      </c>
      <c r="G4" s="4">
        <f>Calculations!K4</f>
        <v>0</v>
      </c>
      <c r="H4" s="4">
        <f>Calculations!L4</f>
        <v>0</v>
      </c>
      <c r="I4" s="4">
        <f>Calculations!M4</f>
        <v>0</v>
      </c>
      <c r="J4" s="4">
        <f>Calculations!N4</f>
        <v>0</v>
      </c>
      <c r="K4" s="4">
        <f>Calculations!O4</f>
        <v>0</v>
      </c>
      <c r="L4" s="30">
        <f>Calculations!P4</f>
        <v>0</v>
      </c>
      <c r="M4" s="30">
        <f>Calculations!Q4</f>
        <v>0</v>
      </c>
      <c r="N4" s="30">
        <f>Calculations!R4</f>
        <v>0</v>
      </c>
      <c r="O4" s="30">
        <f>Calculations!S4</f>
        <v>0</v>
      </c>
      <c r="P4" s="30">
        <f>Calculations!T4</f>
        <v>0</v>
      </c>
      <c r="Q4" s="30">
        <f>Calculations!U4</f>
        <v>0</v>
      </c>
      <c r="R4" s="30">
        <f>Calculations!V4</f>
        <v>0</v>
      </c>
      <c r="S4" s="30">
        <f>Calculations!W4</f>
        <v>0</v>
      </c>
      <c r="T4" s="30">
        <f>Calculations!X4</f>
        <v>0</v>
      </c>
      <c r="U4" s="30">
        <f>Calculations!Y4</f>
        <v>0</v>
      </c>
      <c r="V4" s="30">
        <f>Calculations!Z4</f>
        <v>0</v>
      </c>
      <c r="W4" s="30">
        <f>Calculations!AA4</f>
        <v>0</v>
      </c>
      <c r="X4" s="30">
        <f>Calculations!AB4</f>
        <v>0</v>
      </c>
      <c r="Y4" s="30">
        <f>Calculations!AC4</f>
        <v>0</v>
      </c>
      <c r="Z4" s="30">
        <f>Calculations!AD4</f>
        <v>0</v>
      </c>
      <c r="AA4" s="30">
        <f>Calculations!AE4</f>
        <v>0</v>
      </c>
      <c r="AB4" s="30">
        <f>Calculations!AF4</f>
        <v>0</v>
      </c>
      <c r="AC4" s="30">
        <f>Calculations!AG4</f>
        <v>0</v>
      </c>
      <c r="AD4" s="30">
        <f>Calculations!AH4</f>
        <v>0</v>
      </c>
      <c r="AE4" s="30">
        <f>Calculations!AI4</f>
        <v>0</v>
      </c>
      <c r="AF4" s="30">
        <f>Calculations!AJ4</f>
        <v>0</v>
      </c>
      <c r="AG4" s="4"/>
      <c r="AH4" s="16">
        <f t="shared" si="0"/>
        <v>0</v>
      </c>
    </row>
    <row r="5" spans="1:34">
      <c r="A5" s="8" t="s">
        <v>2</v>
      </c>
      <c r="B5" s="4">
        <f>Calculations!F5</f>
        <v>0</v>
      </c>
      <c r="C5" s="4">
        <f>Calculations!G5</f>
        <v>0</v>
      </c>
      <c r="D5" s="4">
        <f>Calculations!H5</f>
        <v>0</v>
      </c>
      <c r="E5" s="4">
        <f>Calculations!I5</f>
        <v>0</v>
      </c>
      <c r="F5" s="4">
        <f>Calculations!J5</f>
        <v>0</v>
      </c>
      <c r="G5" s="4">
        <f>Calculations!K5</f>
        <v>0</v>
      </c>
      <c r="H5" s="4">
        <f>Calculations!L5</f>
        <v>0</v>
      </c>
      <c r="I5" s="4">
        <f>Calculations!M5</f>
        <v>0</v>
      </c>
      <c r="J5" s="4">
        <f>Calculations!N5</f>
        <v>0</v>
      </c>
      <c r="K5" s="4">
        <f>Calculations!O5</f>
        <v>0</v>
      </c>
      <c r="L5" s="30">
        <f>Calculations!P5</f>
        <v>0</v>
      </c>
      <c r="M5" s="30">
        <f>Calculations!Q5</f>
        <v>0</v>
      </c>
      <c r="N5" s="30">
        <f>Calculations!R5</f>
        <v>0</v>
      </c>
      <c r="O5" s="30">
        <f>Calculations!S5</f>
        <v>0</v>
      </c>
      <c r="P5" s="30">
        <f>Calculations!T5</f>
        <v>0</v>
      </c>
      <c r="Q5" s="30">
        <f>Calculations!U5</f>
        <v>0</v>
      </c>
      <c r="R5" s="30">
        <f>Calculations!V5</f>
        <v>0</v>
      </c>
      <c r="S5" s="30">
        <f>Calculations!W5</f>
        <v>0</v>
      </c>
      <c r="T5" s="30">
        <f>Calculations!X5</f>
        <v>0</v>
      </c>
      <c r="U5" s="30">
        <f>Calculations!Y5</f>
        <v>0</v>
      </c>
      <c r="V5" s="30">
        <f>Calculations!Z5</f>
        <v>0</v>
      </c>
      <c r="W5" s="30">
        <f>Calculations!AA5</f>
        <v>0</v>
      </c>
      <c r="X5" s="30">
        <f>Calculations!AB5</f>
        <v>0</v>
      </c>
      <c r="Y5" s="30">
        <f>Calculations!AC5</f>
        <v>0</v>
      </c>
      <c r="Z5" s="30">
        <f>Calculations!AD5</f>
        <v>0</v>
      </c>
      <c r="AA5" s="30">
        <f>Calculations!AE5</f>
        <v>0</v>
      </c>
      <c r="AB5" s="30">
        <f>Calculations!AF5</f>
        <v>0</v>
      </c>
      <c r="AC5" s="30">
        <f>Calculations!AG5</f>
        <v>0</v>
      </c>
      <c r="AD5" s="30">
        <f>Calculations!AH5</f>
        <v>0</v>
      </c>
      <c r="AE5" s="30">
        <f>Calculations!AI5</f>
        <v>0</v>
      </c>
      <c r="AF5" s="30">
        <f>Calculations!AJ5</f>
        <v>0</v>
      </c>
      <c r="AG5" s="4"/>
      <c r="AH5" s="16">
        <f t="shared" si="0"/>
        <v>0</v>
      </c>
    </row>
    <row r="6" spans="1:34">
      <c r="A6" s="8" t="s">
        <v>58</v>
      </c>
      <c r="B6" s="4">
        <f>Calculations!F6</f>
        <v>0</v>
      </c>
      <c r="C6" s="4">
        <f>Calculations!G6</f>
        <v>0</v>
      </c>
      <c r="D6" s="4">
        <f>Calculations!H6</f>
        <v>0</v>
      </c>
      <c r="E6" s="4">
        <f>Calculations!I6</f>
        <v>0</v>
      </c>
      <c r="F6" s="4">
        <f>Calculations!J6</f>
        <v>0</v>
      </c>
      <c r="G6" s="4">
        <f>Calculations!K6</f>
        <v>0</v>
      </c>
      <c r="H6" s="4">
        <f>Calculations!L6</f>
        <v>0</v>
      </c>
      <c r="I6" s="4">
        <f>Calculations!M6</f>
        <v>0</v>
      </c>
      <c r="J6" s="4">
        <f>Calculations!N6</f>
        <v>0</v>
      </c>
      <c r="K6" s="4">
        <f>Calculations!O6</f>
        <v>0</v>
      </c>
      <c r="L6" s="30">
        <f>Calculations!P6</f>
        <v>0</v>
      </c>
      <c r="M6" s="30">
        <f>Calculations!Q6</f>
        <v>0</v>
      </c>
      <c r="N6" s="30">
        <f>Calculations!R6</f>
        <v>0</v>
      </c>
      <c r="O6" s="30">
        <f>Calculations!S6</f>
        <v>0</v>
      </c>
      <c r="P6" s="30">
        <f>Calculations!T6</f>
        <v>0</v>
      </c>
      <c r="Q6" s="30">
        <f>Calculations!U6</f>
        <v>0</v>
      </c>
      <c r="R6" s="30">
        <f>Calculations!V6</f>
        <v>0</v>
      </c>
      <c r="S6" s="30">
        <f>Calculations!W6</f>
        <v>0</v>
      </c>
      <c r="T6" s="30">
        <f>Calculations!X6</f>
        <v>0</v>
      </c>
      <c r="U6" s="30">
        <f>Calculations!Y6</f>
        <v>0</v>
      </c>
      <c r="V6" s="30">
        <f>Calculations!Z6</f>
        <v>0</v>
      </c>
      <c r="W6" s="30">
        <f>Calculations!AA6</f>
        <v>0</v>
      </c>
      <c r="X6" s="30">
        <f>Calculations!AB6</f>
        <v>0</v>
      </c>
      <c r="Y6" s="30">
        <f>Calculations!AC6</f>
        <v>0</v>
      </c>
      <c r="Z6" s="30">
        <f>Calculations!AD6</f>
        <v>0</v>
      </c>
      <c r="AA6" s="30">
        <f>Calculations!AE6</f>
        <v>0</v>
      </c>
      <c r="AB6" s="30">
        <f>Calculations!AF6</f>
        <v>0</v>
      </c>
      <c r="AC6" s="30">
        <f>Calculations!AG6</f>
        <v>0</v>
      </c>
      <c r="AD6" s="30">
        <f>Calculations!AH6</f>
        <v>0</v>
      </c>
      <c r="AE6" s="30">
        <f>Calculations!AI6</f>
        <v>0</v>
      </c>
      <c r="AF6" s="30">
        <f>Calculations!AJ6</f>
        <v>0</v>
      </c>
      <c r="AG6" s="4"/>
      <c r="AH6" s="16">
        <f t="shared" si="0"/>
        <v>0</v>
      </c>
    </row>
    <row r="7" spans="1:34">
      <c r="A7" s="8" t="s">
        <v>4</v>
      </c>
      <c r="B7" s="4">
        <f>Calculations!F7</f>
        <v>0</v>
      </c>
      <c r="C7" s="4">
        <f>Calculations!G7</f>
        <v>0</v>
      </c>
      <c r="D7" s="4">
        <f>Calculations!H7</f>
        <v>0</v>
      </c>
      <c r="E7" s="4">
        <f>Calculations!I7</f>
        <v>0</v>
      </c>
      <c r="F7" s="4">
        <f>Calculations!J7</f>
        <v>0</v>
      </c>
      <c r="G7" s="4">
        <f>Calculations!K7</f>
        <v>0</v>
      </c>
      <c r="H7" s="4">
        <f>Calculations!L7</f>
        <v>0</v>
      </c>
      <c r="I7" s="4">
        <f>Calculations!M7</f>
        <v>0</v>
      </c>
      <c r="J7" s="4">
        <f>Calculations!N7</f>
        <v>0</v>
      </c>
      <c r="K7" s="4">
        <f>Calculations!O7</f>
        <v>0</v>
      </c>
      <c r="L7" s="30">
        <f>Calculations!P7</f>
        <v>0</v>
      </c>
      <c r="M7" s="30">
        <f>Calculations!Q7</f>
        <v>0</v>
      </c>
      <c r="N7" s="30">
        <f>Calculations!R7</f>
        <v>0</v>
      </c>
      <c r="O7" s="30">
        <f>Calculations!S7</f>
        <v>0</v>
      </c>
      <c r="P7" s="30">
        <f>Calculations!T7</f>
        <v>0</v>
      </c>
      <c r="Q7" s="30">
        <f>Calculations!U7</f>
        <v>0</v>
      </c>
      <c r="R7" s="30">
        <f>Calculations!V7</f>
        <v>0</v>
      </c>
      <c r="S7" s="30">
        <f>Calculations!W7</f>
        <v>0</v>
      </c>
      <c r="T7" s="30">
        <f>Calculations!X7</f>
        <v>0</v>
      </c>
      <c r="U7" s="30">
        <f>Calculations!Y7</f>
        <v>0</v>
      </c>
      <c r="V7" s="30">
        <f>Calculations!Z7</f>
        <v>0</v>
      </c>
      <c r="W7" s="30">
        <f>Calculations!AA7</f>
        <v>0</v>
      </c>
      <c r="X7" s="30">
        <f>Calculations!AB7</f>
        <v>0</v>
      </c>
      <c r="Y7" s="30">
        <f>Calculations!AC7</f>
        <v>0</v>
      </c>
      <c r="Z7" s="30">
        <f>Calculations!AD7</f>
        <v>0</v>
      </c>
      <c r="AA7" s="30">
        <f>Calculations!AE7</f>
        <v>0</v>
      </c>
      <c r="AB7" s="30">
        <f>Calculations!AF7</f>
        <v>0</v>
      </c>
      <c r="AC7" s="30">
        <f>Calculations!AG7</f>
        <v>0</v>
      </c>
      <c r="AD7" s="30">
        <f>Calculations!AH7</f>
        <v>0</v>
      </c>
      <c r="AE7" s="30">
        <f>Calculations!AI7</f>
        <v>0</v>
      </c>
      <c r="AF7" s="30">
        <f>Calculations!AJ7</f>
        <v>0</v>
      </c>
      <c r="AG7" s="4"/>
      <c r="AH7" s="16">
        <f t="shared" si="0"/>
        <v>0</v>
      </c>
    </row>
    <row r="8" spans="1:34">
      <c r="A8" s="8" t="s">
        <v>5</v>
      </c>
      <c r="B8" s="4">
        <f>Calculations!F8</f>
        <v>0</v>
      </c>
      <c r="C8" s="4">
        <f>Calculations!G8</f>
        <v>0</v>
      </c>
      <c r="D8" s="4">
        <f>Calculations!H8</f>
        <v>0</v>
      </c>
      <c r="E8" s="4">
        <f>Calculations!I8</f>
        <v>0</v>
      </c>
      <c r="F8" s="4">
        <f>Calculations!J8</f>
        <v>0</v>
      </c>
      <c r="G8" s="4">
        <f>Calculations!K8</f>
        <v>0</v>
      </c>
      <c r="H8" s="4">
        <f>Calculations!L8</f>
        <v>0</v>
      </c>
      <c r="I8" s="4">
        <f>Calculations!M8</f>
        <v>0</v>
      </c>
      <c r="J8" s="4">
        <f>Calculations!N8</f>
        <v>0</v>
      </c>
      <c r="K8" s="4">
        <f>Calculations!O8</f>
        <v>0</v>
      </c>
      <c r="L8" s="30">
        <f>Calculations!P8</f>
        <v>0</v>
      </c>
      <c r="M8" s="30">
        <f>Calculations!Q8</f>
        <v>0</v>
      </c>
      <c r="N8" s="30">
        <f>Calculations!R8</f>
        <v>0</v>
      </c>
      <c r="O8" s="30">
        <f>Calculations!S8</f>
        <v>0</v>
      </c>
      <c r="P8" s="30">
        <f>Calculations!T8</f>
        <v>0</v>
      </c>
      <c r="Q8" s="30">
        <f>Calculations!U8</f>
        <v>0</v>
      </c>
      <c r="R8" s="30">
        <f>Calculations!V8</f>
        <v>0</v>
      </c>
      <c r="S8" s="30">
        <f>Calculations!W8</f>
        <v>0</v>
      </c>
      <c r="T8" s="30">
        <f>Calculations!X8</f>
        <v>0</v>
      </c>
      <c r="U8" s="30">
        <f>Calculations!Y8</f>
        <v>0</v>
      </c>
      <c r="V8" s="30">
        <f>Calculations!Z8</f>
        <v>0</v>
      </c>
      <c r="W8" s="30">
        <f>Calculations!AA8</f>
        <v>0</v>
      </c>
      <c r="X8" s="30">
        <f>Calculations!AB8</f>
        <v>0</v>
      </c>
      <c r="Y8" s="30">
        <f>Calculations!AC8</f>
        <v>0</v>
      </c>
      <c r="Z8" s="30">
        <f>Calculations!AD8</f>
        <v>0</v>
      </c>
      <c r="AA8" s="30">
        <f>Calculations!AE8</f>
        <v>0</v>
      </c>
      <c r="AB8" s="30">
        <f>Calculations!AF8</f>
        <v>0</v>
      </c>
      <c r="AC8" s="30">
        <f>Calculations!AG8</f>
        <v>0</v>
      </c>
      <c r="AD8" s="30">
        <f>Calculations!AH8</f>
        <v>0</v>
      </c>
      <c r="AE8" s="30">
        <f>Calculations!AI8</f>
        <v>0</v>
      </c>
      <c r="AF8" s="30">
        <f>Calculations!AJ8</f>
        <v>0</v>
      </c>
      <c r="AG8" s="4"/>
      <c r="AH8" s="16">
        <f t="shared" si="0"/>
        <v>0</v>
      </c>
    </row>
    <row r="9" spans="1:34">
      <c r="A9" s="8" t="s">
        <v>6</v>
      </c>
      <c r="B9" s="4">
        <f>Calculations!F9</f>
        <v>0</v>
      </c>
      <c r="C9" s="4">
        <f>Calculations!G9</f>
        <v>0</v>
      </c>
      <c r="D9" s="4">
        <f>Calculations!H9</f>
        <v>0</v>
      </c>
      <c r="E9" s="4">
        <f>Calculations!I9</f>
        <v>0</v>
      </c>
      <c r="F9" s="4">
        <f>Calculations!J9</f>
        <v>0</v>
      </c>
      <c r="G9" s="4">
        <f>Calculations!K9</f>
        <v>0</v>
      </c>
      <c r="H9" s="4">
        <f>Calculations!L9</f>
        <v>0</v>
      </c>
      <c r="I9" s="4">
        <f>Calculations!M9</f>
        <v>0</v>
      </c>
      <c r="J9" s="4">
        <f>Calculations!N9</f>
        <v>0</v>
      </c>
      <c r="K9" s="4">
        <f>Calculations!O9</f>
        <v>0</v>
      </c>
      <c r="L9" s="30">
        <f>Calculations!P9</f>
        <v>0</v>
      </c>
      <c r="M9" s="30">
        <f>Calculations!Q9</f>
        <v>0</v>
      </c>
      <c r="N9" s="30">
        <f>Calculations!R9</f>
        <v>0</v>
      </c>
      <c r="O9" s="30">
        <f>Calculations!S9</f>
        <v>0</v>
      </c>
      <c r="P9" s="30">
        <f>Calculations!T9</f>
        <v>0</v>
      </c>
      <c r="Q9" s="30">
        <f>Calculations!U9</f>
        <v>0</v>
      </c>
      <c r="R9" s="30">
        <f>Calculations!V9</f>
        <v>0</v>
      </c>
      <c r="S9" s="30">
        <f>Calculations!W9</f>
        <v>0</v>
      </c>
      <c r="T9" s="30">
        <f>Calculations!X9</f>
        <v>0</v>
      </c>
      <c r="U9" s="30">
        <f>Calculations!Y9</f>
        <v>0</v>
      </c>
      <c r="V9" s="30">
        <f>Calculations!Z9</f>
        <v>0</v>
      </c>
      <c r="W9" s="30">
        <f>Calculations!AA9</f>
        <v>0</v>
      </c>
      <c r="X9" s="30">
        <f>Calculations!AB9</f>
        <v>0</v>
      </c>
      <c r="Y9" s="30">
        <f>Calculations!AC9</f>
        <v>0</v>
      </c>
      <c r="Z9" s="30">
        <f>Calculations!AD9</f>
        <v>0</v>
      </c>
      <c r="AA9" s="30">
        <f>Calculations!AE9</f>
        <v>0</v>
      </c>
      <c r="AB9" s="30">
        <f>Calculations!AF9</f>
        <v>0</v>
      </c>
      <c r="AC9" s="30">
        <f>Calculations!AG9</f>
        <v>0</v>
      </c>
      <c r="AD9" s="30">
        <f>Calculations!AH9</f>
        <v>0</v>
      </c>
      <c r="AE9" s="30">
        <f>Calculations!AI9</f>
        <v>0</v>
      </c>
      <c r="AF9" s="30">
        <f>Calculations!AJ9</f>
        <v>0</v>
      </c>
      <c r="AG9" s="4"/>
      <c r="AH9" s="16">
        <f t="shared" si="0"/>
        <v>0</v>
      </c>
    </row>
    <row r="10" spans="1:34">
      <c r="A10" s="8" t="s">
        <v>7</v>
      </c>
      <c r="B10" s="4">
        <f>Calculations!F10</f>
        <v>30</v>
      </c>
      <c r="C10" s="4">
        <f>Calculations!G10</f>
        <v>0</v>
      </c>
      <c r="D10" s="4">
        <f>Calculations!H10</f>
        <v>0</v>
      </c>
      <c r="E10" s="4">
        <f>Calculations!I10</f>
        <v>0</v>
      </c>
      <c r="F10" s="4">
        <f>Calculations!J10</f>
        <v>0</v>
      </c>
      <c r="G10" s="4">
        <f>Calculations!K10</f>
        <v>0</v>
      </c>
      <c r="H10" s="4">
        <f>Calculations!L10</f>
        <v>0</v>
      </c>
      <c r="I10" s="4">
        <f>Calculations!M10</f>
        <v>0</v>
      </c>
      <c r="J10" s="4">
        <f>Calculations!N10</f>
        <v>0</v>
      </c>
      <c r="K10" s="4">
        <f>Calculations!O10</f>
        <v>0</v>
      </c>
      <c r="L10" s="30">
        <f>Calculations!P10</f>
        <v>0</v>
      </c>
      <c r="M10" s="30">
        <f>Calculations!Q10</f>
        <v>0</v>
      </c>
      <c r="N10" s="30">
        <f>Calculations!R10</f>
        <v>0</v>
      </c>
      <c r="O10" s="30">
        <f>Calculations!S10</f>
        <v>0</v>
      </c>
      <c r="P10" s="30">
        <f>Calculations!T10</f>
        <v>0</v>
      </c>
      <c r="Q10" s="30">
        <f>Calculations!U10</f>
        <v>0</v>
      </c>
      <c r="R10" s="30">
        <f>Calculations!V10</f>
        <v>0</v>
      </c>
      <c r="S10" s="30">
        <f>Calculations!W10</f>
        <v>0</v>
      </c>
      <c r="T10" s="30">
        <f>Calculations!X10</f>
        <v>0</v>
      </c>
      <c r="U10" s="30">
        <f>Calculations!Y10</f>
        <v>0</v>
      </c>
      <c r="V10" s="30">
        <f>Calculations!Z10</f>
        <v>0</v>
      </c>
      <c r="W10" s="30">
        <f>Calculations!AA10</f>
        <v>0</v>
      </c>
      <c r="X10" s="30">
        <f>Calculations!AB10</f>
        <v>0</v>
      </c>
      <c r="Y10" s="30">
        <f>Calculations!AC10</f>
        <v>0</v>
      </c>
      <c r="Z10" s="30">
        <f>Calculations!AD10</f>
        <v>0</v>
      </c>
      <c r="AA10" s="30">
        <f>Calculations!AE10</f>
        <v>0</v>
      </c>
      <c r="AB10" s="30">
        <f>Calculations!AF10</f>
        <v>0</v>
      </c>
      <c r="AC10" s="30">
        <f>Calculations!AG10</f>
        <v>0</v>
      </c>
      <c r="AD10" s="30">
        <f>Calculations!AH10</f>
        <v>0</v>
      </c>
      <c r="AE10" s="30">
        <f>Calculations!AI10</f>
        <v>0</v>
      </c>
      <c r="AF10" s="30">
        <f>Calculations!AJ10</f>
        <v>0</v>
      </c>
      <c r="AG10" s="4"/>
      <c r="AH10" s="16">
        <f t="shared" si="0"/>
        <v>30</v>
      </c>
    </row>
    <row r="11" spans="1:34">
      <c r="A11" s="8" t="s">
        <v>43</v>
      </c>
      <c r="B11" s="28">
        <f>Calculations!F11</f>
        <v>0</v>
      </c>
      <c r="C11" s="28">
        <f>Calculations!G11</f>
        <v>0</v>
      </c>
      <c r="D11" s="28">
        <f>Calculations!H11</f>
        <v>0</v>
      </c>
      <c r="E11" s="28">
        <f>Calculations!I11</f>
        <v>0</v>
      </c>
      <c r="F11" s="28">
        <f>Calculations!J11</f>
        <v>0</v>
      </c>
      <c r="G11" s="28">
        <f>Calculations!K11</f>
        <v>0</v>
      </c>
      <c r="H11" s="28">
        <f>Calculations!L11</f>
        <v>0</v>
      </c>
      <c r="I11" s="28">
        <f>Calculations!M11</f>
        <v>0</v>
      </c>
      <c r="J11" s="28">
        <f>Calculations!N11</f>
        <v>0</v>
      </c>
      <c r="K11" s="28">
        <f>Calculations!O11</f>
        <v>0</v>
      </c>
      <c r="L11" s="30">
        <f>Calculations!P11</f>
        <v>0</v>
      </c>
      <c r="M11" s="30">
        <f>Calculations!Q11</f>
        <v>0</v>
      </c>
      <c r="N11" s="30">
        <f>Calculations!R11</f>
        <v>0</v>
      </c>
      <c r="O11" s="30">
        <f>Calculations!S11</f>
        <v>0</v>
      </c>
      <c r="P11" s="30">
        <f>Calculations!T11</f>
        <v>0</v>
      </c>
      <c r="Q11" s="30">
        <f>Calculations!U11</f>
        <v>0</v>
      </c>
      <c r="R11" s="30">
        <f>Calculations!V11</f>
        <v>0</v>
      </c>
      <c r="S11" s="30">
        <f>Calculations!W11</f>
        <v>0</v>
      </c>
      <c r="T11" s="30">
        <f>Calculations!X11</f>
        <v>0</v>
      </c>
      <c r="U11" s="30">
        <f>Calculations!Y11</f>
        <v>0</v>
      </c>
      <c r="V11" s="30">
        <f>Calculations!Z11</f>
        <v>0</v>
      </c>
      <c r="W11" s="30">
        <f>Calculations!AA11</f>
        <v>0</v>
      </c>
      <c r="X11" s="30">
        <f>Calculations!AB11</f>
        <v>0</v>
      </c>
      <c r="Y11" s="30">
        <f>Calculations!AC11</f>
        <v>0</v>
      </c>
      <c r="Z11" s="30">
        <f>Calculations!AD11</f>
        <v>0</v>
      </c>
      <c r="AA11" s="30">
        <f>Calculations!AE11</f>
        <v>0</v>
      </c>
      <c r="AB11" s="30">
        <f>Calculations!AF11</f>
        <v>0</v>
      </c>
      <c r="AC11" s="30">
        <f>Calculations!AG11</f>
        <v>0</v>
      </c>
      <c r="AD11" s="30">
        <f>Calculations!AH11</f>
        <v>0</v>
      </c>
      <c r="AE11" s="30">
        <f>Calculations!AI11</f>
        <v>0</v>
      </c>
      <c r="AF11" s="30">
        <f>Calculations!AJ11</f>
        <v>0</v>
      </c>
      <c r="AG11" s="4"/>
      <c r="AH11" s="16">
        <f t="shared" si="0"/>
        <v>0</v>
      </c>
    </row>
    <row r="12" spans="1:34">
      <c r="A12" s="8" t="s">
        <v>44</v>
      </c>
      <c r="B12" s="4">
        <f>Calculations!F12</f>
        <v>0</v>
      </c>
      <c r="C12" s="4">
        <f>Calculations!G12</f>
        <v>330.43</v>
      </c>
      <c r="D12" s="4">
        <f>Calculations!H12</f>
        <v>107.65</v>
      </c>
      <c r="E12" s="4">
        <f>Calculations!I12</f>
        <v>193</v>
      </c>
      <c r="F12" s="4">
        <f>Calculations!J12</f>
        <v>0</v>
      </c>
      <c r="G12" s="4">
        <f>Calculations!K12</f>
        <v>0</v>
      </c>
      <c r="H12" s="4">
        <f>Calculations!L12</f>
        <v>0</v>
      </c>
      <c r="I12" s="4">
        <f>Calculations!M12</f>
        <v>0</v>
      </c>
      <c r="J12" s="4">
        <f>Calculations!N12</f>
        <v>0</v>
      </c>
      <c r="K12" s="4">
        <f>Calculations!O12</f>
        <v>0</v>
      </c>
      <c r="L12" s="30">
        <f>Calculations!P12</f>
        <v>0</v>
      </c>
      <c r="M12" s="30">
        <f>Calculations!Q12</f>
        <v>0</v>
      </c>
      <c r="N12" s="30">
        <f>Calculations!R12</f>
        <v>0</v>
      </c>
      <c r="O12" s="30">
        <f>Calculations!S12</f>
        <v>0</v>
      </c>
      <c r="P12" s="30">
        <f>Calculations!T12</f>
        <v>0</v>
      </c>
      <c r="Q12" s="30">
        <f>Calculations!U12</f>
        <v>0</v>
      </c>
      <c r="R12" s="30">
        <f>Calculations!V12</f>
        <v>0</v>
      </c>
      <c r="S12" s="30">
        <f>Calculations!W12</f>
        <v>0</v>
      </c>
      <c r="T12" s="30">
        <f>Calculations!X12</f>
        <v>0</v>
      </c>
      <c r="U12" s="30">
        <f>Calculations!Y12</f>
        <v>0</v>
      </c>
      <c r="V12" s="30">
        <f>Calculations!Z12</f>
        <v>0</v>
      </c>
      <c r="W12" s="30">
        <f>Calculations!AA12</f>
        <v>0</v>
      </c>
      <c r="X12" s="30">
        <f>Calculations!AB12</f>
        <v>0</v>
      </c>
      <c r="Y12" s="30">
        <f>Calculations!AC12</f>
        <v>0</v>
      </c>
      <c r="Z12" s="30">
        <f>Calculations!AD12</f>
        <v>0</v>
      </c>
      <c r="AA12" s="30">
        <f>Calculations!AE12</f>
        <v>0</v>
      </c>
      <c r="AB12" s="30">
        <f>Calculations!AF12</f>
        <v>0</v>
      </c>
      <c r="AC12" s="30">
        <f>Calculations!AG12</f>
        <v>0</v>
      </c>
      <c r="AD12" s="30">
        <f>Calculations!AH12</f>
        <v>0</v>
      </c>
      <c r="AE12" s="30">
        <f>Calculations!AI12</f>
        <v>0</v>
      </c>
      <c r="AF12" s="30">
        <f>Calculations!AJ12</f>
        <v>0</v>
      </c>
      <c r="AG12" s="4"/>
      <c r="AH12" s="16">
        <f t="shared" si="0"/>
        <v>631.08000000000004</v>
      </c>
    </row>
    <row r="13" spans="1:34">
      <c r="A13" s="8" t="s">
        <v>52</v>
      </c>
      <c r="B13" s="18">
        <f>Calculations!F13</f>
        <v>0</v>
      </c>
      <c r="C13" s="18">
        <f>Calculations!G13</f>
        <v>0</v>
      </c>
      <c r="D13" s="18">
        <f>Calculations!H13</f>
        <v>0</v>
      </c>
      <c r="E13" s="18">
        <f>Calculations!I13</f>
        <v>0</v>
      </c>
      <c r="F13" s="18">
        <f>Calculations!J13</f>
        <v>0</v>
      </c>
      <c r="G13" s="18">
        <f>Calculations!K13</f>
        <v>0</v>
      </c>
      <c r="H13" s="18">
        <f>Calculations!L13</f>
        <v>0</v>
      </c>
      <c r="I13" s="18">
        <f>Calculations!M13</f>
        <v>0</v>
      </c>
      <c r="J13" s="18">
        <f>Calculations!N13</f>
        <v>0</v>
      </c>
      <c r="K13" s="18">
        <f>Calculations!O13</f>
        <v>0</v>
      </c>
      <c r="L13" s="30">
        <f>Calculations!P13</f>
        <v>0</v>
      </c>
      <c r="M13" s="30">
        <f>Calculations!Q13</f>
        <v>0</v>
      </c>
      <c r="N13" s="30">
        <f>Calculations!R13</f>
        <v>0</v>
      </c>
      <c r="O13" s="30">
        <f>Calculations!S13</f>
        <v>0</v>
      </c>
      <c r="P13" s="30">
        <f>Calculations!T13</f>
        <v>0</v>
      </c>
      <c r="Q13" s="30">
        <f>Calculations!U13</f>
        <v>0</v>
      </c>
      <c r="R13" s="30">
        <f>Calculations!V13</f>
        <v>0</v>
      </c>
      <c r="S13" s="30">
        <f>Calculations!W13</f>
        <v>0</v>
      </c>
      <c r="T13" s="30">
        <f>Calculations!X13</f>
        <v>0</v>
      </c>
      <c r="U13" s="30">
        <f>Calculations!Y13</f>
        <v>0</v>
      </c>
      <c r="V13" s="30">
        <f>Calculations!Z13</f>
        <v>0</v>
      </c>
      <c r="W13" s="30">
        <f>Calculations!AA13</f>
        <v>0</v>
      </c>
      <c r="X13" s="30">
        <f>Calculations!AB13</f>
        <v>0</v>
      </c>
      <c r="Y13" s="30">
        <f>Calculations!AC13</f>
        <v>0</v>
      </c>
      <c r="Z13" s="30">
        <f>Calculations!AD13</f>
        <v>0</v>
      </c>
      <c r="AA13" s="30">
        <f>Calculations!AE13</f>
        <v>0</v>
      </c>
      <c r="AB13" s="30">
        <f>Calculations!AF13</f>
        <v>0</v>
      </c>
      <c r="AC13" s="30">
        <f>Calculations!AG13</f>
        <v>0</v>
      </c>
      <c r="AD13" s="30">
        <f>Calculations!AH13</f>
        <v>0</v>
      </c>
      <c r="AE13" s="30">
        <f>Calculations!AI13</f>
        <v>0</v>
      </c>
      <c r="AF13" s="30">
        <f>Calculations!AJ13</f>
        <v>0</v>
      </c>
      <c r="AG13" s="4"/>
      <c r="AH13" s="16">
        <f t="shared" si="0"/>
        <v>0</v>
      </c>
    </row>
    <row r="14" spans="1:34">
      <c r="A14" s="8" t="s">
        <v>53</v>
      </c>
      <c r="B14" s="18">
        <f>Calculations!F14</f>
        <v>0</v>
      </c>
      <c r="C14" s="18">
        <f>Calculations!G14</f>
        <v>0</v>
      </c>
      <c r="D14" s="18">
        <f>Calculations!H14</f>
        <v>0</v>
      </c>
      <c r="E14" s="18">
        <f>Calculations!I14</f>
        <v>0</v>
      </c>
      <c r="F14" s="18">
        <f>Calculations!J14</f>
        <v>0</v>
      </c>
      <c r="G14" s="18">
        <f>Calculations!K14</f>
        <v>0</v>
      </c>
      <c r="H14" s="18">
        <f>Calculations!L14</f>
        <v>0</v>
      </c>
      <c r="I14" s="18">
        <f>Calculations!M14</f>
        <v>0</v>
      </c>
      <c r="J14" s="18">
        <f>Calculations!N14</f>
        <v>0</v>
      </c>
      <c r="K14" s="18">
        <f>Calculations!O14</f>
        <v>0</v>
      </c>
      <c r="L14" s="30">
        <f>Calculations!P14</f>
        <v>0</v>
      </c>
      <c r="M14" s="30">
        <f>Calculations!Q14</f>
        <v>0</v>
      </c>
      <c r="N14" s="30">
        <f>Calculations!R14</f>
        <v>0</v>
      </c>
      <c r="O14" s="30">
        <f>Calculations!S14</f>
        <v>0</v>
      </c>
      <c r="P14" s="30">
        <f>Calculations!T14</f>
        <v>0</v>
      </c>
      <c r="Q14" s="30">
        <f>Calculations!U14</f>
        <v>0</v>
      </c>
      <c r="R14" s="30">
        <f>Calculations!V14</f>
        <v>0</v>
      </c>
      <c r="S14" s="30">
        <f>Calculations!W14</f>
        <v>0</v>
      </c>
      <c r="T14" s="30">
        <f>Calculations!X14</f>
        <v>0</v>
      </c>
      <c r="U14" s="30">
        <f>Calculations!Y14</f>
        <v>0</v>
      </c>
      <c r="V14" s="30">
        <f>Calculations!Z14</f>
        <v>0</v>
      </c>
      <c r="W14" s="30">
        <f>Calculations!AA14</f>
        <v>0</v>
      </c>
      <c r="X14" s="30">
        <f>Calculations!AB14</f>
        <v>0</v>
      </c>
      <c r="Y14" s="30">
        <f>Calculations!AC14</f>
        <v>0</v>
      </c>
      <c r="Z14" s="30">
        <f>Calculations!AD14</f>
        <v>0</v>
      </c>
      <c r="AA14" s="30">
        <f>Calculations!AE14</f>
        <v>0</v>
      </c>
      <c r="AB14" s="30">
        <f>Calculations!AF14</f>
        <v>0</v>
      </c>
      <c r="AC14" s="30">
        <f>Calculations!AG14</f>
        <v>0</v>
      </c>
      <c r="AD14" s="30">
        <f>Calculations!AH14</f>
        <v>0</v>
      </c>
      <c r="AE14" s="30">
        <f>Calculations!AI14</f>
        <v>0</v>
      </c>
      <c r="AF14" s="30">
        <f>Calculations!AJ14</f>
        <v>0</v>
      </c>
      <c r="AG14" s="4"/>
      <c r="AH14" s="16">
        <f t="shared" si="0"/>
        <v>0</v>
      </c>
    </row>
    <row r="15" spans="1:34">
      <c r="A15" s="5" t="s">
        <v>68</v>
      </c>
      <c r="B15" s="4">
        <f>Calculations!F15</f>
        <v>0</v>
      </c>
      <c r="C15" s="4">
        <f>Calculations!G15</f>
        <v>0</v>
      </c>
      <c r="D15" s="4">
        <f>Calculations!H15</f>
        <v>0</v>
      </c>
      <c r="E15" s="4">
        <f>Calculations!I15</f>
        <v>0</v>
      </c>
      <c r="F15" s="4">
        <f>Calculations!J15</f>
        <v>0</v>
      </c>
      <c r="G15" s="4">
        <f>Calculations!K15</f>
        <v>0</v>
      </c>
      <c r="H15" s="4">
        <f>Calculations!L15</f>
        <v>0</v>
      </c>
      <c r="I15" s="4">
        <f>Calculations!M15</f>
        <v>0</v>
      </c>
      <c r="J15" s="4">
        <f>Calculations!N15</f>
        <v>0</v>
      </c>
      <c r="K15" s="4">
        <f>Calculations!O15</f>
        <v>0</v>
      </c>
      <c r="L15" s="30">
        <f>Calculations!P15</f>
        <v>0</v>
      </c>
      <c r="M15" s="30">
        <f>Calculations!Q15</f>
        <v>0</v>
      </c>
      <c r="N15" s="30">
        <f>Calculations!R15</f>
        <v>0</v>
      </c>
      <c r="O15" s="30">
        <f>Calculations!S15</f>
        <v>0</v>
      </c>
      <c r="P15" s="30">
        <f>Calculations!T15</f>
        <v>0</v>
      </c>
      <c r="Q15" s="30">
        <f>Calculations!U15</f>
        <v>0</v>
      </c>
      <c r="R15" s="30">
        <f>Calculations!V15</f>
        <v>0</v>
      </c>
      <c r="S15" s="30">
        <f>Calculations!W15</f>
        <v>0</v>
      </c>
      <c r="T15" s="30">
        <f>Calculations!X15</f>
        <v>0</v>
      </c>
      <c r="U15" s="30">
        <f>Calculations!Y15</f>
        <v>0</v>
      </c>
      <c r="V15" s="30">
        <f>Calculations!Z15</f>
        <v>0</v>
      </c>
      <c r="W15" s="30">
        <f>Calculations!AA15</f>
        <v>0</v>
      </c>
      <c r="X15" s="30">
        <f>Calculations!AB15</f>
        <v>0</v>
      </c>
      <c r="Y15" s="30">
        <f>Calculations!AC15</f>
        <v>0</v>
      </c>
      <c r="Z15" s="30">
        <f>Calculations!AD15</f>
        <v>0</v>
      </c>
      <c r="AA15" s="30">
        <f>Calculations!AE15</f>
        <v>0</v>
      </c>
      <c r="AB15" s="30">
        <f>Calculations!AF15</f>
        <v>0</v>
      </c>
      <c r="AC15" s="30">
        <f>Calculations!AG15</f>
        <v>0</v>
      </c>
      <c r="AD15" s="30">
        <f>Calculations!AH15</f>
        <v>0</v>
      </c>
      <c r="AE15" s="30">
        <f>Calculations!AI15</f>
        <v>0</v>
      </c>
      <c r="AF15" s="30">
        <f>Calculations!AJ15</f>
        <v>0</v>
      </c>
      <c r="AG15" s="4"/>
      <c r="AH15" s="16">
        <f t="shared" si="0"/>
        <v>0</v>
      </c>
    </row>
    <row r="16" spans="1:34">
      <c r="A16" s="5" t="s">
        <v>69</v>
      </c>
      <c r="B16" s="4">
        <f>Calculations!F16+Calculations!F18</f>
        <v>2530</v>
      </c>
      <c r="C16" s="4">
        <f>Calculations!G16+Calculations!G18</f>
        <v>320</v>
      </c>
      <c r="D16" s="4">
        <f>Calculations!H16+Calculations!H18</f>
        <v>899.5</v>
      </c>
      <c r="E16" s="4">
        <f>Calculations!I16+Calculations!I18</f>
        <v>1058.0999999999999</v>
      </c>
      <c r="F16" s="4">
        <f>Calculations!J16+Calculations!J18</f>
        <v>991.5</v>
      </c>
      <c r="G16" s="4">
        <f>Calculations!K16+Calculations!K18</f>
        <v>0</v>
      </c>
      <c r="H16" s="4">
        <f>Calculations!L16+Calculations!L18</f>
        <v>0</v>
      </c>
      <c r="I16" s="4">
        <f>Calculations!M16+Calculations!M18</f>
        <v>340</v>
      </c>
      <c r="J16" s="4">
        <f>Calculations!N16+Calculations!N18</f>
        <v>0</v>
      </c>
      <c r="K16" s="4">
        <f>Calculations!O16+Calculations!O18</f>
        <v>0</v>
      </c>
      <c r="L16" s="30">
        <f>Calculations!P16+Calculations!P18</f>
        <v>0</v>
      </c>
      <c r="M16" s="30">
        <f>Calculations!Q16+Calculations!Q18</f>
        <v>0</v>
      </c>
      <c r="N16" s="30">
        <f>Calculations!R16+Calculations!R18</f>
        <v>0</v>
      </c>
      <c r="O16" s="30">
        <f>Calculations!S16+Calculations!S18</f>
        <v>0</v>
      </c>
      <c r="P16" s="30">
        <f>Calculations!T16+Calculations!T18</f>
        <v>0</v>
      </c>
      <c r="Q16" s="30">
        <f>Calculations!U16+Calculations!U18</f>
        <v>0</v>
      </c>
      <c r="R16" s="30">
        <f>Calculations!V16+Calculations!V18</f>
        <v>0</v>
      </c>
      <c r="S16" s="30">
        <f>Calculations!W16+Calculations!W18</f>
        <v>0</v>
      </c>
      <c r="T16" s="30">
        <f>Calculations!X16+Calculations!X18</f>
        <v>0</v>
      </c>
      <c r="U16" s="30">
        <f>Calculations!Y16+Calculations!Y18</f>
        <v>0</v>
      </c>
      <c r="V16" s="30">
        <f>Calculations!Z16+Calculations!Z18</f>
        <v>0</v>
      </c>
      <c r="W16" s="30">
        <f>Calculations!AA16+Calculations!AA18</f>
        <v>0</v>
      </c>
      <c r="X16" s="30">
        <f>Calculations!AB16+Calculations!AB18</f>
        <v>0</v>
      </c>
      <c r="Y16" s="30">
        <f>Calculations!AC16+Calculations!AC18</f>
        <v>0</v>
      </c>
      <c r="Z16" s="30">
        <f>Calculations!AD16+Calculations!AD18</f>
        <v>0</v>
      </c>
      <c r="AA16" s="30">
        <f>Calculations!AE16+Calculations!AE18</f>
        <v>0</v>
      </c>
      <c r="AB16" s="30">
        <f>Calculations!AF16+Calculations!AF18</f>
        <v>0</v>
      </c>
      <c r="AC16" s="30">
        <f>Calculations!AG16+Calculations!AG18</f>
        <v>0</v>
      </c>
      <c r="AD16" s="30">
        <f>Calculations!AH16+Calculations!AH18</f>
        <v>0</v>
      </c>
      <c r="AE16" s="30">
        <f>Calculations!AI16+Calculations!AI18</f>
        <v>0</v>
      </c>
      <c r="AF16" s="30">
        <f>Calculations!AJ16+Calculations!AJ18</f>
        <v>0</v>
      </c>
      <c r="AG16" s="4"/>
      <c r="AH16" s="16">
        <f t="shared" si="0"/>
        <v>6139.1</v>
      </c>
    </row>
    <row r="17" spans="1:34">
      <c r="A17" s="5" t="s">
        <v>70</v>
      </c>
      <c r="B17" s="4">
        <f>Calculations!F17</f>
        <v>0</v>
      </c>
      <c r="C17" s="4">
        <f>Calculations!G17</f>
        <v>0</v>
      </c>
      <c r="D17" s="4">
        <f>Calculations!H17</f>
        <v>0</v>
      </c>
      <c r="E17" s="4">
        <f>Calculations!I17</f>
        <v>0</v>
      </c>
      <c r="F17" s="4">
        <f>Calculations!J17</f>
        <v>0</v>
      </c>
      <c r="G17" s="4">
        <f>Calculations!K17</f>
        <v>0</v>
      </c>
      <c r="H17" s="4">
        <f>Calculations!L17</f>
        <v>0</v>
      </c>
      <c r="I17" s="4">
        <f>Calculations!M17</f>
        <v>0</v>
      </c>
      <c r="J17" s="4">
        <f>Calculations!N17</f>
        <v>0</v>
      </c>
      <c r="K17" s="4">
        <f>Calculations!O17</f>
        <v>0</v>
      </c>
      <c r="L17" s="30">
        <f>Calculations!P17</f>
        <v>0</v>
      </c>
      <c r="M17" s="30">
        <f>Calculations!Q17</f>
        <v>0</v>
      </c>
      <c r="N17" s="30">
        <f>Calculations!R17</f>
        <v>0</v>
      </c>
      <c r="O17" s="30">
        <f>Calculations!S17</f>
        <v>0</v>
      </c>
      <c r="P17" s="30">
        <f>Calculations!T17</f>
        <v>0</v>
      </c>
      <c r="Q17" s="30">
        <f>Calculations!U17</f>
        <v>0</v>
      </c>
      <c r="R17" s="30">
        <f>Calculations!V17</f>
        <v>0</v>
      </c>
      <c r="S17" s="30">
        <f>Calculations!W17</f>
        <v>0</v>
      </c>
      <c r="T17" s="30">
        <f>Calculations!X17</f>
        <v>0</v>
      </c>
      <c r="U17" s="30">
        <f>Calculations!Y17</f>
        <v>0</v>
      </c>
      <c r="V17" s="30">
        <f>Calculations!Z17</f>
        <v>0</v>
      </c>
      <c r="W17" s="30">
        <f>Calculations!AA17</f>
        <v>0</v>
      </c>
      <c r="X17" s="30">
        <f>Calculations!AB17</f>
        <v>0</v>
      </c>
      <c r="Y17" s="30">
        <f>Calculations!AC17</f>
        <v>0</v>
      </c>
      <c r="Z17" s="30">
        <f>Calculations!AD17</f>
        <v>0</v>
      </c>
      <c r="AA17" s="30">
        <f>Calculations!AE17</f>
        <v>0</v>
      </c>
      <c r="AB17" s="30">
        <f>Calculations!AF17</f>
        <v>0</v>
      </c>
      <c r="AC17" s="30">
        <f>Calculations!AG17</f>
        <v>0</v>
      </c>
      <c r="AD17" s="30">
        <f>Calculations!AH17</f>
        <v>0</v>
      </c>
      <c r="AE17" s="30">
        <f>Calculations!AI17</f>
        <v>0</v>
      </c>
      <c r="AF17" s="30">
        <f>Calculations!AJ17</f>
        <v>0</v>
      </c>
      <c r="AG17" s="4"/>
      <c r="AH17" s="16">
        <f t="shared" si="0"/>
        <v>0</v>
      </c>
    </row>
    <row r="19" spans="1:34">
      <c r="B19" s="4"/>
    </row>
    <row r="20" spans="1:34">
      <c r="A20" s="12" t="s">
        <v>75</v>
      </c>
    </row>
    <row r="21" spans="1:34">
      <c r="A21" s="8" t="s">
        <v>57</v>
      </c>
      <c r="B21" s="4">
        <f>SUM($B2:B2)</f>
        <v>0</v>
      </c>
      <c r="C21" s="4">
        <f>SUM($B2:C2)</f>
        <v>0</v>
      </c>
      <c r="D21" s="4">
        <f>SUM($B2:D2)</f>
        <v>0</v>
      </c>
      <c r="E21" s="4">
        <f>SUM($B2:E2)</f>
        <v>0</v>
      </c>
      <c r="F21" s="4">
        <f>SUM($B2:F2)</f>
        <v>0</v>
      </c>
      <c r="G21" s="4">
        <f>SUM($B2:G2)</f>
        <v>0</v>
      </c>
      <c r="H21" s="4">
        <f>SUM($B2:H2)</f>
        <v>0</v>
      </c>
      <c r="I21" s="4">
        <f>SUM($B2:I2)</f>
        <v>0</v>
      </c>
      <c r="J21" s="4">
        <f>SUM($B2:J2)</f>
        <v>700</v>
      </c>
      <c r="K21" s="4">
        <f>SUM($B2:K2)</f>
        <v>1400</v>
      </c>
      <c r="L21" s="4">
        <f>SUM($B2:L2)</f>
        <v>1466.6666666666667</v>
      </c>
      <c r="M21" s="4">
        <f>SUM($B2:M2)</f>
        <v>1533.3333333333335</v>
      </c>
      <c r="N21" s="4">
        <f>SUM($B2:N2)</f>
        <v>1600.0000000000002</v>
      </c>
      <c r="O21" s="4">
        <f>SUM($B2:O2)</f>
        <v>1666.666666666667</v>
      </c>
      <c r="P21" s="4">
        <f>SUM($B2:P2)</f>
        <v>1733.3333333333337</v>
      </c>
      <c r="Q21" s="4">
        <f>SUM($B2:Q2)</f>
        <v>1800.0000000000005</v>
      </c>
      <c r="R21" s="4">
        <f>SUM($B2:R2)</f>
        <v>1866.6666666666672</v>
      </c>
      <c r="S21" s="4">
        <f>SUM($B2:S2)</f>
        <v>1933.3333333333339</v>
      </c>
      <c r="T21" s="4">
        <f>SUM($B2:T2)</f>
        <v>2000.0000000000007</v>
      </c>
      <c r="U21" s="4">
        <f>SUM($B2:U2)</f>
        <v>2066.6666666666674</v>
      </c>
      <c r="V21" s="4">
        <f>SUM($B2:V2)</f>
        <v>2133.3333333333339</v>
      </c>
      <c r="W21" s="4">
        <f>SUM($B2:W2)</f>
        <v>2200.0000000000005</v>
      </c>
      <c r="X21" s="4">
        <f>SUM($B2:X2)</f>
        <v>2266.666666666667</v>
      </c>
      <c r="Y21" s="4">
        <f>SUM($B2:Y2)</f>
        <v>2333.3333333333335</v>
      </c>
      <c r="Z21" s="4">
        <f>SUM($B2:Z2)</f>
        <v>2400</v>
      </c>
      <c r="AA21" s="4">
        <f>SUM($B2:AA2)</f>
        <v>2466.6666666666665</v>
      </c>
      <c r="AB21" s="4">
        <f>SUM($B2:AB2)</f>
        <v>2533.333333333333</v>
      </c>
      <c r="AC21" s="4">
        <f>SUM($B2:AC2)</f>
        <v>2599.9999999999995</v>
      </c>
      <c r="AD21" s="4">
        <f>SUM($B2:AD2)</f>
        <v>2666.6666666666661</v>
      </c>
      <c r="AE21" s="4">
        <f>SUM($B2:AE2)</f>
        <v>2733.3333333333326</v>
      </c>
      <c r="AF21" s="4">
        <f>SUM($B2:AF2)</f>
        <v>2799.9999999999991</v>
      </c>
    </row>
    <row r="22" spans="1:34">
      <c r="A22" s="8" t="s">
        <v>42</v>
      </c>
      <c r="B22" s="4">
        <f>SUM($B3:B3)</f>
        <v>226</v>
      </c>
      <c r="C22" s="4">
        <f>SUM($B3:C3)</f>
        <v>685.8</v>
      </c>
      <c r="D22" s="4">
        <f>SUM($B3:D3)</f>
        <v>917.59999999999991</v>
      </c>
      <c r="E22" s="4">
        <f>SUM($B3:E3)</f>
        <v>917.59999999999991</v>
      </c>
      <c r="F22" s="4">
        <f>SUM($B3:F3)</f>
        <v>917.59999999999991</v>
      </c>
      <c r="G22" s="4">
        <f>SUM($B3:G3)</f>
        <v>917.59999999999991</v>
      </c>
      <c r="H22" s="4">
        <f>SUM($B3:H3)</f>
        <v>917.59999999999991</v>
      </c>
      <c r="I22" s="4">
        <f>SUM($B3:I3)</f>
        <v>917.59999999999991</v>
      </c>
      <c r="J22" s="4">
        <f>SUM($B3:J3)</f>
        <v>1439.36</v>
      </c>
      <c r="K22" s="4">
        <f>SUM($B3:K3)</f>
        <v>1439.36</v>
      </c>
      <c r="L22" s="4">
        <f>SUM($B3:L3)</f>
        <v>1536.6466666666665</v>
      </c>
      <c r="M22" s="4">
        <f>SUM($B3:M3)</f>
        <v>1633.9333333333332</v>
      </c>
      <c r="N22" s="4">
        <f>SUM($B3:N3)</f>
        <v>1731.2199999999998</v>
      </c>
      <c r="O22" s="4">
        <f>SUM($B3:O3)</f>
        <v>1828.5066666666664</v>
      </c>
      <c r="P22" s="4">
        <f>SUM($B3:P3)</f>
        <v>1925.7933333333331</v>
      </c>
      <c r="Q22" s="4">
        <f>SUM($B3:Q3)</f>
        <v>2023.0799999999997</v>
      </c>
      <c r="R22" s="4">
        <f>SUM($B3:R3)</f>
        <v>2120.3666666666663</v>
      </c>
      <c r="S22" s="4">
        <f>SUM($B3:S3)</f>
        <v>2217.6533333333332</v>
      </c>
      <c r="T22" s="4">
        <f>SUM($B3:T3)</f>
        <v>2314.94</v>
      </c>
      <c r="U22" s="4">
        <f>SUM($B3:U3)</f>
        <v>2412.2266666666669</v>
      </c>
      <c r="V22" s="4">
        <f>SUM($B3:V3)</f>
        <v>2509.5133333333338</v>
      </c>
      <c r="W22" s="4">
        <f>SUM($B3:W3)</f>
        <v>2606.8000000000006</v>
      </c>
      <c r="X22" s="4">
        <f>SUM($B3:X3)</f>
        <v>2704.0866666666675</v>
      </c>
      <c r="Y22" s="4">
        <f>SUM($B3:Y3)</f>
        <v>2801.3733333333344</v>
      </c>
      <c r="Z22" s="4">
        <f>SUM($B3:Z3)</f>
        <v>2898.6600000000012</v>
      </c>
      <c r="AA22" s="4">
        <f>SUM($B3:AA3)</f>
        <v>2995.9466666666681</v>
      </c>
      <c r="AB22" s="4">
        <f>SUM($B3:AB3)</f>
        <v>3093.2333333333349</v>
      </c>
      <c r="AC22" s="4">
        <f>SUM($B3:AC3)</f>
        <v>3190.5200000000018</v>
      </c>
      <c r="AD22" s="4">
        <f>SUM($B3:AD3)</f>
        <v>3287.8066666666687</v>
      </c>
      <c r="AE22" s="4">
        <f>SUM($B3:AE3)</f>
        <v>3385.0933333333355</v>
      </c>
      <c r="AF22" s="4">
        <f>SUM($B3:AF3)</f>
        <v>3482.3800000000024</v>
      </c>
    </row>
    <row r="23" spans="1:34">
      <c r="A23" s="8" t="s">
        <v>1</v>
      </c>
      <c r="B23" s="4">
        <f>SUM($B4:B4)</f>
        <v>0</v>
      </c>
      <c r="C23" s="4">
        <f>SUM($B4:C4)</f>
        <v>0</v>
      </c>
      <c r="D23" s="4">
        <f>SUM($B4:D4)</f>
        <v>0</v>
      </c>
      <c r="E23" s="4">
        <f>SUM($B4:E4)</f>
        <v>0</v>
      </c>
      <c r="F23" s="4">
        <f>SUM($B4:F4)</f>
        <v>0</v>
      </c>
      <c r="G23" s="4">
        <f>SUM($B4:G4)</f>
        <v>0</v>
      </c>
      <c r="H23" s="4">
        <f>SUM($B4:H4)</f>
        <v>0</v>
      </c>
      <c r="I23" s="4">
        <f>SUM($B4:I4)</f>
        <v>0</v>
      </c>
      <c r="J23" s="4">
        <f>SUM($B4:J4)</f>
        <v>0</v>
      </c>
      <c r="K23" s="4">
        <f>SUM($B4:K4)</f>
        <v>0</v>
      </c>
      <c r="L23" s="4">
        <f>SUM($B4:L4)</f>
        <v>0</v>
      </c>
      <c r="M23" s="4">
        <f>SUM($B4:M4)</f>
        <v>0</v>
      </c>
      <c r="N23" s="4">
        <f>SUM($B4:N4)</f>
        <v>0</v>
      </c>
      <c r="O23" s="4">
        <f>SUM($B4:O4)</f>
        <v>0</v>
      </c>
      <c r="P23" s="4">
        <f>SUM($B4:P4)</f>
        <v>0</v>
      </c>
      <c r="Q23" s="4">
        <f>SUM($B4:Q4)</f>
        <v>0</v>
      </c>
      <c r="R23" s="4">
        <f>SUM($B4:R4)</f>
        <v>0</v>
      </c>
      <c r="S23" s="4">
        <f>SUM($B4:S4)</f>
        <v>0</v>
      </c>
      <c r="T23" s="4">
        <f>SUM($B4:T4)</f>
        <v>0</v>
      </c>
      <c r="U23" s="4">
        <f>SUM($B4:U4)</f>
        <v>0</v>
      </c>
      <c r="V23" s="4">
        <f>SUM($B4:V4)</f>
        <v>0</v>
      </c>
      <c r="W23" s="4">
        <f>SUM($B4:W4)</f>
        <v>0</v>
      </c>
      <c r="X23" s="4">
        <f>SUM($B4:X4)</f>
        <v>0</v>
      </c>
      <c r="Y23" s="4">
        <f>SUM($B4:Y4)</f>
        <v>0</v>
      </c>
      <c r="Z23" s="4">
        <f>SUM($B4:Z4)</f>
        <v>0</v>
      </c>
      <c r="AA23" s="4">
        <f>SUM($B4:AA4)</f>
        <v>0</v>
      </c>
      <c r="AB23" s="4">
        <f>SUM($B4:AB4)</f>
        <v>0</v>
      </c>
      <c r="AC23" s="4">
        <f>SUM($B4:AC4)</f>
        <v>0</v>
      </c>
      <c r="AD23" s="4">
        <f>SUM($B4:AD4)</f>
        <v>0</v>
      </c>
      <c r="AE23" s="4">
        <f>SUM($B4:AE4)</f>
        <v>0</v>
      </c>
      <c r="AF23" s="4">
        <f>SUM($B4:AF4)</f>
        <v>0</v>
      </c>
    </row>
    <row r="24" spans="1:34">
      <c r="A24" s="8" t="s">
        <v>2</v>
      </c>
      <c r="B24" s="4">
        <f>SUM($B5:B5)</f>
        <v>0</v>
      </c>
      <c r="C24" s="4">
        <f>SUM($B5:C5)</f>
        <v>0</v>
      </c>
      <c r="D24" s="4">
        <f>SUM($B5:D5)</f>
        <v>0</v>
      </c>
      <c r="E24" s="4">
        <f>SUM($B5:E5)</f>
        <v>0</v>
      </c>
      <c r="F24" s="4">
        <f>SUM($B5:F5)</f>
        <v>0</v>
      </c>
      <c r="G24" s="4">
        <f>SUM($B5:G5)</f>
        <v>0</v>
      </c>
      <c r="H24" s="4">
        <f>SUM($B5:H5)</f>
        <v>0</v>
      </c>
      <c r="I24" s="4">
        <f>SUM($B5:I5)</f>
        <v>0</v>
      </c>
      <c r="J24" s="4">
        <f>SUM($B5:J5)</f>
        <v>0</v>
      </c>
      <c r="K24" s="4">
        <f>SUM($B5:K5)</f>
        <v>0</v>
      </c>
      <c r="L24" s="4">
        <f>SUM($B5:L5)</f>
        <v>0</v>
      </c>
      <c r="M24" s="4">
        <f>SUM($B5:M5)</f>
        <v>0</v>
      </c>
      <c r="N24" s="4">
        <f>SUM($B5:N5)</f>
        <v>0</v>
      </c>
      <c r="O24" s="4">
        <f>SUM($B5:O5)</f>
        <v>0</v>
      </c>
      <c r="P24" s="4">
        <f>SUM($B5:P5)</f>
        <v>0</v>
      </c>
      <c r="Q24" s="4">
        <f>SUM($B5:Q5)</f>
        <v>0</v>
      </c>
      <c r="R24" s="4">
        <f>SUM($B5:R5)</f>
        <v>0</v>
      </c>
      <c r="S24" s="4">
        <f>SUM($B5:S5)</f>
        <v>0</v>
      </c>
      <c r="T24" s="4">
        <f>SUM($B5:T5)</f>
        <v>0</v>
      </c>
      <c r="U24" s="4">
        <f>SUM($B5:U5)</f>
        <v>0</v>
      </c>
      <c r="V24" s="4">
        <f>SUM($B5:V5)</f>
        <v>0</v>
      </c>
      <c r="W24" s="4">
        <f>SUM($B5:W5)</f>
        <v>0</v>
      </c>
      <c r="X24" s="4">
        <f>SUM($B5:X5)</f>
        <v>0</v>
      </c>
      <c r="Y24" s="4">
        <f>SUM($B5:Y5)</f>
        <v>0</v>
      </c>
      <c r="Z24" s="4">
        <f>SUM($B5:Z5)</f>
        <v>0</v>
      </c>
      <c r="AA24" s="4">
        <f>SUM($B5:AA5)</f>
        <v>0</v>
      </c>
      <c r="AB24" s="4">
        <f>SUM($B5:AB5)</f>
        <v>0</v>
      </c>
      <c r="AC24" s="4">
        <f>SUM($B5:AC5)</f>
        <v>0</v>
      </c>
      <c r="AD24" s="4">
        <f>SUM($B5:AD5)</f>
        <v>0</v>
      </c>
      <c r="AE24" s="4">
        <f>SUM($B5:AE5)</f>
        <v>0</v>
      </c>
      <c r="AF24" s="4">
        <f>SUM($B5:AF5)</f>
        <v>0</v>
      </c>
    </row>
    <row r="25" spans="1:34">
      <c r="A25" s="8" t="s">
        <v>58</v>
      </c>
      <c r="B25" s="4">
        <f>SUM($B6:B6)</f>
        <v>0</v>
      </c>
      <c r="C25" s="4">
        <f>SUM($B6:C6)</f>
        <v>0</v>
      </c>
      <c r="D25" s="4">
        <f>SUM($B6:D6)</f>
        <v>0</v>
      </c>
      <c r="E25" s="4">
        <f>SUM($B6:E6)</f>
        <v>0</v>
      </c>
      <c r="F25" s="4">
        <f>SUM($B6:F6)</f>
        <v>0</v>
      </c>
      <c r="G25" s="4">
        <f>SUM($B6:G6)</f>
        <v>0</v>
      </c>
      <c r="H25" s="4">
        <f>SUM($B6:H6)</f>
        <v>0</v>
      </c>
      <c r="I25" s="4">
        <f>SUM($B6:I6)</f>
        <v>0</v>
      </c>
      <c r="J25" s="4">
        <f>SUM($B6:J6)</f>
        <v>0</v>
      </c>
      <c r="K25" s="4">
        <f>SUM($B6:K6)</f>
        <v>0</v>
      </c>
      <c r="L25" s="4">
        <f>SUM($B6:L6)</f>
        <v>0</v>
      </c>
      <c r="M25" s="4">
        <f>SUM($B6:M6)</f>
        <v>0</v>
      </c>
      <c r="N25" s="4">
        <f>SUM($B6:N6)</f>
        <v>0</v>
      </c>
      <c r="O25" s="4">
        <f>SUM($B6:O6)</f>
        <v>0</v>
      </c>
      <c r="P25" s="4">
        <f>SUM($B6:P6)</f>
        <v>0</v>
      </c>
      <c r="Q25" s="4">
        <f>SUM($B6:Q6)</f>
        <v>0</v>
      </c>
      <c r="R25" s="4">
        <f>SUM($B6:R6)</f>
        <v>0</v>
      </c>
      <c r="S25" s="4">
        <f>SUM($B6:S6)</f>
        <v>0</v>
      </c>
      <c r="T25" s="4">
        <f>SUM($B6:T6)</f>
        <v>0</v>
      </c>
      <c r="U25" s="4">
        <f>SUM($B6:U6)</f>
        <v>0</v>
      </c>
      <c r="V25" s="4">
        <f>SUM($B6:V6)</f>
        <v>0</v>
      </c>
      <c r="W25" s="4">
        <f>SUM($B6:W6)</f>
        <v>0</v>
      </c>
      <c r="X25" s="4">
        <f>SUM($B6:X6)</f>
        <v>0</v>
      </c>
      <c r="Y25" s="4">
        <f>SUM($B6:Y6)</f>
        <v>0</v>
      </c>
      <c r="Z25" s="4">
        <f>SUM($B6:Z6)</f>
        <v>0</v>
      </c>
      <c r="AA25" s="4">
        <f>SUM($B6:AA6)</f>
        <v>0</v>
      </c>
      <c r="AB25" s="4">
        <f>SUM($B6:AB6)</f>
        <v>0</v>
      </c>
      <c r="AC25" s="4">
        <f>SUM($B6:AC6)</f>
        <v>0</v>
      </c>
      <c r="AD25" s="4">
        <f>SUM($B6:AD6)</f>
        <v>0</v>
      </c>
      <c r="AE25" s="4">
        <f>SUM($B6:AE6)</f>
        <v>0</v>
      </c>
      <c r="AF25" s="4">
        <f>SUM($B6:AF6)</f>
        <v>0</v>
      </c>
    </row>
    <row r="26" spans="1:34">
      <c r="A26" s="8" t="s">
        <v>4</v>
      </c>
      <c r="B26" s="4">
        <f>SUM($B7:B7)</f>
        <v>0</v>
      </c>
      <c r="C26" s="4">
        <f>SUM($B7:C7)</f>
        <v>0</v>
      </c>
      <c r="D26" s="4">
        <f>SUM($B7:D7)</f>
        <v>0</v>
      </c>
      <c r="E26" s="4">
        <f>SUM($B7:E7)</f>
        <v>0</v>
      </c>
      <c r="F26" s="4">
        <f>SUM($B7:F7)</f>
        <v>0</v>
      </c>
      <c r="G26" s="4">
        <f>SUM($B7:G7)</f>
        <v>0</v>
      </c>
      <c r="H26" s="4">
        <f>SUM($B7:H7)</f>
        <v>0</v>
      </c>
      <c r="I26" s="4">
        <f>SUM($B7:I7)</f>
        <v>0</v>
      </c>
      <c r="J26" s="4">
        <f>SUM($B7:J7)</f>
        <v>0</v>
      </c>
      <c r="K26" s="4">
        <f>SUM($B7:K7)</f>
        <v>0</v>
      </c>
      <c r="L26" s="4">
        <f>SUM($B7:L7)</f>
        <v>0</v>
      </c>
      <c r="M26" s="4">
        <f>SUM($B7:M7)</f>
        <v>0</v>
      </c>
      <c r="N26" s="4">
        <f>SUM($B7:N7)</f>
        <v>0</v>
      </c>
      <c r="O26" s="4">
        <f>SUM($B7:O7)</f>
        <v>0</v>
      </c>
      <c r="P26" s="4">
        <f>SUM($B7:P7)</f>
        <v>0</v>
      </c>
      <c r="Q26" s="4">
        <f>SUM($B7:Q7)</f>
        <v>0</v>
      </c>
      <c r="R26" s="4">
        <f>SUM($B7:R7)</f>
        <v>0</v>
      </c>
      <c r="S26" s="4">
        <f>SUM($B7:S7)</f>
        <v>0</v>
      </c>
      <c r="T26" s="4">
        <f>SUM($B7:T7)</f>
        <v>0</v>
      </c>
      <c r="U26" s="4">
        <f>SUM($B7:U7)</f>
        <v>0</v>
      </c>
      <c r="V26" s="4">
        <f>SUM($B7:V7)</f>
        <v>0</v>
      </c>
      <c r="W26" s="4">
        <f>SUM($B7:W7)</f>
        <v>0</v>
      </c>
      <c r="X26" s="4">
        <f>SUM($B7:X7)</f>
        <v>0</v>
      </c>
      <c r="Y26" s="4">
        <f>SUM($B7:Y7)</f>
        <v>0</v>
      </c>
      <c r="Z26" s="4">
        <f>SUM($B7:Z7)</f>
        <v>0</v>
      </c>
      <c r="AA26" s="4">
        <f>SUM($B7:AA7)</f>
        <v>0</v>
      </c>
      <c r="AB26" s="4">
        <f>SUM($B7:AB7)</f>
        <v>0</v>
      </c>
      <c r="AC26" s="4">
        <f>SUM($B7:AC7)</f>
        <v>0</v>
      </c>
      <c r="AD26" s="4">
        <f>SUM($B7:AD7)</f>
        <v>0</v>
      </c>
      <c r="AE26" s="4">
        <f>SUM($B7:AE7)</f>
        <v>0</v>
      </c>
      <c r="AF26" s="4">
        <f>SUM($B7:AF7)</f>
        <v>0</v>
      </c>
    </row>
    <row r="27" spans="1:34">
      <c r="A27" s="8" t="s">
        <v>5</v>
      </c>
      <c r="B27" s="4">
        <f>SUM($B8:B8)</f>
        <v>0</v>
      </c>
      <c r="C27" s="4">
        <f>SUM($B8:C8)</f>
        <v>0</v>
      </c>
      <c r="D27" s="4">
        <f>SUM($B8:D8)</f>
        <v>0</v>
      </c>
      <c r="E27" s="4">
        <f>SUM($B8:E8)</f>
        <v>0</v>
      </c>
      <c r="F27" s="4">
        <f>SUM($B8:F8)</f>
        <v>0</v>
      </c>
      <c r="G27" s="4">
        <f>SUM($B8:G8)</f>
        <v>0</v>
      </c>
      <c r="H27" s="4">
        <f>SUM($B8:H8)</f>
        <v>0</v>
      </c>
      <c r="I27" s="4">
        <f>SUM($B8:I8)</f>
        <v>0</v>
      </c>
      <c r="J27" s="4">
        <f>SUM($B8:J8)</f>
        <v>0</v>
      </c>
      <c r="K27" s="4">
        <f>SUM($B8:K8)</f>
        <v>0</v>
      </c>
      <c r="L27" s="4">
        <f>SUM($B8:L8)</f>
        <v>0</v>
      </c>
      <c r="M27" s="4">
        <f>SUM($B8:M8)</f>
        <v>0</v>
      </c>
      <c r="N27" s="4">
        <f>SUM($B8:N8)</f>
        <v>0</v>
      </c>
      <c r="O27" s="4">
        <f>SUM($B8:O8)</f>
        <v>0</v>
      </c>
      <c r="P27" s="4">
        <f>SUM($B8:P8)</f>
        <v>0</v>
      </c>
      <c r="Q27" s="4">
        <f>SUM($B8:Q8)</f>
        <v>0</v>
      </c>
      <c r="R27" s="4">
        <f>SUM($B8:R8)</f>
        <v>0</v>
      </c>
      <c r="S27" s="4">
        <f>SUM($B8:S8)</f>
        <v>0</v>
      </c>
      <c r="T27" s="4">
        <f>SUM($B8:T8)</f>
        <v>0</v>
      </c>
      <c r="U27" s="4">
        <f>SUM($B8:U8)</f>
        <v>0</v>
      </c>
      <c r="V27" s="4">
        <f>SUM($B8:V8)</f>
        <v>0</v>
      </c>
      <c r="W27" s="4">
        <f>SUM($B8:W8)</f>
        <v>0</v>
      </c>
      <c r="X27" s="4">
        <f>SUM($B8:X8)</f>
        <v>0</v>
      </c>
      <c r="Y27" s="4">
        <f>SUM($B8:Y8)</f>
        <v>0</v>
      </c>
      <c r="Z27" s="4">
        <f>SUM($B8:Z8)</f>
        <v>0</v>
      </c>
      <c r="AA27" s="4">
        <f>SUM($B8:AA8)</f>
        <v>0</v>
      </c>
      <c r="AB27" s="4">
        <f>SUM($B8:AB8)</f>
        <v>0</v>
      </c>
      <c r="AC27" s="4">
        <f>SUM($B8:AC8)</f>
        <v>0</v>
      </c>
      <c r="AD27" s="4">
        <f>SUM($B8:AD8)</f>
        <v>0</v>
      </c>
      <c r="AE27" s="4">
        <f>SUM($B8:AE8)</f>
        <v>0</v>
      </c>
      <c r="AF27" s="4">
        <f>SUM($B8:AF8)</f>
        <v>0</v>
      </c>
    </row>
    <row r="28" spans="1:34">
      <c r="A28" s="8" t="s">
        <v>6</v>
      </c>
      <c r="B28" s="4">
        <f>SUM($B9:B9)</f>
        <v>0</v>
      </c>
      <c r="C28" s="4">
        <f>SUM($B9:C9)</f>
        <v>0</v>
      </c>
      <c r="D28" s="4">
        <f>SUM($B9:D9)</f>
        <v>0</v>
      </c>
      <c r="E28" s="4">
        <f>SUM($B9:E9)</f>
        <v>0</v>
      </c>
      <c r="F28" s="4">
        <f>SUM($B9:F9)</f>
        <v>0</v>
      </c>
      <c r="G28" s="4">
        <f>SUM($B9:G9)</f>
        <v>0</v>
      </c>
      <c r="H28" s="4">
        <f>SUM($B9:H9)</f>
        <v>0</v>
      </c>
      <c r="I28" s="4">
        <f>SUM($B9:I9)</f>
        <v>0</v>
      </c>
      <c r="J28" s="4">
        <f>SUM($B9:J9)</f>
        <v>0</v>
      </c>
      <c r="K28" s="4">
        <f>SUM($B9:K9)</f>
        <v>0</v>
      </c>
      <c r="L28" s="4">
        <f>SUM($B9:L9)</f>
        <v>0</v>
      </c>
      <c r="M28" s="4">
        <f>SUM($B9:M9)</f>
        <v>0</v>
      </c>
      <c r="N28" s="4">
        <f>SUM($B9:N9)</f>
        <v>0</v>
      </c>
      <c r="O28" s="4">
        <f>SUM($B9:O9)</f>
        <v>0</v>
      </c>
      <c r="P28" s="4">
        <f>SUM($B9:P9)</f>
        <v>0</v>
      </c>
      <c r="Q28" s="4">
        <f>SUM($B9:Q9)</f>
        <v>0</v>
      </c>
      <c r="R28" s="4">
        <f>SUM($B9:R9)</f>
        <v>0</v>
      </c>
      <c r="S28" s="4">
        <f>SUM($B9:S9)</f>
        <v>0</v>
      </c>
      <c r="T28" s="4">
        <f>SUM($B9:T9)</f>
        <v>0</v>
      </c>
      <c r="U28" s="4">
        <f>SUM($B9:U9)</f>
        <v>0</v>
      </c>
      <c r="V28" s="4">
        <f>SUM($B9:V9)</f>
        <v>0</v>
      </c>
      <c r="W28" s="4">
        <f>SUM($B9:W9)</f>
        <v>0</v>
      </c>
      <c r="X28" s="4">
        <f>SUM($B9:X9)</f>
        <v>0</v>
      </c>
      <c r="Y28" s="4">
        <f>SUM($B9:Y9)</f>
        <v>0</v>
      </c>
      <c r="Z28" s="4">
        <f>SUM($B9:Z9)</f>
        <v>0</v>
      </c>
      <c r="AA28" s="4">
        <f>SUM($B9:AA9)</f>
        <v>0</v>
      </c>
      <c r="AB28" s="4">
        <f>SUM($B9:AB9)</f>
        <v>0</v>
      </c>
      <c r="AC28" s="4">
        <f>SUM($B9:AC9)</f>
        <v>0</v>
      </c>
      <c r="AD28" s="4">
        <f>SUM($B9:AD9)</f>
        <v>0</v>
      </c>
      <c r="AE28" s="4">
        <f>SUM($B9:AE9)</f>
        <v>0</v>
      </c>
      <c r="AF28" s="4">
        <f>SUM($B9:AF9)</f>
        <v>0</v>
      </c>
    </row>
    <row r="29" spans="1:34">
      <c r="A29" s="8" t="s">
        <v>7</v>
      </c>
      <c r="B29" s="4">
        <f>SUM($B10:B10)</f>
        <v>30</v>
      </c>
      <c r="C29" s="4">
        <f>SUM($B10:C10)</f>
        <v>30</v>
      </c>
      <c r="D29" s="4">
        <f>SUM($B10:D10)</f>
        <v>30</v>
      </c>
      <c r="E29" s="4">
        <f>SUM($B10:E10)</f>
        <v>30</v>
      </c>
      <c r="F29" s="4">
        <f>SUM($B10:F10)</f>
        <v>30</v>
      </c>
      <c r="G29" s="4">
        <f>SUM($B10:G10)</f>
        <v>30</v>
      </c>
      <c r="H29" s="4">
        <f>SUM($B10:H10)</f>
        <v>30</v>
      </c>
      <c r="I29" s="4">
        <f>SUM($B10:I10)</f>
        <v>30</v>
      </c>
      <c r="J29" s="4">
        <f>SUM($B10:J10)</f>
        <v>30</v>
      </c>
      <c r="K29" s="4">
        <f>SUM($B10:K10)</f>
        <v>30</v>
      </c>
      <c r="L29" s="4">
        <f>SUM($B10:L10)</f>
        <v>30</v>
      </c>
      <c r="M29" s="4">
        <f>SUM($B10:M10)</f>
        <v>30</v>
      </c>
      <c r="N29" s="4">
        <f>SUM($B10:N10)</f>
        <v>30</v>
      </c>
      <c r="O29" s="4">
        <f>SUM($B10:O10)</f>
        <v>30</v>
      </c>
      <c r="P29" s="4">
        <f>SUM($B10:P10)</f>
        <v>30</v>
      </c>
      <c r="Q29" s="4">
        <f>SUM($B10:Q10)</f>
        <v>30</v>
      </c>
      <c r="R29" s="4">
        <f>SUM($B10:R10)</f>
        <v>30</v>
      </c>
      <c r="S29" s="4">
        <f>SUM($B10:S10)</f>
        <v>30</v>
      </c>
      <c r="T29" s="4">
        <f>SUM($B10:T10)</f>
        <v>30</v>
      </c>
      <c r="U29" s="4">
        <f>SUM($B10:U10)</f>
        <v>30</v>
      </c>
      <c r="V29" s="4">
        <f>SUM($B10:V10)</f>
        <v>30</v>
      </c>
      <c r="W29" s="4">
        <f>SUM($B10:W10)</f>
        <v>30</v>
      </c>
      <c r="X29" s="4">
        <f>SUM($B10:X10)</f>
        <v>30</v>
      </c>
      <c r="Y29" s="4">
        <f>SUM($B10:Y10)</f>
        <v>30</v>
      </c>
      <c r="Z29" s="4">
        <f>SUM($B10:Z10)</f>
        <v>30</v>
      </c>
      <c r="AA29" s="4">
        <f>SUM($B10:AA10)</f>
        <v>30</v>
      </c>
      <c r="AB29" s="4">
        <f>SUM($B10:AB10)</f>
        <v>30</v>
      </c>
      <c r="AC29" s="4">
        <f>SUM($B10:AC10)</f>
        <v>30</v>
      </c>
      <c r="AD29" s="4">
        <f>SUM($B10:AD10)</f>
        <v>30</v>
      </c>
      <c r="AE29" s="4">
        <f>SUM($B10:AE10)</f>
        <v>30</v>
      </c>
      <c r="AF29" s="4">
        <f>SUM($B10:AF10)</f>
        <v>30</v>
      </c>
    </row>
    <row r="30" spans="1:34">
      <c r="A30" s="8" t="s">
        <v>43</v>
      </c>
      <c r="B30" s="4">
        <f>SUM($B11:B11)</f>
        <v>0</v>
      </c>
      <c r="C30" s="4">
        <f>SUM($B11:C11)</f>
        <v>0</v>
      </c>
      <c r="D30" s="4">
        <f>SUM($B11:D11)</f>
        <v>0</v>
      </c>
      <c r="E30" s="4">
        <f>SUM($B11:E11)</f>
        <v>0</v>
      </c>
      <c r="F30" s="4">
        <f>SUM($B11:F11)</f>
        <v>0</v>
      </c>
      <c r="G30" s="4">
        <f>SUM($B11:G11)</f>
        <v>0</v>
      </c>
      <c r="H30" s="4">
        <f>SUM($B11:H11)</f>
        <v>0</v>
      </c>
      <c r="I30" s="4">
        <f>SUM($B11:I11)</f>
        <v>0</v>
      </c>
      <c r="J30" s="4">
        <f>SUM($B11:J11)</f>
        <v>0</v>
      </c>
      <c r="K30" s="4">
        <f>SUM($B11:K11)</f>
        <v>0</v>
      </c>
      <c r="L30" s="4">
        <f>SUM($B11:L11)</f>
        <v>0</v>
      </c>
      <c r="M30" s="4">
        <f>SUM($B11:M11)</f>
        <v>0</v>
      </c>
      <c r="N30" s="4">
        <f>SUM($B11:N11)</f>
        <v>0</v>
      </c>
      <c r="O30" s="4">
        <f>SUM($B11:O11)</f>
        <v>0</v>
      </c>
      <c r="P30" s="4">
        <f>SUM($B11:P11)</f>
        <v>0</v>
      </c>
      <c r="Q30" s="4">
        <f>SUM($B11:Q11)</f>
        <v>0</v>
      </c>
      <c r="R30" s="4">
        <f>SUM($B11:R11)</f>
        <v>0</v>
      </c>
      <c r="S30" s="4">
        <f>SUM($B11:S11)</f>
        <v>0</v>
      </c>
      <c r="T30" s="4">
        <f>SUM($B11:T11)</f>
        <v>0</v>
      </c>
      <c r="U30" s="4">
        <f>SUM($B11:U11)</f>
        <v>0</v>
      </c>
      <c r="V30" s="4">
        <f>SUM($B11:V11)</f>
        <v>0</v>
      </c>
      <c r="W30" s="4">
        <f>SUM($B11:W11)</f>
        <v>0</v>
      </c>
      <c r="X30" s="4">
        <f>SUM($B11:X11)</f>
        <v>0</v>
      </c>
      <c r="Y30" s="4">
        <f>SUM($B11:Y11)</f>
        <v>0</v>
      </c>
      <c r="Z30" s="4">
        <f>SUM($B11:Z11)</f>
        <v>0</v>
      </c>
      <c r="AA30" s="4">
        <f>SUM($B11:AA11)</f>
        <v>0</v>
      </c>
      <c r="AB30" s="4">
        <f>SUM($B11:AB11)</f>
        <v>0</v>
      </c>
      <c r="AC30" s="4">
        <f>SUM($B11:AC11)</f>
        <v>0</v>
      </c>
      <c r="AD30" s="4">
        <f>SUM($B11:AD11)</f>
        <v>0</v>
      </c>
      <c r="AE30" s="4">
        <f>SUM($B11:AE11)</f>
        <v>0</v>
      </c>
      <c r="AF30" s="4">
        <f>SUM($B11:AF11)</f>
        <v>0</v>
      </c>
    </row>
    <row r="31" spans="1:34">
      <c r="A31" s="8" t="s">
        <v>44</v>
      </c>
      <c r="B31" s="4">
        <f>SUM($B12:B12)</f>
        <v>0</v>
      </c>
      <c r="C31" s="4">
        <f>SUM($B12:C12)</f>
        <v>330.43</v>
      </c>
      <c r="D31" s="4">
        <f>SUM($B12:D12)</f>
        <v>438.08000000000004</v>
      </c>
      <c r="E31" s="4">
        <f>SUM($B12:E12)</f>
        <v>631.08000000000004</v>
      </c>
      <c r="F31" s="4">
        <f>SUM($B12:F12)</f>
        <v>631.08000000000004</v>
      </c>
      <c r="G31" s="4">
        <f>SUM($B12:G12)</f>
        <v>631.08000000000004</v>
      </c>
      <c r="H31" s="4">
        <f>SUM($B12:H12)</f>
        <v>631.08000000000004</v>
      </c>
      <c r="I31" s="4">
        <f>SUM($B12:I12)</f>
        <v>631.08000000000004</v>
      </c>
      <c r="J31" s="4">
        <f>SUM($B12:J12)</f>
        <v>631.08000000000004</v>
      </c>
      <c r="K31" s="4">
        <f>SUM($B12:K12)</f>
        <v>631.08000000000004</v>
      </c>
      <c r="L31" s="4">
        <f>SUM($B12:L12)</f>
        <v>631.08000000000004</v>
      </c>
      <c r="M31" s="4">
        <f>SUM($B12:M12)</f>
        <v>631.08000000000004</v>
      </c>
      <c r="N31" s="4">
        <f>SUM($B12:N12)</f>
        <v>631.08000000000004</v>
      </c>
      <c r="O31" s="4">
        <f>SUM($B12:O12)</f>
        <v>631.08000000000004</v>
      </c>
      <c r="P31" s="4">
        <f>SUM($B12:P12)</f>
        <v>631.08000000000004</v>
      </c>
      <c r="Q31" s="4">
        <f>SUM($B12:Q12)</f>
        <v>631.08000000000004</v>
      </c>
      <c r="R31" s="4">
        <f>SUM($B12:R12)</f>
        <v>631.08000000000004</v>
      </c>
      <c r="S31" s="4">
        <f>SUM($B12:S12)</f>
        <v>631.08000000000004</v>
      </c>
      <c r="T31" s="4">
        <f>SUM($B12:T12)</f>
        <v>631.08000000000004</v>
      </c>
      <c r="U31" s="4">
        <f>SUM($B12:U12)</f>
        <v>631.08000000000004</v>
      </c>
      <c r="V31" s="4">
        <f>SUM($B12:V12)</f>
        <v>631.08000000000004</v>
      </c>
      <c r="W31" s="4">
        <f>SUM($B12:W12)</f>
        <v>631.08000000000004</v>
      </c>
      <c r="X31" s="4">
        <f>SUM($B12:X12)</f>
        <v>631.08000000000004</v>
      </c>
      <c r="Y31" s="4">
        <f>SUM($B12:Y12)</f>
        <v>631.08000000000004</v>
      </c>
      <c r="Z31" s="4">
        <f>SUM($B12:Z12)</f>
        <v>631.08000000000004</v>
      </c>
      <c r="AA31" s="4">
        <f>SUM($B12:AA12)</f>
        <v>631.08000000000004</v>
      </c>
      <c r="AB31" s="4">
        <f>SUM($B12:AB12)</f>
        <v>631.08000000000004</v>
      </c>
      <c r="AC31" s="4">
        <f>SUM($B12:AC12)</f>
        <v>631.08000000000004</v>
      </c>
      <c r="AD31" s="4">
        <f>SUM($B12:AD12)</f>
        <v>631.08000000000004</v>
      </c>
      <c r="AE31" s="4">
        <f>SUM($B12:AE12)</f>
        <v>631.08000000000004</v>
      </c>
      <c r="AF31" s="4">
        <f>SUM($B12:AF12)</f>
        <v>631.08000000000004</v>
      </c>
    </row>
    <row r="32" spans="1:34">
      <c r="A32" s="8" t="s">
        <v>52</v>
      </c>
      <c r="B32" s="4">
        <f>SUM($B13:B13)</f>
        <v>0</v>
      </c>
      <c r="C32" s="4">
        <f>SUM($B13:C13)</f>
        <v>0</v>
      </c>
      <c r="D32" s="4">
        <f>SUM($B13:D13)</f>
        <v>0</v>
      </c>
      <c r="E32" s="4">
        <f>SUM($B13:E13)</f>
        <v>0</v>
      </c>
      <c r="F32" s="4">
        <f>SUM($B13:F13)</f>
        <v>0</v>
      </c>
      <c r="G32" s="4">
        <f>SUM($B13:G13)</f>
        <v>0</v>
      </c>
      <c r="H32" s="4">
        <f>SUM($B13:H13)</f>
        <v>0</v>
      </c>
      <c r="I32" s="4">
        <f>SUM($B13:I13)</f>
        <v>0</v>
      </c>
      <c r="J32" s="4">
        <f>SUM($B13:J13)</f>
        <v>0</v>
      </c>
      <c r="K32" s="4">
        <f>SUM($B13:K13)</f>
        <v>0</v>
      </c>
      <c r="L32" s="4">
        <f>SUM($B13:L13)</f>
        <v>0</v>
      </c>
      <c r="M32" s="4">
        <f>SUM($B13:M13)</f>
        <v>0</v>
      </c>
      <c r="N32" s="4">
        <f>SUM($B13:N13)</f>
        <v>0</v>
      </c>
      <c r="O32" s="4">
        <f>SUM($B13:O13)</f>
        <v>0</v>
      </c>
      <c r="P32" s="4">
        <f>SUM($B13:P13)</f>
        <v>0</v>
      </c>
      <c r="Q32" s="4">
        <f>SUM($B13:Q13)</f>
        <v>0</v>
      </c>
      <c r="R32" s="4">
        <f>SUM($B13:R13)</f>
        <v>0</v>
      </c>
      <c r="S32" s="4">
        <f>SUM($B13:S13)</f>
        <v>0</v>
      </c>
      <c r="T32" s="4">
        <f>SUM($B13:T13)</f>
        <v>0</v>
      </c>
      <c r="U32" s="4">
        <f>SUM($B13:U13)</f>
        <v>0</v>
      </c>
      <c r="V32" s="4">
        <f>SUM($B13:V13)</f>
        <v>0</v>
      </c>
      <c r="W32" s="4">
        <f>SUM($B13:W13)</f>
        <v>0</v>
      </c>
      <c r="X32" s="4">
        <f>SUM($B13:X13)</f>
        <v>0</v>
      </c>
      <c r="Y32" s="4">
        <f>SUM($B13:Y13)</f>
        <v>0</v>
      </c>
      <c r="Z32" s="4">
        <f>SUM($B13:Z13)</f>
        <v>0</v>
      </c>
      <c r="AA32" s="4">
        <f>SUM($B13:AA13)</f>
        <v>0</v>
      </c>
      <c r="AB32" s="4">
        <f>SUM($B13:AB13)</f>
        <v>0</v>
      </c>
      <c r="AC32" s="4">
        <f>SUM($B13:AC13)</f>
        <v>0</v>
      </c>
      <c r="AD32" s="4">
        <f>SUM($B13:AD13)</f>
        <v>0</v>
      </c>
      <c r="AE32" s="4">
        <f>SUM($B13:AE13)</f>
        <v>0</v>
      </c>
      <c r="AF32" s="4">
        <f>SUM($B13:AF13)</f>
        <v>0</v>
      </c>
    </row>
    <row r="33" spans="1:32">
      <c r="A33" s="8" t="s">
        <v>53</v>
      </c>
      <c r="B33" s="4">
        <f>SUM($B14:B14)</f>
        <v>0</v>
      </c>
      <c r="C33" s="4">
        <f>SUM($B14:C14)</f>
        <v>0</v>
      </c>
      <c r="D33" s="4">
        <f>SUM($B14:D14)</f>
        <v>0</v>
      </c>
      <c r="E33" s="4">
        <f>SUM($B14:E14)</f>
        <v>0</v>
      </c>
      <c r="F33" s="4">
        <f>SUM($B14:F14)</f>
        <v>0</v>
      </c>
      <c r="G33" s="4">
        <f>SUM($B14:G14)</f>
        <v>0</v>
      </c>
      <c r="H33" s="4">
        <f>SUM($B14:H14)</f>
        <v>0</v>
      </c>
      <c r="I33" s="4">
        <f>SUM($B14:I14)</f>
        <v>0</v>
      </c>
      <c r="J33" s="4">
        <f>SUM($B14:J14)</f>
        <v>0</v>
      </c>
      <c r="K33" s="4">
        <f>SUM($B14:K14)</f>
        <v>0</v>
      </c>
      <c r="L33" s="4">
        <f>SUM($B14:L14)</f>
        <v>0</v>
      </c>
      <c r="M33" s="4">
        <f>SUM($B14:M14)</f>
        <v>0</v>
      </c>
      <c r="N33" s="4">
        <f>SUM($B14:N14)</f>
        <v>0</v>
      </c>
      <c r="O33" s="4">
        <f>SUM($B14:O14)</f>
        <v>0</v>
      </c>
      <c r="P33" s="4">
        <f>SUM($B14:P14)</f>
        <v>0</v>
      </c>
      <c r="Q33" s="4">
        <f>SUM($B14:Q14)</f>
        <v>0</v>
      </c>
      <c r="R33" s="4">
        <f>SUM($B14:R14)</f>
        <v>0</v>
      </c>
      <c r="S33" s="4">
        <f>SUM($B14:S14)</f>
        <v>0</v>
      </c>
      <c r="T33" s="4">
        <f>SUM($B14:T14)</f>
        <v>0</v>
      </c>
      <c r="U33" s="4">
        <f>SUM($B14:U14)</f>
        <v>0</v>
      </c>
      <c r="V33" s="4">
        <f>SUM($B14:V14)</f>
        <v>0</v>
      </c>
      <c r="W33" s="4">
        <f>SUM($B14:W14)</f>
        <v>0</v>
      </c>
      <c r="X33" s="4">
        <f>SUM($B14:X14)</f>
        <v>0</v>
      </c>
      <c r="Y33" s="4">
        <f>SUM($B14:Y14)</f>
        <v>0</v>
      </c>
      <c r="Z33" s="4">
        <f>SUM($B14:Z14)</f>
        <v>0</v>
      </c>
      <c r="AA33" s="4">
        <f>SUM($B14:AA14)</f>
        <v>0</v>
      </c>
      <c r="AB33" s="4">
        <f>SUM($B14:AB14)</f>
        <v>0</v>
      </c>
      <c r="AC33" s="4">
        <f>SUM($B14:AC14)</f>
        <v>0</v>
      </c>
      <c r="AD33" s="4">
        <f>SUM($B14:AD14)</f>
        <v>0</v>
      </c>
      <c r="AE33" s="4">
        <f>SUM($B14:AE14)</f>
        <v>0</v>
      </c>
      <c r="AF33" s="4">
        <f>SUM($B14:AF14)</f>
        <v>0</v>
      </c>
    </row>
    <row r="34" spans="1:32">
      <c r="A34" s="5" t="s">
        <v>68</v>
      </c>
      <c r="B34" s="4">
        <f>SUM($B15:B15)</f>
        <v>0</v>
      </c>
      <c r="C34" s="4">
        <f>SUM($B15:C15)</f>
        <v>0</v>
      </c>
      <c r="D34" s="4">
        <f>SUM($B15:D15)</f>
        <v>0</v>
      </c>
      <c r="E34" s="4">
        <f>SUM($B15:E15)</f>
        <v>0</v>
      </c>
      <c r="F34" s="4">
        <f>SUM($B15:F15)</f>
        <v>0</v>
      </c>
      <c r="G34" s="4">
        <f>SUM($B15:G15)</f>
        <v>0</v>
      </c>
      <c r="H34" s="4">
        <f>SUM($B15:H15)</f>
        <v>0</v>
      </c>
      <c r="I34" s="4">
        <f>SUM($B15:I15)</f>
        <v>0</v>
      </c>
      <c r="J34" s="4">
        <f>SUM($B15:J15)</f>
        <v>0</v>
      </c>
      <c r="K34" s="4">
        <f>SUM($B15:K15)</f>
        <v>0</v>
      </c>
      <c r="L34" s="4">
        <f>SUM($B15:L15)</f>
        <v>0</v>
      </c>
      <c r="M34" s="4">
        <f>SUM($B15:M15)</f>
        <v>0</v>
      </c>
      <c r="N34" s="4">
        <f>SUM($B15:N15)</f>
        <v>0</v>
      </c>
      <c r="O34" s="4">
        <f>SUM($B15:O15)</f>
        <v>0</v>
      </c>
      <c r="P34" s="4">
        <f>SUM($B15:P15)</f>
        <v>0</v>
      </c>
      <c r="Q34" s="4">
        <f>SUM($B15:Q15)</f>
        <v>0</v>
      </c>
      <c r="R34" s="4">
        <f>SUM($B15:R15)</f>
        <v>0</v>
      </c>
      <c r="S34" s="4">
        <f>SUM($B15:S15)</f>
        <v>0</v>
      </c>
      <c r="T34" s="4">
        <f>SUM($B15:T15)</f>
        <v>0</v>
      </c>
      <c r="U34" s="4">
        <f>SUM($B15:U15)</f>
        <v>0</v>
      </c>
      <c r="V34" s="4">
        <f>SUM($B15:V15)</f>
        <v>0</v>
      </c>
      <c r="W34" s="4">
        <f>SUM($B15:W15)</f>
        <v>0</v>
      </c>
      <c r="X34" s="4">
        <f>SUM($B15:X15)</f>
        <v>0</v>
      </c>
      <c r="Y34" s="4">
        <f>SUM($B15:Y15)</f>
        <v>0</v>
      </c>
      <c r="Z34" s="4">
        <f>SUM($B15:Z15)</f>
        <v>0</v>
      </c>
      <c r="AA34" s="4">
        <f>SUM($B15:AA15)</f>
        <v>0</v>
      </c>
      <c r="AB34" s="4">
        <f>SUM($B15:AB15)</f>
        <v>0</v>
      </c>
      <c r="AC34" s="4">
        <f>SUM($B15:AC15)</f>
        <v>0</v>
      </c>
      <c r="AD34" s="4">
        <f>SUM($B15:AD15)</f>
        <v>0</v>
      </c>
      <c r="AE34" s="4">
        <f>SUM($B15:AE15)</f>
        <v>0</v>
      </c>
      <c r="AF34" s="4">
        <f>SUM($B15:AF15)</f>
        <v>0</v>
      </c>
    </row>
    <row r="35" spans="1:32">
      <c r="A35" s="5" t="s">
        <v>69</v>
      </c>
      <c r="B35" s="4">
        <f>SUM($B16:B16)</f>
        <v>2530</v>
      </c>
      <c r="C35" s="4">
        <f>SUM($B16:C16)</f>
        <v>2850</v>
      </c>
      <c r="D35" s="4">
        <f>SUM($B16:D16)</f>
        <v>3749.5</v>
      </c>
      <c r="E35" s="4">
        <f>SUM($B16:E16)</f>
        <v>4807.6000000000004</v>
      </c>
      <c r="F35" s="4">
        <f>SUM($B16:F16)</f>
        <v>5799.1</v>
      </c>
      <c r="G35" s="4">
        <f>SUM($B16:G16)</f>
        <v>5799.1</v>
      </c>
      <c r="H35" s="4">
        <f>SUM($B16:H16)</f>
        <v>5799.1</v>
      </c>
      <c r="I35" s="4">
        <f>SUM($B16:I16)</f>
        <v>6139.1</v>
      </c>
      <c r="J35" s="4">
        <f>SUM($B16:J16)</f>
        <v>6139.1</v>
      </c>
      <c r="K35" s="4">
        <f>SUM($B16:K16)</f>
        <v>6139.1</v>
      </c>
      <c r="L35" s="4">
        <f>SUM($B16:L16)</f>
        <v>6139.1</v>
      </c>
      <c r="M35" s="4">
        <f>SUM($B16:M16)</f>
        <v>6139.1</v>
      </c>
      <c r="N35" s="4">
        <f>SUM($B16:N16)</f>
        <v>6139.1</v>
      </c>
      <c r="O35" s="4">
        <f>SUM($B16:O16)</f>
        <v>6139.1</v>
      </c>
      <c r="P35" s="4">
        <f>SUM($B16:P16)</f>
        <v>6139.1</v>
      </c>
      <c r="Q35" s="4">
        <f>SUM($B16:Q16)</f>
        <v>6139.1</v>
      </c>
      <c r="R35" s="4">
        <f>SUM($B16:R16)</f>
        <v>6139.1</v>
      </c>
      <c r="S35" s="4">
        <f>SUM($B16:S16)</f>
        <v>6139.1</v>
      </c>
      <c r="T35" s="4">
        <f>SUM($B16:T16)</f>
        <v>6139.1</v>
      </c>
      <c r="U35" s="4">
        <f>SUM($B16:U16)</f>
        <v>6139.1</v>
      </c>
      <c r="V35" s="4">
        <f>SUM($B16:V16)</f>
        <v>6139.1</v>
      </c>
      <c r="W35" s="4">
        <f>SUM($B16:W16)</f>
        <v>6139.1</v>
      </c>
      <c r="X35" s="4">
        <f>SUM($B16:X16)</f>
        <v>6139.1</v>
      </c>
      <c r="Y35" s="4">
        <f>SUM($B16:Y16)</f>
        <v>6139.1</v>
      </c>
      <c r="Z35" s="4">
        <f>SUM($B16:Z16)</f>
        <v>6139.1</v>
      </c>
      <c r="AA35" s="4">
        <f>SUM($B16:AA16)</f>
        <v>6139.1</v>
      </c>
      <c r="AB35" s="4">
        <f>SUM($B16:AB16)</f>
        <v>6139.1</v>
      </c>
      <c r="AC35" s="4">
        <f>SUM($B16:AC16)</f>
        <v>6139.1</v>
      </c>
      <c r="AD35" s="4">
        <f>SUM($B16:AD16)</f>
        <v>6139.1</v>
      </c>
      <c r="AE35" s="4">
        <f>SUM($B16:AE16)</f>
        <v>6139.1</v>
      </c>
      <c r="AF35" s="4">
        <f>SUM($B16:AF16)</f>
        <v>6139.1</v>
      </c>
    </row>
    <row r="36" spans="1:32">
      <c r="A36" s="5" t="s">
        <v>70</v>
      </c>
      <c r="B36" s="4">
        <f>SUM($B17:B17)</f>
        <v>0</v>
      </c>
      <c r="C36" s="4">
        <f>SUM($B17:C17)</f>
        <v>0</v>
      </c>
      <c r="D36" s="4">
        <f>SUM($B17:D17)</f>
        <v>0</v>
      </c>
      <c r="E36" s="4">
        <f>SUM($B17:E17)</f>
        <v>0</v>
      </c>
      <c r="F36" s="4">
        <f>SUM($B17:F17)</f>
        <v>0</v>
      </c>
      <c r="G36" s="4">
        <f>SUM($B17:G17)</f>
        <v>0</v>
      </c>
      <c r="H36" s="4">
        <f>SUM($B17:H17)</f>
        <v>0</v>
      </c>
      <c r="I36" s="4">
        <f>SUM($B17:I17)</f>
        <v>0</v>
      </c>
      <c r="J36" s="4">
        <f>SUM($B17:J17)</f>
        <v>0</v>
      </c>
      <c r="K36" s="4">
        <f>SUM($B17:K17)</f>
        <v>0</v>
      </c>
      <c r="L36" s="4">
        <f>SUM($B17:L17)</f>
        <v>0</v>
      </c>
      <c r="M36" s="4">
        <f>SUM($B17:M17)</f>
        <v>0</v>
      </c>
      <c r="N36" s="4">
        <f>SUM($B17:N17)</f>
        <v>0</v>
      </c>
      <c r="O36" s="4">
        <f>SUM($B17:O17)</f>
        <v>0</v>
      </c>
      <c r="P36" s="4">
        <f>SUM($B17:P17)</f>
        <v>0</v>
      </c>
      <c r="Q36" s="4">
        <f>SUM($B17:Q17)</f>
        <v>0</v>
      </c>
      <c r="R36" s="4">
        <f>SUM($B17:R17)</f>
        <v>0</v>
      </c>
      <c r="S36" s="4">
        <f>SUM($B17:S17)</f>
        <v>0</v>
      </c>
      <c r="T36" s="4">
        <f>SUM($B17:T17)</f>
        <v>0</v>
      </c>
      <c r="U36" s="4">
        <f>SUM($B17:U17)</f>
        <v>0</v>
      </c>
      <c r="V36" s="4">
        <f>SUM($B17:V17)</f>
        <v>0</v>
      </c>
      <c r="W36" s="4">
        <f>SUM($B17:W17)</f>
        <v>0</v>
      </c>
      <c r="X36" s="4">
        <f>SUM($B17:X17)</f>
        <v>0</v>
      </c>
      <c r="Y36" s="4">
        <f>SUM($B17:Y17)</f>
        <v>0</v>
      </c>
      <c r="Z36" s="4">
        <f>SUM($B17:Z17)</f>
        <v>0</v>
      </c>
      <c r="AA36" s="4">
        <f>SUM($B17:AA17)</f>
        <v>0</v>
      </c>
      <c r="AB36" s="4">
        <f>SUM($B17:AB17)</f>
        <v>0</v>
      </c>
      <c r="AC36" s="4">
        <f>SUM($B17:AC17)</f>
        <v>0</v>
      </c>
      <c r="AD36" s="4">
        <f>SUM($B17:AD17)</f>
        <v>0</v>
      </c>
      <c r="AE36" s="4">
        <f>SUM($B17:AE17)</f>
        <v>0</v>
      </c>
      <c r="AF36" s="4">
        <f>SUM($B17:AF17)</f>
        <v>0</v>
      </c>
    </row>
    <row r="38" spans="1:32">
      <c r="A38" s="12" t="s">
        <v>76</v>
      </c>
    </row>
    <row r="39" spans="1:32">
      <c r="A39" s="8" t="s">
        <v>57</v>
      </c>
      <c r="B39" s="13">
        <f>ROUNDDOWN(B21/MPPC!$B2,0)</f>
        <v>0</v>
      </c>
      <c r="C39" s="13">
        <f>ROUNDDOWN(C21/MPPC!$B2,0)</f>
        <v>0</v>
      </c>
      <c r="D39" s="13">
        <f>ROUNDDOWN(D21/MPPC!$B2,0)</f>
        <v>0</v>
      </c>
      <c r="E39" s="13">
        <f>ROUNDDOWN(E21/MPPC!$B2,0)</f>
        <v>0</v>
      </c>
      <c r="F39" s="13">
        <f>ROUNDDOWN(F21/MPPC!$B2,0)</f>
        <v>0</v>
      </c>
      <c r="G39" s="13">
        <f>ROUNDDOWN(G21/MPPC!$B2,0)</f>
        <v>0</v>
      </c>
      <c r="H39" s="13">
        <f>ROUNDDOWN(H21/MPPC!$B2,0)</f>
        <v>0</v>
      </c>
      <c r="I39" s="13">
        <f>ROUNDDOWN(I21/MPPC!$B2,0)</f>
        <v>0</v>
      </c>
      <c r="J39" s="13">
        <f>ROUNDDOWN(J21/MPPC!$B2,0)</f>
        <v>2</v>
      </c>
      <c r="K39" s="13">
        <f>ROUNDDOWN(K21/MPPC!$B2,0)</f>
        <v>5</v>
      </c>
      <c r="L39" s="13">
        <f>ROUNDDOWN(L21/MPPC!$B2,0)</f>
        <v>5</v>
      </c>
      <c r="M39" s="13">
        <f>ROUNDDOWN(M21/MPPC!$B2,0)</f>
        <v>5</v>
      </c>
      <c r="N39" s="13">
        <f>ROUNDDOWN(N21/MPPC!$B2,0)</f>
        <v>6</v>
      </c>
      <c r="O39" s="13">
        <f>ROUNDDOWN(O21/MPPC!$B2,0)</f>
        <v>6</v>
      </c>
      <c r="P39" s="13">
        <f>ROUNDDOWN(P21/MPPC!$B2,0)</f>
        <v>6</v>
      </c>
      <c r="Q39" s="13">
        <f>ROUNDDOWN(Q21/MPPC!$B2,0)</f>
        <v>6</v>
      </c>
      <c r="R39" s="13">
        <f>ROUNDDOWN(R21/MPPC!$B2,0)</f>
        <v>7</v>
      </c>
      <c r="S39" s="13">
        <f>ROUNDDOWN(S21/MPPC!$B2,0)</f>
        <v>7</v>
      </c>
      <c r="T39" s="13">
        <f>ROUNDDOWN(T21/MPPC!$B2,0)</f>
        <v>7</v>
      </c>
      <c r="U39" s="13">
        <f>ROUNDDOWN(U21/MPPC!$B2,0)</f>
        <v>8</v>
      </c>
      <c r="V39" s="13">
        <f>ROUNDDOWN(V21/MPPC!$B2,0)</f>
        <v>8</v>
      </c>
      <c r="W39" s="13">
        <f>ROUNDDOWN(W21/MPPC!$B2,0)</f>
        <v>8</v>
      </c>
      <c r="X39" s="13">
        <f>ROUNDDOWN(X21/MPPC!$B2,0)</f>
        <v>8</v>
      </c>
      <c r="Y39" s="13">
        <f>ROUNDDOWN(Y21/MPPC!$B2,0)</f>
        <v>9</v>
      </c>
      <c r="Z39" s="13">
        <f>ROUNDDOWN(Z21/MPPC!$B2,0)</f>
        <v>9</v>
      </c>
      <c r="AA39" s="13">
        <f>ROUNDDOWN(AA21/MPPC!$B2,0)</f>
        <v>9</v>
      </c>
      <c r="AB39" s="13">
        <f>ROUNDDOWN(AB21/MPPC!$B2,0)</f>
        <v>9</v>
      </c>
      <c r="AC39" s="13">
        <f>ROUNDDOWN(AC21/MPPC!$B2,0)</f>
        <v>10</v>
      </c>
      <c r="AD39" s="13">
        <f>ROUNDDOWN(AD21/MPPC!$B2,0)</f>
        <v>10</v>
      </c>
      <c r="AE39" s="13">
        <f>ROUNDDOWN(AE21/MPPC!$B2,0)</f>
        <v>10</v>
      </c>
      <c r="AF39" s="13">
        <f>ROUNDDOWN(AF21/MPPC!$B2,0)</f>
        <v>10</v>
      </c>
    </row>
    <row r="40" spans="1:32">
      <c r="A40" s="8" t="s">
        <v>42</v>
      </c>
      <c r="B40" s="13">
        <f>ROUNDDOWN(B22/MPPC!$B3,0)</f>
        <v>1</v>
      </c>
      <c r="C40" s="13">
        <f>ROUNDDOWN(C22/MPPC!$B3,0)</f>
        <v>4</v>
      </c>
      <c r="D40" s="13">
        <f>ROUNDDOWN(D22/MPPC!$B3,0)</f>
        <v>5</v>
      </c>
      <c r="E40" s="13">
        <f>ROUNDDOWN(E22/MPPC!$B3,0)</f>
        <v>5</v>
      </c>
      <c r="F40" s="13">
        <f>ROUNDDOWN(F22/MPPC!$B3,0)</f>
        <v>5</v>
      </c>
      <c r="G40" s="13">
        <f>ROUNDDOWN(G22/MPPC!$B3,0)</f>
        <v>5</v>
      </c>
      <c r="H40" s="13">
        <f>ROUNDDOWN(H22/MPPC!$B3,0)</f>
        <v>5</v>
      </c>
      <c r="I40" s="13">
        <f>ROUNDDOWN(I22/MPPC!$B3,0)</f>
        <v>5</v>
      </c>
      <c r="J40" s="13">
        <f>ROUNDDOWN(J22/MPPC!$B3,0)</f>
        <v>9</v>
      </c>
      <c r="K40" s="13">
        <f>ROUNDDOWN(K22/MPPC!$B3,0)</f>
        <v>9</v>
      </c>
      <c r="L40" s="13">
        <f>ROUNDDOWN(L22/MPPC!$B3,0)</f>
        <v>9</v>
      </c>
      <c r="M40" s="13">
        <f>ROUNDDOWN(M22/MPPC!$B3,0)</f>
        <v>10</v>
      </c>
      <c r="N40" s="13">
        <f>ROUNDDOWN(N22/MPPC!$B3,0)</f>
        <v>11</v>
      </c>
      <c r="O40" s="13">
        <f>ROUNDDOWN(O22/MPPC!$B3,0)</f>
        <v>11</v>
      </c>
      <c r="P40" s="13">
        <f>ROUNDDOWN(P22/MPPC!$B3,0)</f>
        <v>12</v>
      </c>
      <c r="Q40" s="13">
        <f>ROUNDDOWN(Q22/MPPC!$B3,0)</f>
        <v>13</v>
      </c>
      <c r="R40" s="13">
        <f>ROUNDDOWN(R22/MPPC!$B3,0)</f>
        <v>13</v>
      </c>
      <c r="S40" s="13">
        <f>ROUNDDOWN(S22/MPPC!$B3,0)</f>
        <v>14</v>
      </c>
      <c r="T40" s="13">
        <f>ROUNDDOWN(T22/MPPC!$B3,0)</f>
        <v>15</v>
      </c>
      <c r="U40" s="13">
        <f>ROUNDDOWN(U22/MPPC!$B3,0)</f>
        <v>15</v>
      </c>
      <c r="V40" s="13">
        <f>ROUNDDOWN(V22/MPPC!$B3,0)</f>
        <v>16</v>
      </c>
      <c r="W40" s="13">
        <f>ROUNDDOWN(W22/MPPC!$B3,0)</f>
        <v>16</v>
      </c>
      <c r="X40" s="13">
        <f>ROUNDDOWN(X22/MPPC!$B3,0)</f>
        <v>17</v>
      </c>
      <c r="Y40" s="13">
        <f>ROUNDDOWN(Y22/MPPC!$B3,0)</f>
        <v>18</v>
      </c>
      <c r="Z40" s="13">
        <f>ROUNDDOWN(Z22/MPPC!$B3,0)</f>
        <v>18</v>
      </c>
      <c r="AA40" s="13">
        <f>ROUNDDOWN(AA22/MPPC!$B3,0)</f>
        <v>19</v>
      </c>
      <c r="AB40" s="13">
        <f>ROUNDDOWN(AB22/MPPC!$B3,0)</f>
        <v>20</v>
      </c>
      <c r="AC40" s="13">
        <f>ROUNDDOWN(AC22/MPPC!$B3,0)</f>
        <v>20</v>
      </c>
      <c r="AD40" s="13">
        <f>ROUNDDOWN(AD22/MPPC!$B3,0)</f>
        <v>21</v>
      </c>
      <c r="AE40" s="13">
        <f>ROUNDDOWN(AE22/MPPC!$B3,0)</f>
        <v>21</v>
      </c>
      <c r="AF40" s="13">
        <f>ROUNDDOWN(AF22/MPPC!$B3,0)</f>
        <v>22</v>
      </c>
    </row>
    <row r="41" spans="1:32">
      <c r="A41" s="8" t="s">
        <v>1</v>
      </c>
      <c r="B41" s="13">
        <f>ROUNDDOWN(B23/MPPC!$B4,0)</f>
        <v>0</v>
      </c>
      <c r="C41" s="13">
        <f>ROUNDDOWN(C23/MPPC!$B4,0)</f>
        <v>0</v>
      </c>
      <c r="D41" s="13">
        <f>ROUNDDOWN(D23/MPPC!$B4,0)</f>
        <v>0</v>
      </c>
      <c r="E41" s="13">
        <f>ROUNDDOWN(E23/MPPC!$B4,0)</f>
        <v>0</v>
      </c>
      <c r="F41" s="13">
        <f>ROUNDDOWN(F23/MPPC!$B4,0)</f>
        <v>0</v>
      </c>
      <c r="G41" s="13">
        <f>ROUNDDOWN(G23/MPPC!$B4,0)</f>
        <v>0</v>
      </c>
      <c r="H41" s="13">
        <f>ROUNDDOWN(H23/MPPC!$B4,0)</f>
        <v>0</v>
      </c>
      <c r="I41" s="13">
        <f>ROUNDDOWN(I23/MPPC!$B4,0)</f>
        <v>0</v>
      </c>
      <c r="J41" s="13">
        <f>ROUNDDOWN(J23/MPPC!$B4,0)</f>
        <v>0</v>
      </c>
      <c r="K41" s="13">
        <f>ROUNDDOWN(K23/MPPC!$B4,0)</f>
        <v>0</v>
      </c>
      <c r="L41" s="13">
        <f>ROUNDDOWN(L23/MPPC!$B4,0)</f>
        <v>0</v>
      </c>
      <c r="M41" s="13">
        <f>ROUNDDOWN(M23/MPPC!$B4,0)</f>
        <v>0</v>
      </c>
      <c r="N41" s="13">
        <f>ROUNDDOWN(N23/MPPC!$B4,0)</f>
        <v>0</v>
      </c>
      <c r="O41" s="13">
        <f>ROUNDDOWN(O23/MPPC!$B4,0)</f>
        <v>0</v>
      </c>
      <c r="P41" s="13">
        <f>ROUNDDOWN(P23/MPPC!$B4,0)</f>
        <v>0</v>
      </c>
      <c r="Q41" s="13">
        <f>ROUNDDOWN(Q23/MPPC!$B4,0)</f>
        <v>0</v>
      </c>
      <c r="R41" s="13">
        <f>ROUNDDOWN(R23/MPPC!$B4,0)</f>
        <v>0</v>
      </c>
      <c r="S41" s="13">
        <f>ROUNDDOWN(S23/MPPC!$B4,0)</f>
        <v>0</v>
      </c>
      <c r="T41" s="13">
        <f>ROUNDDOWN(T23/MPPC!$B4,0)</f>
        <v>0</v>
      </c>
      <c r="U41" s="13">
        <f>ROUNDDOWN(U23/MPPC!$B4,0)</f>
        <v>0</v>
      </c>
      <c r="V41" s="13">
        <f>ROUNDDOWN(V23/MPPC!$B4,0)</f>
        <v>0</v>
      </c>
      <c r="W41" s="13">
        <f>ROUNDDOWN(W23/MPPC!$B4,0)</f>
        <v>0</v>
      </c>
      <c r="X41" s="13">
        <f>ROUNDDOWN(X23/MPPC!$B4,0)</f>
        <v>0</v>
      </c>
      <c r="Y41" s="13">
        <f>ROUNDDOWN(Y23/MPPC!$B4,0)</f>
        <v>0</v>
      </c>
      <c r="Z41" s="13">
        <f>ROUNDDOWN(Z23/MPPC!$B4,0)</f>
        <v>0</v>
      </c>
      <c r="AA41" s="13">
        <f>ROUNDDOWN(AA23/MPPC!$B4,0)</f>
        <v>0</v>
      </c>
      <c r="AB41" s="13">
        <f>ROUNDDOWN(AB23/MPPC!$B4,0)</f>
        <v>0</v>
      </c>
      <c r="AC41" s="13">
        <f>ROUNDDOWN(AC23/MPPC!$B4,0)</f>
        <v>0</v>
      </c>
      <c r="AD41" s="13">
        <f>ROUNDDOWN(AD23/MPPC!$B4,0)</f>
        <v>0</v>
      </c>
      <c r="AE41" s="13">
        <f>ROUNDDOWN(AE23/MPPC!$B4,0)</f>
        <v>0</v>
      </c>
      <c r="AF41" s="13">
        <f>ROUNDDOWN(AF23/MPPC!$B4,0)</f>
        <v>0</v>
      </c>
    </row>
    <row r="42" spans="1:32">
      <c r="A42" s="8" t="s">
        <v>2</v>
      </c>
      <c r="B42" s="13">
        <f>ROUNDDOWN(B24/MPPC!$B5,0)</f>
        <v>0</v>
      </c>
      <c r="C42" s="13">
        <f>ROUNDDOWN(C24/MPPC!$B5,0)</f>
        <v>0</v>
      </c>
      <c r="D42" s="13">
        <f>ROUNDDOWN(D24/MPPC!$B5,0)</f>
        <v>0</v>
      </c>
      <c r="E42" s="13">
        <f>ROUNDDOWN(E24/MPPC!$B5,0)</f>
        <v>0</v>
      </c>
      <c r="F42" s="13">
        <f>ROUNDDOWN(F24/MPPC!$B5,0)</f>
        <v>0</v>
      </c>
      <c r="G42" s="13">
        <f>ROUNDDOWN(G24/MPPC!$B5,0)</f>
        <v>0</v>
      </c>
      <c r="H42" s="13">
        <f>ROUNDDOWN(H24/MPPC!$B5,0)</f>
        <v>0</v>
      </c>
      <c r="I42" s="13">
        <f>ROUNDDOWN(I24/MPPC!$B5,0)</f>
        <v>0</v>
      </c>
      <c r="J42" s="13">
        <f>ROUNDDOWN(J24/MPPC!$B5,0)</f>
        <v>0</v>
      </c>
      <c r="K42" s="13">
        <f>ROUNDDOWN(K24/MPPC!$B5,0)</f>
        <v>0</v>
      </c>
      <c r="L42" s="13">
        <f>ROUNDDOWN(L24/MPPC!$B5,0)</f>
        <v>0</v>
      </c>
      <c r="M42" s="13">
        <f>ROUNDDOWN(M24/MPPC!$B5,0)</f>
        <v>0</v>
      </c>
      <c r="N42" s="13">
        <f>ROUNDDOWN(N24/MPPC!$B5,0)</f>
        <v>0</v>
      </c>
      <c r="O42" s="13">
        <f>ROUNDDOWN(O24/MPPC!$B5,0)</f>
        <v>0</v>
      </c>
      <c r="P42" s="13">
        <f>ROUNDDOWN(P24/MPPC!$B5,0)</f>
        <v>0</v>
      </c>
      <c r="Q42" s="13">
        <f>ROUNDDOWN(Q24/MPPC!$B5,0)</f>
        <v>0</v>
      </c>
      <c r="R42" s="13">
        <f>ROUNDDOWN(R24/MPPC!$B5,0)</f>
        <v>0</v>
      </c>
      <c r="S42" s="13">
        <f>ROUNDDOWN(S24/MPPC!$B5,0)</f>
        <v>0</v>
      </c>
      <c r="T42" s="13">
        <f>ROUNDDOWN(T24/MPPC!$B5,0)</f>
        <v>0</v>
      </c>
      <c r="U42" s="13">
        <f>ROUNDDOWN(U24/MPPC!$B5,0)</f>
        <v>0</v>
      </c>
      <c r="V42" s="13">
        <f>ROUNDDOWN(V24/MPPC!$B5,0)</f>
        <v>0</v>
      </c>
      <c r="W42" s="13">
        <f>ROUNDDOWN(W24/MPPC!$B5,0)</f>
        <v>0</v>
      </c>
      <c r="X42" s="13">
        <f>ROUNDDOWN(X24/MPPC!$B5,0)</f>
        <v>0</v>
      </c>
      <c r="Y42" s="13">
        <f>ROUNDDOWN(Y24/MPPC!$B5,0)</f>
        <v>0</v>
      </c>
      <c r="Z42" s="13">
        <f>ROUNDDOWN(Z24/MPPC!$B5,0)</f>
        <v>0</v>
      </c>
      <c r="AA42" s="13">
        <f>ROUNDDOWN(AA24/MPPC!$B5,0)</f>
        <v>0</v>
      </c>
      <c r="AB42" s="13">
        <f>ROUNDDOWN(AB24/MPPC!$B5,0)</f>
        <v>0</v>
      </c>
      <c r="AC42" s="13">
        <f>ROUNDDOWN(AC24/MPPC!$B5,0)</f>
        <v>0</v>
      </c>
      <c r="AD42" s="13">
        <f>ROUNDDOWN(AD24/MPPC!$B5,0)</f>
        <v>0</v>
      </c>
      <c r="AE42" s="13">
        <f>ROUNDDOWN(AE24/MPPC!$B5,0)</f>
        <v>0</v>
      </c>
      <c r="AF42" s="13">
        <f>ROUNDDOWN(AF24/MPPC!$B5,0)</f>
        <v>0</v>
      </c>
    </row>
    <row r="43" spans="1:32">
      <c r="A43" s="8" t="s">
        <v>58</v>
      </c>
      <c r="B43" s="13">
        <f>ROUNDDOWN(B25/MPPC!$B6,0)</f>
        <v>0</v>
      </c>
      <c r="C43" s="13">
        <f>ROUNDDOWN(C25/MPPC!$B6,0)</f>
        <v>0</v>
      </c>
      <c r="D43" s="13">
        <f>ROUNDDOWN(D25/MPPC!$B6,0)</f>
        <v>0</v>
      </c>
      <c r="E43" s="13">
        <f>ROUNDDOWN(E25/MPPC!$B6,0)</f>
        <v>0</v>
      </c>
      <c r="F43" s="13">
        <f>ROUNDDOWN(F25/MPPC!$B6,0)</f>
        <v>0</v>
      </c>
      <c r="G43" s="13">
        <f>ROUNDDOWN(G25/MPPC!$B6,0)</f>
        <v>0</v>
      </c>
      <c r="H43" s="13">
        <f>ROUNDDOWN(H25/MPPC!$B6,0)</f>
        <v>0</v>
      </c>
      <c r="I43" s="13">
        <f>ROUNDDOWN(I25/MPPC!$B6,0)</f>
        <v>0</v>
      </c>
      <c r="J43" s="13">
        <f>ROUNDDOWN(J25/MPPC!$B6,0)</f>
        <v>0</v>
      </c>
      <c r="K43" s="13">
        <f>ROUNDDOWN(K25/MPPC!$B6,0)</f>
        <v>0</v>
      </c>
      <c r="L43" s="13">
        <f>ROUNDDOWN(L25/MPPC!$B6,0)</f>
        <v>0</v>
      </c>
      <c r="M43" s="13">
        <f>ROUNDDOWN(M25/MPPC!$B6,0)</f>
        <v>0</v>
      </c>
      <c r="N43" s="13">
        <f>ROUNDDOWN(N25/MPPC!$B6,0)</f>
        <v>0</v>
      </c>
      <c r="O43" s="13">
        <f>ROUNDDOWN(O25/MPPC!$B6,0)</f>
        <v>0</v>
      </c>
      <c r="P43" s="13">
        <f>ROUNDDOWN(P25/MPPC!$B6,0)</f>
        <v>0</v>
      </c>
      <c r="Q43" s="13">
        <f>ROUNDDOWN(Q25/MPPC!$B6,0)</f>
        <v>0</v>
      </c>
      <c r="R43" s="13">
        <f>ROUNDDOWN(R25/MPPC!$B6,0)</f>
        <v>0</v>
      </c>
      <c r="S43" s="13">
        <f>ROUNDDOWN(S25/MPPC!$B6,0)</f>
        <v>0</v>
      </c>
      <c r="T43" s="13">
        <f>ROUNDDOWN(T25/MPPC!$B6,0)</f>
        <v>0</v>
      </c>
      <c r="U43" s="13">
        <f>ROUNDDOWN(U25/MPPC!$B6,0)</f>
        <v>0</v>
      </c>
      <c r="V43" s="13">
        <f>ROUNDDOWN(V25/MPPC!$B6,0)</f>
        <v>0</v>
      </c>
      <c r="W43" s="13">
        <f>ROUNDDOWN(W25/MPPC!$B6,0)</f>
        <v>0</v>
      </c>
      <c r="X43" s="13">
        <f>ROUNDDOWN(X25/MPPC!$B6,0)</f>
        <v>0</v>
      </c>
      <c r="Y43" s="13">
        <f>ROUNDDOWN(Y25/MPPC!$B6,0)</f>
        <v>0</v>
      </c>
      <c r="Z43" s="13">
        <f>ROUNDDOWN(Z25/MPPC!$B6,0)</f>
        <v>0</v>
      </c>
      <c r="AA43" s="13">
        <f>ROUNDDOWN(AA25/MPPC!$B6,0)</f>
        <v>0</v>
      </c>
      <c r="AB43" s="13">
        <f>ROUNDDOWN(AB25/MPPC!$B6,0)</f>
        <v>0</v>
      </c>
      <c r="AC43" s="13">
        <f>ROUNDDOWN(AC25/MPPC!$B6,0)</f>
        <v>0</v>
      </c>
      <c r="AD43" s="13">
        <f>ROUNDDOWN(AD25/MPPC!$B6,0)</f>
        <v>0</v>
      </c>
      <c r="AE43" s="13">
        <f>ROUNDDOWN(AE25/MPPC!$B6,0)</f>
        <v>0</v>
      </c>
      <c r="AF43" s="13">
        <f>ROUNDDOWN(AF25/MPPC!$B6,0)</f>
        <v>0</v>
      </c>
    </row>
    <row r="44" spans="1:32">
      <c r="A44" s="8" t="s">
        <v>4</v>
      </c>
      <c r="B44" s="13">
        <f>ROUNDDOWN(B26/MPPC!$B7,0)</f>
        <v>0</v>
      </c>
      <c r="C44" s="13">
        <f>ROUNDDOWN(C26/MPPC!$B7,0)</f>
        <v>0</v>
      </c>
      <c r="D44" s="13">
        <f>ROUNDDOWN(D26/MPPC!$B7,0)</f>
        <v>0</v>
      </c>
      <c r="E44" s="13">
        <f>ROUNDDOWN(E26/MPPC!$B7,0)</f>
        <v>0</v>
      </c>
      <c r="F44" s="13">
        <f>ROUNDDOWN(F26/MPPC!$B7,0)</f>
        <v>0</v>
      </c>
      <c r="G44" s="13">
        <f>ROUNDDOWN(G26/MPPC!$B7,0)</f>
        <v>0</v>
      </c>
      <c r="H44" s="13">
        <f>ROUNDDOWN(H26/MPPC!$B7,0)</f>
        <v>0</v>
      </c>
      <c r="I44" s="13">
        <f>ROUNDDOWN(I26/MPPC!$B7,0)</f>
        <v>0</v>
      </c>
      <c r="J44" s="13">
        <f>ROUNDDOWN(J26/MPPC!$B7,0)</f>
        <v>0</v>
      </c>
      <c r="K44" s="13">
        <f>ROUNDDOWN(K26/MPPC!$B7,0)</f>
        <v>0</v>
      </c>
      <c r="L44" s="13">
        <f>ROUNDDOWN(L26/MPPC!$B7,0)</f>
        <v>0</v>
      </c>
      <c r="M44" s="13">
        <f>ROUNDDOWN(M26/MPPC!$B7,0)</f>
        <v>0</v>
      </c>
      <c r="N44" s="13">
        <f>ROUNDDOWN(N26/MPPC!$B7,0)</f>
        <v>0</v>
      </c>
      <c r="O44" s="13">
        <f>ROUNDDOWN(O26/MPPC!$B7,0)</f>
        <v>0</v>
      </c>
      <c r="P44" s="13">
        <f>ROUNDDOWN(P26/MPPC!$B7,0)</f>
        <v>0</v>
      </c>
      <c r="Q44" s="13">
        <f>ROUNDDOWN(Q26/MPPC!$B7,0)</f>
        <v>0</v>
      </c>
      <c r="R44" s="13">
        <f>ROUNDDOWN(R26/MPPC!$B7,0)</f>
        <v>0</v>
      </c>
      <c r="S44" s="13">
        <f>ROUNDDOWN(S26/MPPC!$B7,0)</f>
        <v>0</v>
      </c>
      <c r="T44" s="13">
        <f>ROUNDDOWN(T26/MPPC!$B7,0)</f>
        <v>0</v>
      </c>
      <c r="U44" s="13">
        <f>ROUNDDOWN(U26/MPPC!$B7,0)</f>
        <v>0</v>
      </c>
      <c r="V44" s="13">
        <f>ROUNDDOWN(V26/MPPC!$B7,0)</f>
        <v>0</v>
      </c>
      <c r="W44" s="13">
        <f>ROUNDDOWN(W26/MPPC!$B7,0)</f>
        <v>0</v>
      </c>
      <c r="X44" s="13">
        <f>ROUNDDOWN(X26/MPPC!$B7,0)</f>
        <v>0</v>
      </c>
      <c r="Y44" s="13">
        <f>ROUNDDOWN(Y26/MPPC!$B7,0)</f>
        <v>0</v>
      </c>
      <c r="Z44" s="13">
        <f>ROUNDDOWN(Z26/MPPC!$B7,0)</f>
        <v>0</v>
      </c>
      <c r="AA44" s="13">
        <f>ROUNDDOWN(AA26/MPPC!$B7,0)</f>
        <v>0</v>
      </c>
      <c r="AB44" s="13">
        <f>ROUNDDOWN(AB26/MPPC!$B7,0)</f>
        <v>0</v>
      </c>
      <c r="AC44" s="13">
        <f>ROUNDDOWN(AC26/MPPC!$B7,0)</f>
        <v>0</v>
      </c>
      <c r="AD44" s="13">
        <f>ROUNDDOWN(AD26/MPPC!$B7,0)</f>
        <v>0</v>
      </c>
      <c r="AE44" s="13">
        <f>ROUNDDOWN(AE26/MPPC!$B7,0)</f>
        <v>0</v>
      </c>
      <c r="AF44" s="13">
        <f>ROUNDDOWN(AF26/MPPC!$B7,0)</f>
        <v>0</v>
      </c>
    </row>
    <row r="45" spans="1:32">
      <c r="A45" s="8" t="s">
        <v>5</v>
      </c>
      <c r="B45" s="13">
        <f>ROUNDDOWN(B27/MPPC!$B8,0)</f>
        <v>0</v>
      </c>
      <c r="C45" s="13">
        <f>ROUNDDOWN(C27/MPPC!$B8,0)</f>
        <v>0</v>
      </c>
      <c r="D45" s="13">
        <f>ROUNDDOWN(D27/MPPC!$B8,0)</f>
        <v>0</v>
      </c>
      <c r="E45" s="13">
        <f>ROUNDDOWN(E27/MPPC!$B8,0)</f>
        <v>0</v>
      </c>
      <c r="F45" s="13">
        <f>ROUNDDOWN(F27/MPPC!$B8,0)</f>
        <v>0</v>
      </c>
      <c r="G45" s="13">
        <f>ROUNDDOWN(G27/MPPC!$B8,0)</f>
        <v>0</v>
      </c>
      <c r="H45" s="13">
        <f>ROUNDDOWN(H27/MPPC!$B8,0)</f>
        <v>0</v>
      </c>
      <c r="I45" s="13">
        <f>ROUNDDOWN(I27/MPPC!$B8,0)</f>
        <v>0</v>
      </c>
      <c r="J45" s="13">
        <f>ROUNDDOWN(J27/MPPC!$B8,0)</f>
        <v>0</v>
      </c>
      <c r="K45" s="13">
        <f>ROUNDDOWN(K27/MPPC!$B8,0)</f>
        <v>0</v>
      </c>
      <c r="L45" s="13">
        <f>ROUNDDOWN(L27/MPPC!$B8,0)</f>
        <v>0</v>
      </c>
      <c r="M45" s="13">
        <f>ROUNDDOWN(M27/MPPC!$B8,0)</f>
        <v>0</v>
      </c>
      <c r="N45" s="13">
        <f>ROUNDDOWN(N27/MPPC!$B8,0)</f>
        <v>0</v>
      </c>
      <c r="O45" s="13">
        <f>ROUNDDOWN(O27/MPPC!$B8,0)</f>
        <v>0</v>
      </c>
      <c r="P45" s="13">
        <f>ROUNDDOWN(P27/MPPC!$B8,0)</f>
        <v>0</v>
      </c>
      <c r="Q45" s="13">
        <f>ROUNDDOWN(Q27/MPPC!$B8,0)</f>
        <v>0</v>
      </c>
      <c r="R45" s="13">
        <f>ROUNDDOWN(R27/MPPC!$B8,0)</f>
        <v>0</v>
      </c>
      <c r="S45" s="13">
        <f>ROUNDDOWN(S27/MPPC!$B8,0)</f>
        <v>0</v>
      </c>
      <c r="T45" s="13">
        <f>ROUNDDOWN(T27/MPPC!$B8,0)</f>
        <v>0</v>
      </c>
      <c r="U45" s="13">
        <f>ROUNDDOWN(U27/MPPC!$B8,0)</f>
        <v>0</v>
      </c>
      <c r="V45" s="13">
        <f>ROUNDDOWN(V27/MPPC!$B8,0)</f>
        <v>0</v>
      </c>
      <c r="W45" s="13">
        <f>ROUNDDOWN(W27/MPPC!$B8,0)</f>
        <v>0</v>
      </c>
      <c r="X45" s="13">
        <f>ROUNDDOWN(X27/MPPC!$B8,0)</f>
        <v>0</v>
      </c>
      <c r="Y45" s="13">
        <f>ROUNDDOWN(Y27/MPPC!$B8,0)</f>
        <v>0</v>
      </c>
      <c r="Z45" s="13">
        <f>ROUNDDOWN(Z27/MPPC!$B8,0)</f>
        <v>0</v>
      </c>
      <c r="AA45" s="13">
        <f>ROUNDDOWN(AA27/MPPC!$B8,0)</f>
        <v>0</v>
      </c>
      <c r="AB45" s="13">
        <f>ROUNDDOWN(AB27/MPPC!$B8,0)</f>
        <v>0</v>
      </c>
      <c r="AC45" s="13">
        <f>ROUNDDOWN(AC27/MPPC!$B8,0)</f>
        <v>0</v>
      </c>
      <c r="AD45" s="13">
        <f>ROUNDDOWN(AD27/MPPC!$B8,0)</f>
        <v>0</v>
      </c>
      <c r="AE45" s="13">
        <f>ROUNDDOWN(AE27/MPPC!$B8,0)</f>
        <v>0</v>
      </c>
      <c r="AF45" s="13">
        <f>ROUNDDOWN(AF27/MPPC!$B8,0)</f>
        <v>0</v>
      </c>
    </row>
    <row r="46" spans="1:32">
      <c r="A46" s="8" t="s">
        <v>6</v>
      </c>
      <c r="B46" s="13">
        <f>ROUNDDOWN(B28/MPPC!$B9,0)</f>
        <v>0</v>
      </c>
      <c r="C46" s="13">
        <f>ROUNDDOWN(C28/MPPC!$B9,0)</f>
        <v>0</v>
      </c>
      <c r="D46" s="13">
        <f>ROUNDDOWN(D28/MPPC!$B9,0)</f>
        <v>0</v>
      </c>
      <c r="E46" s="13">
        <f>ROUNDDOWN(E28/MPPC!$B9,0)</f>
        <v>0</v>
      </c>
      <c r="F46" s="13">
        <f>ROUNDDOWN(F28/MPPC!$B9,0)</f>
        <v>0</v>
      </c>
      <c r="G46" s="13">
        <f>ROUNDDOWN(G28/MPPC!$B9,0)</f>
        <v>0</v>
      </c>
      <c r="H46" s="13">
        <f>ROUNDDOWN(H28/MPPC!$B9,0)</f>
        <v>0</v>
      </c>
      <c r="I46" s="13">
        <f>ROUNDDOWN(I28/MPPC!$B9,0)</f>
        <v>0</v>
      </c>
      <c r="J46" s="13">
        <f>ROUNDDOWN(J28/MPPC!$B9,0)</f>
        <v>0</v>
      </c>
      <c r="K46" s="13">
        <f>ROUNDDOWN(K28/MPPC!$B9,0)</f>
        <v>0</v>
      </c>
      <c r="L46" s="13">
        <f>ROUNDDOWN(L28/MPPC!$B9,0)</f>
        <v>0</v>
      </c>
      <c r="M46" s="13">
        <f>ROUNDDOWN(M28/MPPC!$B9,0)</f>
        <v>0</v>
      </c>
      <c r="N46" s="13">
        <f>ROUNDDOWN(N28/MPPC!$B9,0)</f>
        <v>0</v>
      </c>
      <c r="O46" s="13">
        <f>ROUNDDOWN(O28/MPPC!$B9,0)</f>
        <v>0</v>
      </c>
      <c r="P46" s="13">
        <f>ROUNDDOWN(P28/MPPC!$B9,0)</f>
        <v>0</v>
      </c>
      <c r="Q46" s="13">
        <f>ROUNDDOWN(Q28/MPPC!$B9,0)</f>
        <v>0</v>
      </c>
      <c r="R46" s="13">
        <f>ROUNDDOWN(R28/MPPC!$B9,0)</f>
        <v>0</v>
      </c>
      <c r="S46" s="13">
        <f>ROUNDDOWN(S28/MPPC!$B9,0)</f>
        <v>0</v>
      </c>
      <c r="T46" s="13">
        <f>ROUNDDOWN(T28/MPPC!$B9,0)</f>
        <v>0</v>
      </c>
      <c r="U46" s="13">
        <f>ROUNDDOWN(U28/MPPC!$B9,0)</f>
        <v>0</v>
      </c>
      <c r="V46" s="13">
        <f>ROUNDDOWN(V28/MPPC!$B9,0)</f>
        <v>0</v>
      </c>
      <c r="W46" s="13">
        <f>ROUNDDOWN(W28/MPPC!$B9,0)</f>
        <v>0</v>
      </c>
      <c r="X46" s="13">
        <f>ROUNDDOWN(X28/MPPC!$B9,0)</f>
        <v>0</v>
      </c>
      <c r="Y46" s="13">
        <f>ROUNDDOWN(Y28/MPPC!$B9,0)</f>
        <v>0</v>
      </c>
      <c r="Z46" s="13">
        <f>ROUNDDOWN(Z28/MPPC!$B9,0)</f>
        <v>0</v>
      </c>
      <c r="AA46" s="13">
        <f>ROUNDDOWN(AA28/MPPC!$B9,0)</f>
        <v>0</v>
      </c>
      <c r="AB46" s="13">
        <f>ROUNDDOWN(AB28/MPPC!$B9,0)</f>
        <v>0</v>
      </c>
      <c r="AC46" s="13">
        <f>ROUNDDOWN(AC28/MPPC!$B9,0)</f>
        <v>0</v>
      </c>
      <c r="AD46" s="13">
        <f>ROUNDDOWN(AD28/MPPC!$B9,0)</f>
        <v>0</v>
      </c>
      <c r="AE46" s="13">
        <f>ROUNDDOWN(AE28/MPPC!$B9,0)</f>
        <v>0</v>
      </c>
      <c r="AF46" s="13">
        <f>ROUNDDOWN(AF28/MPPC!$B9,0)</f>
        <v>0</v>
      </c>
    </row>
    <row r="47" spans="1:32">
      <c r="A47" s="8" t="s">
        <v>7</v>
      </c>
      <c r="B47" s="13">
        <f>ROUNDDOWN(B29/MPPC!$B10,0)</f>
        <v>3</v>
      </c>
      <c r="C47" s="13">
        <f>ROUNDDOWN(C29/MPPC!$B10,0)</f>
        <v>3</v>
      </c>
      <c r="D47" s="13">
        <f>ROUNDDOWN(D29/MPPC!$B10,0)</f>
        <v>3</v>
      </c>
      <c r="E47" s="13">
        <f>ROUNDDOWN(E29/MPPC!$B10,0)</f>
        <v>3</v>
      </c>
      <c r="F47" s="13">
        <f>ROUNDDOWN(F29/MPPC!$B10,0)</f>
        <v>3</v>
      </c>
      <c r="G47" s="13">
        <f>ROUNDDOWN(G29/MPPC!$B10,0)</f>
        <v>3</v>
      </c>
      <c r="H47" s="13">
        <f>ROUNDDOWN(H29/MPPC!$B10,0)</f>
        <v>3</v>
      </c>
      <c r="I47" s="13">
        <f>ROUNDDOWN(I29/MPPC!$B10,0)</f>
        <v>3</v>
      </c>
      <c r="J47" s="13">
        <f>ROUNDDOWN(J29/MPPC!$B10,0)</f>
        <v>3</v>
      </c>
      <c r="K47" s="13">
        <f>ROUNDDOWN(K29/MPPC!$B10,0)</f>
        <v>3</v>
      </c>
      <c r="L47" s="13">
        <f>ROUNDDOWN(L29/MPPC!$B10,0)</f>
        <v>3</v>
      </c>
      <c r="M47" s="13">
        <f>ROUNDDOWN(M29/MPPC!$B10,0)</f>
        <v>3</v>
      </c>
      <c r="N47" s="13">
        <f>ROUNDDOWN(N29/MPPC!$B10,0)</f>
        <v>3</v>
      </c>
      <c r="O47" s="13">
        <f>ROUNDDOWN(O29/MPPC!$B10,0)</f>
        <v>3</v>
      </c>
      <c r="P47" s="13">
        <f>ROUNDDOWN(P29/MPPC!$B10,0)</f>
        <v>3</v>
      </c>
      <c r="Q47" s="13">
        <f>ROUNDDOWN(Q29/MPPC!$B10,0)</f>
        <v>3</v>
      </c>
      <c r="R47" s="13">
        <f>ROUNDDOWN(R29/MPPC!$B10,0)</f>
        <v>3</v>
      </c>
      <c r="S47" s="13">
        <f>ROUNDDOWN(S29/MPPC!$B10,0)</f>
        <v>3</v>
      </c>
      <c r="T47" s="13">
        <f>ROUNDDOWN(T29/MPPC!$B10,0)</f>
        <v>3</v>
      </c>
      <c r="U47" s="13">
        <f>ROUNDDOWN(U29/MPPC!$B10,0)</f>
        <v>3</v>
      </c>
      <c r="V47" s="13">
        <f>ROUNDDOWN(V29/MPPC!$B10,0)</f>
        <v>3</v>
      </c>
      <c r="W47" s="13">
        <f>ROUNDDOWN(W29/MPPC!$B10,0)</f>
        <v>3</v>
      </c>
      <c r="X47" s="13">
        <f>ROUNDDOWN(X29/MPPC!$B10,0)</f>
        <v>3</v>
      </c>
      <c r="Y47" s="13">
        <f>ROUNDDOWN(Y29/MPPC!$B10,0)</f>
        <v>3</v>
      </c>
      <c r="Z47" s="13">
        <f>ROUNDDOWN(Z29/MPPC!$B10,0)</f>
        <v>3</v>
      </c>
      <c r="AA47" s="13">
        <f>ROUNDDOWN(AA29/MPPC!$B10,0)</f>
        <v>3</v>
      </c>
      <c r="AB47" s="13">
        <f>ROUNDDOWN(AB29/MPPC!$B10,0)</f>
        <v>3</v>
      </c>
      <c r="AC47" s="13">
        <f>ROUNDDOWN(AC29/MPPC!$B10,0)</f>
        <v>3</v>
      </c>
      <c r="AD47" s="13">
        <f>ROUNDDOWN(AD29/MPPC!$B10,0)</f>
        <v>3</v>
      </c>
      <c r="AE47" s="13">
        <f>ROUNDDOWN(AE29/MPPC!$B10,0)</f>
        <v>3</v>
      </c>
      <c r="AF47" s="13">
        <f>ROUNDDOWN(AF29/MPPC!$B10,0)</f>
        <v>3</v>
      </c>
    </row>
    <row r="48" spans="1:32">
      <c r="A48" s="8" t="s">
        <v>43</v>
      </c>
      <c r="B48" s="13">
        <f>ROUNDDOWN(B30/MPPC!$B11,0)</f>
        <v>0</v>
      </c>
      <c r="C48" s="13">
        <f>ROUNDDOWN(C30/MPPC!$B11,0)</f>
        <v>0</v>
      </c>
      <c r="D48" s="13">
        <f>ROUNDDOWN(D30/MPPC!$B11,0)</f>
        <v>0</v>
      </c>
      <c r="E48" s="13">
        <f>ROUNDDOWN(E30/MPPC!$B11,0)</f>
        <v>0</v>
      </c>
      <c r="F48" s="13">
        <f>ROUNDDOWN(F30/MPPC!$B11,0)</f>
        <v>0</v>
      </c>
      <c r="G48" s="13">
        <f>ROUNDDOWN(G30/MPPC!$B11,0)</f>
        <v>0</v>
      </c>
      <c r="H48" s="13">
        <f>ROUNDDOWN(H30/MPPC!$B11,0)</f>
        <v>0</v>
      </c>
      <c r="I48" s="13">
        <f>ROUNDDOWN(I30/MPPC!$B11,0)</f>
        <v>0</v>
      </c>
      <c r="J48" s="13">
        <f>ROUNDDOWN(J30/MPPC!$B11,0)</f>
        <v>0</v>
      </c>
      <c r="K48" s="13">
        <f>ROUNDDOWN(K30/MPPC!$B11,0)</f>
        <v>0</v>
      </c>
      <c r="L48" s="13">
        <f>ROUNDDOWN(L30/MPPC!$B11,0)</f>
        <v>0</v>
      </c>
      <c r="M48" s="13">
        <f>ROUNDDOWN(M30/MPPC!$B11,0)</f>
        <v>0</v>
      </c>
      <c r="N48" s="13">
        <f>ROUNDDOWN(N30/MPPC!$B11,0)</f>
        <v>0</v>
      </c>
      <c r="O48" s="13">
        <f>ROUNDDOWN(O30/MPPC!$B11,0)</f>
        <v>0</v>
      </c>
      <c r="P48" s="13">
        <f>ROUNDDOWN(P30/MPPC!$B11,0)</f>
        <v>0</v>
      </c>
      <c r="Q48" s="13">
        <f>ROUNDDOWN(Q30/MPPC!$B11,0)</f>
        <v>0</v>
      </c>
      <c r="R48" s="13">
        <f>ROUNDDOWN(R30/MPPC!$B11,0)</f>
        <v>0</v>
      </c>
      <c r="S48" s="13">
        <f>ROUNDDOWN(S30/MPPC!$B11,0)</f>
        <v>0</v>
      </c>
      <c r="T48" s="13">
        <f>ROUNDDOWN(T30/MPPC!$B11,0)</f>
        <v>0</v>
      </c>
      <c r="U48" s="13">
        <f>ROUNDDOWN(U30/MPPC!$B11,0)</f>
        <v>0</v>
      </c>
      <c r="V48" s="13">
        <f>ROUNDDOWN(V30/MPPC!$B11,0)</f>
        <v>0</v>
      </c>
      <c r="W48" s="13">
        <f>ROUNDDOWN(W30/MPPC!$B11,0)</f>
        <v>0</v>
      </c>
      <c r="X48" s="13">
        <f>ROUNDDOWN(X30/MPPC!$B11,0)</f>
        <v>0</v>
      </c>
      <c r="Y48" s="13">
        <f>ROUNDDOWN(Y30/MPPC!$B11,0)</f>
        <v>0</v>
      </c>
      <c r="Z48" s="13">
        <f>ROUNDDOWN(Z30/MPPC!$B11,0)</f>
        <v>0</v>
      </c>
      <c r="AA48" s="13">
        <f>ROUNDDOWN(AA30/MPPC!$B11,0)</f>
        <v>0</v>
      </c>
      <c r="AB48" s="13">
        <f>ROUNDDOWN(AB30/MPPC!$B11,0)</f>
        <v>0</v>
      </c>
      <c r="AC48" s="13">
        <f>ROUNDDOWN(AC30/MPPC!$B11,0)</f>
        <v>0</v>
      </c>
      <c r="AD48" s="13">
        <f>ROUNDDOWN(AD30/MPPC!$B11,0)</f>
        <v>0</v>
      </c>
      <c r="AE48" s="13">
        <f>ROUNDDOWN(AE30/MPPC!$B11,0)</f>
        <v>0</v>
      </c>
      <c r="AF48" s="13">
        <f>ROUNDDOWN(AF30/MPPC!$B11,0)</f>
        <v>0</v>
      </c>
    </row>
    <row r="49" spans="1:35">
      <c r="A49" s="8" t="s">
        <v>44</v>
      </c>
      <c r="B49" s="13">
        <f>ROUNDDOWN(B31/MPPC!$B12,0)</f>
        <v>0</v>
      </c>
      <c r="C49" s="13">
        <f>ROUNDDOWN(C31/MPPC!$B12,0)</f>
        <v>6</v>
      </c>
      <c r="D49" s="13">
        <f>ROUNDDOWN(D31/MPPC!$B12,0)</f>
        <v>8</v>
      </c>
      <c r="E49" s="13">
        <f>ROUNDDOWN(E31/MPPC!$B12,0)</f>
        <v>12</v>
      </c>
      <c r="F49" s="13">
        <f>ROUNDDOWN(F31/MPPC!$B12,0)</f>
        <v>12</v>
      </c>
      <c r="G49" s="13">
        <f>ROUNDDOWN(G31/MPPC!$B12,0)</f>
        <v>12</v>
      </c>
      <c r="H49" s="13">
        <f>ROUNDDOWN(H31/MPPC!$B12,0)</f>
        <v>12</v>
      </c>
      <c r="I49" s="13">
        <f>ROUNDDOWN(I31/MPPC!$B12,0)</f>
        <v>12</v>
      </c>
      <c r="J49" s="13">
        <f>ROUNDDOWN(J31/MPPC!$B12,0)</f>
        <v>12</v>
      </c>
      <c r="K49" s="13">
        <f>ROUNDDOWN(K31/MPPC!$B12,0)</f>
        <v>12</v>
      </c>
      <c r="L49" s="13">
        <f>ROUNDDOWN(L31/MPPC!$B12,0)</f>
        <v>12</v>
      </c>
      <c r="M49" s="13">
        <f>ROUNDDOWN(M31/MPPC!$B12,0)</f>
        <v>12</v>
      </c>
      <c r="N49" s="13">
        <f>ROUNDDOWN(N31/MPPC!$B12,0)</f>
        <v>12</v>
      </c>
      <c r="O49" s="13">
        <f>ROUNDDOWN(O31/MPPC!$B12,0)</f>
        <v>12</v>
      </c>
      <c r="P49" s="13">
        <f>ROUNDDOWN(P31/MPPC!$B12,0)</f>
        <v>12</v>
      </c>
      <c r="Q49" s="13">
        <f>ROUNDDOWN(Q31/MPPC!$B12,0)</f>
        <v>12</v>
      </c>
      <c r="R49" s="13">
        <f>ROUNDDOWN(R31/MPPC!$B12,0)</f>
        <v>12</v>
      </c>
      <c r="S49" s="13">
        <f>ROUNDDOWN(S31/MPPC!$B12,0)</f>
        <v>12</v>
      </c>
      <c r="T49" s="13">
        <f>ROUNDDOWN(T31/MPPC!$B12,0)</f>
        <v>12</v>
      </c>
      <c r="U49" s="13">
        <f>ROUNDDOWN(U31/MPPC!$B12,0)</f>
        <v>12</v>
      </c>
      <c r="V49" s="13">
        <f>ROUNDDOWN(V31/MPPC!$B12,0)</f>
        <v>12</v>
      </c>
      <c r="W49" s="13">
        <f>ROUNDDOWN(W31/MPPC!$B12,0)</f>
        <v>12</v>
      </c>
      <c r="X49" s="13">
        <f>ROUNDDOWN(X31/MPPC!$B12,0)</f>
        <v>12</v>
      </c>
      <c r="Y49" s="13">
        <f>ROUNDDOWN(Y31/MPPC!$B12,0)</f>
        <v>12</v>
      </c>
      <c r="Z49" s="13">
        <f>ROUNDDOWN(Z31/MPPC!$B12,0)</f>
        <v>12</v>
      </c>
      <c r="AA49" s="13">
        <f>ROUNDDOWN(AA31/MPPC!$B12,0)</f>
        <v>12</v>
      </c>
      <c r="AB49" s="13">
        <f>ROUNDDOWN(AB31/MPPC!$B12,0)</f>
        <v>12</v>
      </c>
      <c r="AC49" s="13">
        <f>ROUNDDOWN(AC31/MPPC!$B12,0)</f>
        <v>12</v>
      </c>
      <c r="AD49" s="13">
        <f>ROUNDDOWN(AD31/MPPC!$B12,0)</f>
        <v>12</v>
      </c>
      <c r="AE49" s="13">
        <f>ROUNDDOWN(AE31/MPPC!$B12,0)</f>
        <v>12</v>
      </c>
      <c r="AF49" s="13">
        <f>ROUNDDOWN(AF31/MPPC!$B12,0)</f>
        <v>12</v>
      </c>
    </row>
    <row r="50" spans="1:35">
      <c r="A50" s="8" t="s">
        <v>52</v>
      </c>
      <c r="B50" s="13">
        <f>ROUNDDOWN(B32/MPPC!$B13,0)</f>
        <v>0</v>
      </c>
      <c r="C50" s="13">
        <f>ROUNDDOWN(C32/MPPC!$B13,0)</f>
        <v>0</v>
      </c>
      <c r="D50" s="13">
        <f>ROUNDDOWN(D32/MPPC!$B13,0)</f>
        <v>0</v>
      </c>
      <c r="E50" s="13">
        <f>ROUNDDOWN(E32/MPPC!$B13,0)</f>
        <v>0</v>
      </c>
      <c r="F50" s="13">
        <f>ROUNDDOWN(F32/MPPC!$B13,0)</f>
        <v>0</v>
      </c>
      <c r="G50" s="13">
        <f>ROUNDDOWN(G32/MPPC!$B13,0)</f>
        <v>0</v>
      </c>
      <c r="H50" s="13">
        <f>ROUNDDOWN(H32/MPPC!$B13,0)</f>
        <v>0</v>
      </c>
      <c r="I50" s="13">
        <f>ROUNDDOWN(I32/MPPC!$B13,0)</f>
        <v>0</v>
      </c>
      <c r="J50" s="13">
        <f>ROUNDDOWN(J32/MPPC!$B13,0)</f>
        <v>0</v>
      </c>
      <c r="K50" s="13">
        <f>ROUNDDOWN(K32/MPPC!$B13,0)</f>
        <v>0</v>
      </c>
      <c r="L50" s="13">
        <f>ROUNDDOWN(L32/MPPC!$B13,0)</f>
        <v>0</v>
      </c>
      <c r="M50" s="13">
        <f>ROUNDDOWN(M32/MPPC!$B13,0)</f>
        <v>0</v>
      </c>
      <c r="N50" s="13">
        <f>ROUNDDOWN(N32/MPPC!$B13,0)</f>
        <v>0</v>
      </c>
      <c r="O50" s="13">
        <f>ROUNDDOWN(O32/MPPC!$B13,0)</f>
        <v>0</v>
      </c>
      <c r="P50" s="13">
        <f>ROUNDDOWN(P32/MPPC!$B13,0)</f>
        <v>0</v>
      </c>
      <c r="Q50" s="13">
        <f>ROUNDDOWN(Q32/MPPC!$B13,0)</f>
        <v>0</v>
      </c>
      <c r="R50" s="13">
        <f>ROUNDDOWN(R32/MPPC!$B13,0)</f>
        <v>0</v>
      </c>
      <c r="S50" s="13">
        <f>ROUNDDOWN(S32/MPPC!$B13,0)</f>
        <v>0</v>
      </c>
      <c r="T50" s="13">
        <f>ROUNDDOWN(T32/MPPC!$B13,0)</f>
        <v>0</v>
      </c>
      <c r="U50" s="13">
        <f>ROUNDDOWN(U32/MPPC!$B13,0)</f>
        <v>0</v>
      </c>
      <c r="V50" s="13">
        <f>ROUNDDOWN(V32/MPPC!$B13,0)</f>
        <v>0</v>
      </c>
      <c r="W50" s="13">
        <f>ROUNDDOWN(W32/MPPC!$B13,0)</f>
        <v>0</v>
      </c>
      <c r="X50" s="13">
        <f>ROUNDDOWN(X32/MPPC!$B13,0)</f>
        <v>0</v>
      </c>
      <c r="Y50" s="13">
        <f>ROUNDDOWN(Y32/MPPC!$B13,0)</f>
        <v>0</v>
      </c>
      <c r="Z50" s="13">
        <f>ROUNDDOWN(Z32/MPPC!$B13,0)</f>
        <v>0</v>
      </c>
      <c r="AA50" s="13">
        <f>ROUNDDOWN(AA32/MPPC!$B13,0)</f>
        <v>0</v>
      </c>
      <c r="AB50" s="13">
        <f>ROUNDDOWN(AB32/MPPC!$B13,0)</f>
        <v>0</v>
      </c>
      <c r="AC50" s="13">
        <f>ROUNDDOWN(AC32/MPPC!$B13,0)</f>
        <v>0</v>
      </c>
      <c r="AD50" s="13">
        <f>ROUNDDOWN(AD32/MPPC!$B13,0)</f>
        <v>0</v>
      </c>
      <c r="AE50" s="13">
        <f>ROUNDDOWN(AE32/MPPC!$B13,0)</f>
        <v>0</v>
      </c>
      <c r="AF50" s="13">
        <f>ROUNDDOWN(AF32/MPPC!$B13,0)</f>
        <v>0</v>
      </c>
    </row>
    <row r="51" spans="1:35">
      <c r="A51" s="8" t="s">
        <v>53</v>
      </c>
      <c r="B51" s="13">
        <f>ROUNDDOWN(B33/MPPC!$B14,0)</f>
        <v>0</v>
      </c>
      <c r="C51" s="13">
        <f>ROUNDDOWN(C33/MPPC!$B14,0)</f>
        <v>0</v>
      </c>
      <c r="D51" s="13">
        <f>ROUNDDOWN(D33/MPPC!$B14,0)</f>
        <v>0</v>
      </c>
      <c r="E51" s="13">
        <f>ROUNDDOWN(E33/MPPC!$B14,0)</f>
        <v>0</v>
      </c>
      <c r="F51" s="13">
        <f>ROUNDDOWN(F33/MPPC!$B14,0)</f>
        <v>0</v>
      </c>
      <c r="G51" s="13">
        <f>ROUNDDOWN(G33/MPPC!$B14,0)</f>
        <v>0</v>
      </c>
      <c r="H51" s="13">
        <f>ROUNDDOWN(H33/MPPC!$B14,0)</f>
        <v>0</v>
      </c>
      <c r="I51" s="13">
        <f>ROUNDDOWN(I33/MPPC!$B14,0)</f>
        <v>0</v>
      </c>
      <c r="J51" s="13">
        <f>ROUNDDOWN(J33/MPPC!$B14,0)</f>
        <v>0</v>
      </c>
      <c r="K51" s="13">
        <f>ROUNDDOWN(K33/MPPC!$B14,0)</f>
        <v>0</v>
      </c>
      <c r="L51" s="13">
        <f>ROUNDDOWN(L33/MPPC!$B14,0)</f>
        <v>0</v>
      </c>
      <c r="M51" s="13">
        <f>ROUNDDOWN(M33/MPPC!$B14,0)</f>
        <v>0</v>
      </c>
      <c r="N51" s="13">
        <f>ROUNDDOWN(N33/MPPC!$B14,0)</f>
        <v>0</v>
      </c>
      <c r="O51" s="13">
        <f>ROUNDDOWN(O33/MPPC!$B14,0)</f>
        <v>0</v>
      </c>
      <c r="P51" s="13">
        <f>ROUNDDOWN(P33/MPPC!$B14,0)</f>
        <v>0</v>
      </c>
      <c r="Q51" s="13">
        <f>ROUNDDOWN(Q33/MPPC!$B14,0)</f>
        <v>0</v>
      </c>
      <c r="R51" s="13">
        <f>ROUNDDOWN(R33/MPPC!$B14,0)</f>
        <v>0</v>
      </c>
      <c r="S51" s="13">
        <f>ROUNDDOWN(S33/MPPC!$B14,0)</f>
        <v>0</v>
      </c>
      <c r="T51" s="13">
        <f>ROUNDDOWN(T33/MPPC!$B14,0)</f>
        <v>0</v>
      </c>
      <c r="U51" s="13">
        <f>ROUNDDOWN(U33/MPPC!$B14,0)</f>
        <v>0</v>
      </c>
      <c r="V51" s="13">
        <f>ROUNDDOWN(V33/MPPC!$B14,0)</f>
        <v>0</v>
      </c>
      <c r="W51" s="13">
        <f>ROUNDDOWN(W33/MPPC!$B14,0)</f>
        <v>0</v>
      </c>
      <c r="X51" s="13">
        <f>ROUNDDOWN(X33/MPPC!$B14,0)</f>
        <v>0</v>
      </c>
      <c r="Y51" s="13">
        <f>ROUNDDOWN(Y33/MPPC!$B14,0)</f>
        <v>0</v>
      </c>
      <c r="Z51" s="13">
        <f>ROUNDDOWN(Z33/MPPC!$B14,0)</f>
        <v>0</v>
      </c>
      <c r="AA51" s="13">
        <f>ROUNDDOWN(AA33/MPPC!$B14,0)</f>
        <v>0</v>
      </c>
      <c r="AB51" s="13">
        <f>ROUNDDOWN(AB33/MPPC!$B14,0)</f>
        <v>0</v>
      </c>
      <c r="AC51" s="13">
        <f>ROUNDDOWN(AC33/MPPC!$B14,0)</f>
        <v>0</v>
      </c>
      <c r="AD51" s="13">
        <f>ROUNDDOWN(AD33/MPPC!$B14,0)</f>
        <v>0</v>
      </c>
      <c r="AE51" s="13">
        <f>ROUNDDOWN(AE33/MPPC!$B14,0)</f>
        <v>0</v>
      </c>
      <c r="AF51" s="13">
        <f>ROUNDDOWN(AF33/MPPC!$B14,0)</f>
        <v>0</v>
      </c>
    </row>
    <row r="52" spans="1:35">
      <c r="A52" s="5" t="s">
        <v>68</v>
      </c>
      <c r="B52" s="13">
        <f>ROUNDDOWN(B34/MPPC!$B15,0)</f>
        <v>0</v>
      </c>
      <c r="C52" s="13">
        <f>ROUNDDOWN(C34/MPPC!$B15,0)</f>
        <v>0</v>
      </c>
      <c r="D52" s="13">
        <f>ROUNDDOWN(D34/MPPC!$B15,0)</f>
        <v>0</v>
      </c>
      <c r="E52" s="13">
        <f>ROUNDDOWN(E34/MPPC!$B15,0)</f>
        <v>0</v>
      </c>
      <c r="F52" s="13">
        <f>ROUNDDOWN(F34/MPPC!$B15,0)</f>
        <v>0</v>
      </c>
      <c r="G52" s="13">
        <f>ROUNDDOWN(G34/MPPC!$B15,0)</f>
        <v>0</v>
      </c>
      <c r="H52" s="13">
        <f>ROUNDDOWN(H34/MPPC!$B15,0)</f>
        <v>0</v>
      </c>
      <c r="I52" s="13">
        <f>ROUNDDOWN(I34/MPPC!$B15,0)</f>
        <v>0</v>
      </c>
      <c r="J52" s="13">
        <f>ROUNDDOWN(J34/MPPC!$B15,0)</f>
        <v>0</v>
      </c>
      <c r="K52" s="13">
        <f>ROUNDDOWN(K34/MPPC!$B15,0)</f>
        <v>0</v>
      </c>
      <c r="L52" s="13">
        <f>ROUNDDOWN(L34/MPPC!$B15,0)</f>
        <v>0</v>
      </c>
      <c r="M52" s="13">
        <f>ROUNDDOWN(M34/MPPC!$B15,0)</f>
        <v>0</v>
      </c>
      <c r="N52" s="13">
        <f>ROUNDDOWN(N34/MPPC!$B15,0)</f>
        <v>0</v>
      </c>
      <c r="O52" s="13">
        <f>ROUNDDOWN(O34/MPPC!$B15,0)</f>
        <v>0</v>
      </c>
      <c r="P52" s="13">
        <f>ROUNDDOWN(P34/MPPC!$B15,0)</f>
        <v>0</v>
      </c>
      <c r="Q52" s="13">
        <f>ROUNDDOWN(Q34/MPPC!$B15,0)</f>
        <v>0</v>
      </c>
      <c r="R52" s="13">
        <f>ROUNDDOWN(R34/MPPC!$B15,0)</f>
        <v>0</v>
      </c>
      <c r="S52" s="13">
        <f>ROUNDDOWN(S34/MPPC!$B15,0)</f>
        <v>0</v>
      </c>
      <c r="T52" s="13">
        <f>ROUNDDOWN(T34/MPPC!$B15,0)</f>
        <v>0</v>
      </c>
      <c r="U52" s="13">
        <f>ROUNDDOWN(U34/MPPC!$B15,0)</f>
        <v>0</v>
      </c>
      <c r="V52" s="13">
        <f>ROUNDDOWN(V34/MPPC!$B15,0)</f>
        <v>0</v>
      </c>
      <c r="W52" s="13">
        <f>ROUNDDOWN(W34/MPPC!$B15,0)</f>
        <v>0</v>
      </c>
      <c r="X52" s="13">
        <f>ROUNDDOWN(X34/MPPC!$B15,0)</f>
        <v>0</v>
      </c>
      <c r="Y52" s="13">
        <f>ROUNDDOWN(Y34/MPPC!$B15,0)</f>
        <v>0</v>
      </c>
      <c r="Z52" s="13">
        <f>ROUNDDOWN(Z34/MPPC!$B15,0)</f>
        <v>0</v>
      </c>
      <c r="AA52" s="13">
        <f>ROUNDDOWN(AA34/MPPC!$B15,0)</f>
        <v>0</v>
      </c>
      <c r="AB52" s="13">
        <f>ROUNDDOWN(AB34/MPPC!$B15,0)</f>
        <v>0</v>
      </c>
      <c r="AC52" s="13">
        <f>ROUNDDOWN(AC34/MPPC!$B15,0)</f>
        <v>0</v>
      </c>
      <c r="AD52" s="13">
        <f>ROUNDDOWN(AD34/MPPC!$B15,0)</f>
        <v>0</v>
      </c>
      <c r="AE52" s="13">
        <f>ROUNDDOWN(AE34/MPPC!$B15,0)</f>
        <v>0</v>
      </c>
      <c r="AF52" s="13">
        <f>ROUNDDOWN(AF34/MPPC!$B15,0)</f>
        <v>0</v>
      </c>
    </row>
    <row r="53" spans="1:35">
      <c r="A53" s="5" t="s">
        <v>69</v>
      </c>
      <c r="B53" s="13">
        <f>ROUNDDOWN(B35/MPPC!$B16,0)</f>
        <v>253</v>
      </c>
      <c r="C53" s="13">
        <f>ROUNDDOWN(C35/MPPC!$B16,0)</f>
        <v>285</v>
      </c>
      <c r="D53" s="13">
        <f>ROUNDDOWN(D35/MPPC!$B16,0)</f>
        <v>374</v>
      </c>
      <c r="E53" s="13">
        <f>ROUNDDOWN(E35/MPPC!$B16,0)</f>
        <v>480</v>
      </c>
      <c r="F53" s="13">
        <f>ROUNDDOWN(F35/MPPC!$B16,0)</f>
        <v>579</v>
      </c>
      <c r="G53" s="13">
        <f>ROUNDDOWN(G35/MPPC!$B16,0)</f>
        <v>579</v>
      </c>
      <c r="H53" s="13">
        <f>ROUNDDOWN(H35/MPPC!$B16,0)</f>
        <v>579</v>
      </c>
      <c r="I53" s="13">
        <f>ROUNDDOWN(I35/MPPC!$B16,0)</f>
        <v>613</v>
      </c>
      <c r="J53" s="13">
        <f>ROUNDDOWN(J35/MPPC!$B16,0)</f>
        <v>613</v>
      </c>
      <c r="K53" s="13">
        <f>ROUNDDOWN(K35/MPPC!$B16,0)</f>
        <v>613</v>
      </c>
      <c r="L53" s="13">
        <f>ROUNDDOWN(L35/MPPC!$B16,0)</f>
        <v>613</v>
      </c>
      <c r="M53" s="13">
        <f>ROUNDDOWN(M35/MPPC!$B16,0)</f>
        <v>613</v>
      </c>
      <c r="N53" s="13">
        <f>ROUNDDOWN(N35/MPPC!$B16,0)</f>
        <v>613</v>
      </c>
      <c r="O53" s="13">
        <f>ROUNDDOWN(O35/MPPC!$B16,0)</f>
        <v>613</v>
      </c>
      <c r="P53" s="13">
        <f>ROUNDDOWN(P35/MPPC!$B16,0)</f>
        <v>613</v>
      </c>
      <c r="Q53" s="13">
        <f>ROUNDDOWN(Q35/MPPC!$B16,0)</f>
        <v>613</v>
      </c>
      <c r="R53" s="13">
        <f>ROUNDDOWN(R35/MPPC!$B16,0)</f>
        <v>613</v>
      </c>
      <c r="S53" s="13">
        <f>ROUNDDOWN(S35/MPPC!$B16,0)</f>
        <v>613</v>
      </c>
      <c r="T53" s="13">
        <f>ROUNDDOWN(T35/MPPC!$B16,0)</f>
        <v>613</v>
      </c>
      <c r="U53" s="13">
        <f>ROUNDDOWN(U35/MPPC!$B16,0)</f>
        <v>613</v>
      </c>
      <c r="V53" s="13">
        <f>ROUNDDOWN(V35/MPPC!$B16,0)</f>
        <v>613</v>
      </c>
      <c r="W53" s="13">
        <f>ROUNDDOWN(W35/MPPC!$B16,0)</f>
        <v>613</v>
      </c>
      <c r="X53" s="13">
        <f>ROUNDDOWN(X35/MPPC!$B16,0)</f>
        <v>613</v>
      </c>
      <c r="Y53" s="13">
        <f>ROUNDDOWN(Y35/MPPC!$B16,0)</f>
        <v>613</v>
      </c>
      <c r="Z53" s="13">
        <f>ROUNDDOWN(Z35/MPPC!$B16,0)</f>
        <v>613</v>
      </c>
      <c r="AA53" s="13">
        <f>ROUNDDOWN(AA35/MPPC!$B16,0)</f>
        <v>613</v>
      </c>
      <c r="AB53" s="13">
        <f>ROUNDDOWN(AB35/MPPC!$B16,0)</f>
        <v>613</v>
      </c>
      <c r="AC53" s="13">
        <f>ROUNDDOWN(AC35/MPPC!$B16,0)</f>
        <v>613</v>
      </c>
      <c r="AD53" s="13">
        <f>ROUNDDOWN(AD35/MPPC!$B16,0)</f>
        <v>613</v>
      </c>
      <c r="AE53" s="13">
        <f>ROUNDDOWN(AE35/MPPC!$B16,0)</f>
        <v>613</v>
      </c>
      <c r="AF53" s="13">
        <f>ROUNDDOWN(AF35/MPPC!$B16,0)</f>
        <v>613</v>
      </c>
    </row>
    <row r="54" spans="1:35">
      <c r="A54" s="5" t="s">
        <v>70</v>
      </c>
      <c r="B54" s="13">
        <f>ROUNDDOWN(B36/MPPC!$B17,0)</f>
        <v>0</v>
      </c>
      <c r="C54" s="13">
        <f>ROUNDDOWN(C36/MPPC!$B17,0)</f>
        <v>0</v>
      </c>
      <c r="D54" s="13">
        <f>ROUNDDOWN(D36/MPPC!$B17,0)</f>
        <v>0</v>
      </c>
      <c r="E54" s="13">
        <f>ROUNDDOWN(E36/MPPC!$B17,0)</f>
        <v>0</v>
      </c>
      <c r="F54" s="13">
        <f>ROUNDDOWN(F36/MPPC!$B17,0)</f>
        <v>0</v>
      </c>
      <c r="G54" s="13">
        <f>ROUNDDOWN(G36/MPPC!$B17,0)</f>
        <v>0</v>
      </c>
      <c r="H54" s="13">
        <f>ROUNDDOWN(H36/MPPC!$B17,0)</f>
        <v>0</v>
      </c>
      <c r="I54" s="13">
        <f>ROUNDDOWN(I36/MPPC!$B17,0)</f>
        <v>0</v>
      </c>
      <c r="J54" s="13">
        <f>ROUNDDOWN(J36/MPPC!$B17,0)</f>
        <v>0</v>
      </c>
      <c r="K54" s="13">
        <f>ROUNDDOWN(K36/MPPC!$B17,0)</f>
        <v>0</v>
      </c>
      <c r="L54" s="13">
        <f>ROUNDDOWN(L36/MPPC!$B17,0)</f>
        <v>0</v>
      </c>
      <c r="M54" s="13">
        <f>ROUNDDOWN(M36/MPPC!$B17,0)</f>
        <v>0</v>
      </c>
      <c r="N54" s="13">
        <f>ROUNDDOWN(N36/MPPC!$B17,0)</f>
        <v>0</v>
      </c>
      <c r="O54" s="13">
        <f>ROUNDDOWN(O36/MPPC!$B17,0)</f>
        <v>0</v>
      </c>
      <c r="P54" s="13">
        <f>ROUNDDOWN(P36/MPPC!$B17,0)</f>
        <v>0</v>
      </c>
      <c r="Q54" s="13">
        <f>ROUNDDOWN(Q36/MPPC!$B17,0)</f>
        <v>0</v>
      </c>
      <c r="R54" s="13">
        <f>ROUNDDOWN(R36/MPPC!$B17,0)</f>
        <v>0</v>
      </c>
      <c r="S54" s="13">
        <f>ROUNDDOWN(S36/MPPC!$B17,0)</f>
        <v>0</v>
      </c>
      <c r="T54" s="13">
        <f>ROUNDDOWN(T36/MPPC!$B17,0)</f>
        <v>0</v>
      </c>
      <c r="U54" s="13">
        <f>ROUNDDOWN(U36/MPPC!$B17,0)</f>
        <v>0</v>
      </c>
      <c r="V54" s="13">
        <f>ROUNDDOWN(V36/MPPC!$B17,0)</f>
        <v>0</v>
      </c>
      <c r="W54" s="13">
        <f>ROUNDDOWN(W36/MPPC!$B17,0)</f>
        <v>0</v>
      </c>
      <c r="X54" s="13">
        <f>ROUNDDOWN(X36/MPPC!$B17,0)</f>
        <v>0</v>
      </c>
      <c r="Y54" s="13">
        <f>ROUNDDOWN(Y36/MPPC!$B17,0)</f>
        <v>0</v>
      </c>
      <c r="Z54" s="13">
        <f>ROUNDDOWN(Z36/MPPC!$B17,0)</f>
        <v>0</v>
      </c>
      <c r="AA54" s="13">
        <f>ROUNDDOWN(AA36/MPPC!$B17,0)</f>
        <v>0</v>
      </c>
      <c r="AB54" s="13">
        <f>ROUNDDOWN(AB36/MPPC!$B17,0)</f>
        <v>0</v>
      </c>
      <c r="AC54" s="13">
        <f>ROUNDDOWN(AC36/MPPC!$B17,0)</f>
        <v>0</v>
      </c>
      <c r="AD54" s="13">
        <f>ROUNDDOWN(AD36/MPPC!$B17,0)</f>
        <v>0</v>
      </c>
      <c r="AE54" s="13">
        <f>ROUNDDOWN(AE36/MPPC!$B17,0)</f>
        <v>0</v>
      </c>
      <c r="AF54" s="13">
        <f>ROUNDDOWN(AF36/MPPC!$B17,0)</f>
        <v>0</v>
      </c>
    </row>
    <row r="56" spans="1:35">
      <c r="A56" s="12" t="s">
        <v>77</v>
      </c>
      <c r="AH56" s="15" t="s">
        <v>75</v>
      </c>
      <c r="AI56" s="15" t="s">
        <v>26</v>
      </c>
    </row>
    <row r="57" spans="1:35">
      <c r="A57" s="8" t="s">
        <v>57</v>
      </c>
      <c r="B57" s="14">
        <f>B39*MPPC!B2</f>
        <v>0</v>
      </c>
      <c r="C57" s="13">
        <f>IF(C2&gt;0,(C39-B39)*MPPC!$B2,0)</f>
        <v>0</v>
      </c>
      <c r="D57" s="13">
        <f>IF(D2&gt;0,(D39-C39)*MPPC!$B2,0)</f>
        <v>0</v>
      </c>
      <c r="E57" s="13">
        <f>IF(E2&gt;0,(E39-D39)*MPPC!$B2,0)</f>
        <v>0</v>
      </c>
      <c r="F57" s="13">
        <f>IF(F2&gt;0,(F39-E39)*MPPC!$B2,0)</f>
        <v>0</v>
      </c>
      <c r="G57" s="13">
        <f>IF(G2&gt;0,(G39-F39)*MPPC!$B2,0)</f>
        <v>0</v>
      </c>
      <c r="H57" s="13">
        <f>IF(H2&gt;0,(H39-G39)*MPPC!$B2,0)</f>
        <v>0</v>
      </c>
      <c r="I57" s="13">
        <f>IF(I2&gt;0,(I39-H39)*MPPC!$B2,0)</f>
        <v>0</v>
      </c>
      <c r="J57" s="13">
        <f>IF(J2&gt;0,(J39-I39)*MPPC!$B2,0)</f>
        <v>516</v>
      </c>
      <c r="K57" s="13">
        <f>IF(K2&gt;0,(K39-J39)*MPPC!$B2,0)</f>
        <v>774</v>
      </c>
      <c r="L57" s="13">
        <f>IF(L2&gt;0,(L39-K39)*MPPC!$B2,0)</f>
        <v>0</v>
      </c>
      <c r="M57" s="13">
        <f>IF(M2&gt;0,(M39-L39)*MPPC!$B2,0)</f>
        <v>0</v>
      </c>
      <c r="N57" s="13">
        <f>IF(N2&gt;0,(N39-M39)*MPPC!$B2,0)</f>
        <v>258</v>
      </c>
      <c r="O57" s="13">
        <f>IF(O2&gt;0,(O39-N39)*MPPC!$B2,0)</f>
        <v>0</v>
      </c>
      <c r="P57" s="13">
        <f>IF(P2&gt;0,(P39-O39)*MPPC!$B2,0)</f>
        <v>0</v>
      </c>
      <c r="Q57" s="13">
        <f>IF(Q2&gt;0,(Q39-P39)*MPPC!$B2,0)</f>
        <v>0</v>
      </c>
      <c r="R57" s="13">
        <f>IF(R2&gt;0,(R39-Q39)*MPPC!$B2,0)</f>
        <v>258</v>
      </c>
      <c r="S57" s="13">
        <f>IF(S2&gt;0,(S39-R39)*MPPC!$B2,0)</f>
        <v>0</v>
      </c>
      <c r="T57" s="13">
        <f>IF(T2&gt;0,(T39-S39)*MPPC!$B2,0)</f>
        <v>0</v>
      </c>
      <c r="U57" s="13">
        <f>IF(U2&gt;0,(U39-T39)*MPPC!$B2,0)</f>
        <v>258</v>
      </c>
      <c r="V57" s="13">
        <f>IF(V2&gt;0,(V39-U39)*MPPC!$B2,0)</f>
        <v>0</v>
      </c>
      <c r="W57" s="13">
        <f>IF(W2&gt;0,(W39-V39)*MPPC!$B2,0)</f>
        <v>0</v>
      </c>
      <c r="X57" s="13">
        <f>IF(X2&gt;0,(X39-W39)*MPPC!$B2,0)</f>
        <v>0</v>
      </c>
      <c r="Y57" s="13">
        <f>IF(Y2&gt;0,(Y39-X39)*MPPC!$B2,0)</f>
        <v>258</v>
      </c>
      <c r="Z57" s="13">
        <f>IF(Z2&gt;0,(Z39-Y39)*MPPC!$B2,0)</f>
        <v>0</v>
      </c>
      <c r="AA57" s="13">
        <f>IF(AA2&gt;0,(AA39-Z39)*MPPC!$B2,0)</f>
        <v>0</v>
      </c>
      <c r="AB57" s="13">
        <f>IF(AB2&gt;0,(AB39-AA39)*MPPC!$B2,0)</f>
        <v>0</v>
      </c>
      <c r="AC57" s="13">
        <f>IF(AC2&gt;0,(AC39-AB39)*MPPC!$B2,0)</f>
        <v>258</v>
      </c>
      <c r="AD57" s="13">
        <f>IF(AD2&gt;0,(AD39-AC39)*MPPC!$B2,0)</f>
        <v>0</v>
      </c>
      <c r="AE57" s="13">
        <f>IF(AE2&gt;0,(AE39-AD39)*MPPC!$B2,0)</f>
        <v>0</v>
      </c>
      <c r="AF57" s="13">
        <f>IF(AF2&gt;0,(AF39-AE39)*MPPC!$B2,0)</f>
        <v>0</v>
      </c>
      <c r="AH57" s="16">
        <f>SUM(B57:AF57)</f>
        <v>2580</v>
      </c>
      <c r="AI57" s="16">
        <f>(AH57-AH2)</f>
        <v>-219.99999999999909</v>
      </c>
    </row>
    <row r="58" spans="1:35">
      <c r="A58" s="8" t="s">
        <v>42</v>
      </c>
      <c r="B58" s="14">
        <f>B40*MPPC!B3</f>
        <v>154</v>
      </c>
      <c r="C58" s="13">
        <f>IF(C3&gt;0,(C40-B40)*MPPC!$B3,0)</f>
        <v>462</v>
      </c>
      <c r="D58" s="13">
        <f>IF(D3&gt;0,(D40-C40)*MPPC!$B3,0)</f>
        <v>154</v>
      </c>
      <c r="E58" s="13">
        <f>IF(E3&gt;0,(E40-D40)*MPPC!$B3,0)</f>
        <v>0</v>
      </c>
      <c r="F58" s="13">
        <f>IF(F3&gt;0,(F40-E40)*MPPC!$B3,0)</f>
        <v>0</v>
      </c>
      <c r="G58" s="13">
        <f>IF(G3&gt;0,(G40-F40)*MPPC!$B3,0)</f>
        <v>0</v>
      </c>
      <c r="H58" s="13">
        <f>IF(H3&gt;0,(H40-G40)*MPPC!$B3,0)</f>
        <v>0</v>
      </c>
      <c r="I58" s="13">
        <f>IF(I3&gt;0,(I40-H40)*MPPC!$B3,0)</f>
        <v>0</v>
      </c>
      <c r="J58" s="13">
        <f>IF(J3&gt;0,(J40-I40)*MPPC!$B3,0)</f>
        <v>616</v>
      </c>
      <c r="K58" s="13">
        <f>IF(K3&gt;0,(K40-J40)*MPPC!$B3,0)</f>
        <v>0</v>
      </c>
      <c r="L58" s="13">
        <f>IF(L3&gt;0,(L40-K40)*MPPC!$B3,0)</f>
        <v>0</v>
      </c>
      <c r="M58" s="13">
        <f>IF(M3&gt;0,(M40-L40)*MPPC!$B3,0)</f>
        <v>154</v>
      </c>
      <c r="N58" s="13">
        <f>IF(N3&gt;0,(N40-M40)*MPPC!$B3,0)</f>
        <v>154</v>
      </c>
      <c r="O58" s="13">
        <f>IF(O3&gt;0,(O40-N40)*MPPC!$B3,0)</f>
        <v>0</v>
      </c>
      <c r="P58" s="13">
        <f>IF(P3&gt;0,(P40-O40)*MPPC!$B3,0)</f>
        <v>154</v>
      </c>
      <c r="Q58" s="13">
        <f>IF(Q3&gt;0,(Q40-P40)*MPPC!$B3,0)</f>
        <v>154</v>
      </c>
      <c r="R58" s="13">
        <f>IF(R3&gt;0,(R40-Q40)*MPPC!$B3,0)</f>
        <v>0</v>
      </c>
      <c r="S58" s="13">
        <f>IF(S3&gt;0,(S40-R40)*MPPC!$B3,0)</f>
        <v>154</v>
      </c>
      <c r="T58" s="13">
        <f>IF(T3&gt;0,(T40-S40)*MPPC!$B3,0)</f>
        <v>154</v>
      </c>
      <c r="U58" s="13">
        <f>IF(U3&gt;0,(U40-T40)*MPPC!$B3,0)</f>
        <v>0</v>
      </c>
      <c r="V58" s="13">
        <f>IF(V3&gt;0,(V40-U40)*MPPC!$B3,0)</f>
        <v>154</v>
      </c>
      <c r="W58" s="13">
        <f>IF(W3&gt;0,(W40-V40)*MPPC!$B3,0)</f>
        <v>0</v>
      </c>
      <c r="X58" s="13">
        <f>IF(X3&gt;0,(X40-W40)*MPPC!$B3,0)</f>
        <v>154</v>
      </c>
      <c r="Y58" s="13">
        <f>IF(Y3&gt;0,(Y40-X40)*MPPC!$B3,0)</f>
        <v>154</v>
      </c>
      <c r="Z58" s="13">
        <f>IF(Z3&gt;0,(Z40-Y40)*MPPC!$B3,0)</f>
        <v>0</v>
      </c>
      <c r="AA58" s="13">
        <f>IF(AA3&gt;0,(AA40-Z40)*MPPC!$B3,0)</f>
        <v>154</v>
      </c>
      <c r="AB58" s="13">
        <f>IF(AB3&gt;0,(AB40-AA40)*MPPC!$B3,0)</f>
        <v>154</v>
      </c>
      <c r="AC58" s="13">
        <f>IF(AC3&gt;0,(AC40-AB40)*MPPC!$B3,0)</f>
        <v>0</v>
      </c>
      <c r="AD58" s="13">
        <f>IF(AD3&gt;0,(AD40-AC40)*MPPC!$B3,0)</f>
        <v>154</v>
      </c>
      <c r="AE58" s="13">
        <f>IF(AE3&gt;0,(AE40-AD40)*MPPC!$B3,0)</f>
        <v>0</v>
      </c>
      <c r="AF58" s="13">
        <f>IF(AF3&gt;0,(AF40-AE40)*MPPC!$B3,0)</f>
        <v>154</v>
      </c>
      <c r="AH58" s="16">
        <f t="shared" ref="AH58:AH72" si="1">SUM(B58:AF58)</f>
        <v>3388</v>
      </c>
      <c r="AI58" s="16">
        <f t="shared" ref="AI58:AI72" si="2">(AH58-AH3)</f>
        <v>-94.380000000002383</v>
      </c>
    </row>
    <row r="59" spans="1:35">
      <c r="A59" s="8" t="s">
        <v>1</v>
      </c>
      <c r="B59" s="14">
        <f>B41*MPPC!B4</f>
        <v>0</v>
      </c>
      <c r="C59" s="13">
        <f>IF(C4&gt;0,(C41-B41)*MPPC!$B4,0)</f>
        <v>0</v>
      </c>
      <c r="D59" s="13">
        <f>IF(D4&gt;0,(D41-C41)*MPPC!$B4,0)</f>
        <v>0</v>
      </c>
      <c r="E59" s="13">
        <f>IF(E4&gt;0,(E41-D41)*MPPC!$B4,0)</f>
        <v>0</v>
      </c>
      <c r="F59" s="13">
        <f>IF(F4&gt;0,(F41-E41)*MPPC!$B4,0)</f>
        <v>0</v>
      </c>
      <c r="G59" s="13">
        <f>IF(G4&gt;0,(G41-F41)*MPPC!$B4,0)</f>
        <v>0</v>
      </c>
      <c r="H59" s="13">
        <f>IF(H4&gt;0,(H41-G41)*MPPC!$B4,0)</f>
        <v>0</v>
      </c>
      <c r="I59" s="13">
        <f>IF(I4&gt;0,(I41-H41)*MPPC!$B4,0)</f>
        <v>0</v>
      </c>
      <c r="J59" s="13">
        <f>IF(J4&gt;0,(J41-I41)*MPPC!$B4,0)</f>
        <v>0</v>
      </c>
      <c r="K59" s="13">
        <f>IF(K4&gt;0,(K41-J41)*MPPC!$B4,0)</f>
        <v>0</v>
      </c>
      <c r="L59" s="13">
        <f>IF(L4&gt;0,(L41-K41)*MPPC!$B4,0)</f>
        <v>0</v>
      </c>
      <c r="M59" s="13">
        <f>IF(M4&gt;0,(M41-L41)*MPPC!$B4,0)</f>
        <v>0</v>
      </c>
      <c r="N59" s="13">
        <f>IF(N4&gt;0,(N41-M41)*MPPC!$B4,0)</f>
        <v>0</v>
      </c>
      <c r="O59" s="13">
        <f>IF(O4&gt;0,(O41-N41)*MPPC!$B4,0)</f>
        <v>0</v>
      </c>
      <c r="P59" s="13">
        <f>IF(P4&gt;0,(P41-O41)*MPPC!$B4,0)</f>
        <v>0</v>
      </c>
      <c r="Q59" s="13">
        <f>IF(Q4&gt;0,(Q41-P41)*MPPC!$B4,0)</f>
        <v>0</v>
      </c>
      <c r="R59" s="13">
        <f>IF(R4&gt;0,(R41-Q41)*MPPC!$B4,0)</f>
        <v>0</v>
      </c>
      <c r="S59" s="13">
        <f>IF(S4&gt;0,(S41-R41)*MPPC!$B4,0)</f>
        <v>0</v>
      </c>
      <c r="T59" s="13">
        <f>IF(T4&gt;0,(T41-S41)*MPPC!$B4,0)</f>
        <v>0</v>
      </c>
      <c r="U59" s="13">
        <f>IF(U4&gt;0,(U41-T41)*MPPC!$B4,0)</f>
        <v>0</v>
      </c>
      <c r="V59" s="13">
        <f>IF(V4&gt;0,(V41-U41)*MPPC!$B4,0)</f>
        <v>0</v>
      </c>
      <c r="W59" s="13">
        <f>IF(W4&gt;0,(W41-V41)*MPPC!$B4,0)</f>
        <v>0</v>
      </c>
      <c r="X59" s="13">
        <f>IF(X4&gt;0,(X41-W41)*MPPC!$B4,0)</f>
        <v>0</v>
      </c>
      <c r="Y59" s="13">
        <f>IF(Y4&gt;0,(Y41-X41)*MPPC!$B4,0)</f>
        <v>0</v>
      </c>
      <c r="Z59" s="13">
        <f>IF(Z4&gt;0,(Z41-Y41)*MPPC!$B4,0)</f>
        <v>0</v>
      </c>
      <c r="AA59" s="13">
        <f>IF(AA4&gt;0,(AA41-Z41)*MPPC!$B4,0)</f>
        <v>0</v>
      </c>
      <c r="AB59" s="13">
        <f>IF(AB4&gt;0,(AB41-AA41)*MPPC!$B4,0)</f>
        <v>0</v>
      </c>
      <c r="AC59" s="13">
        <f>IF(AC4&gt;0,(AC41-AB41)*MPPC!$B4,0)</f>
        <v>0</v>
      </c>
      <c r="AD59" s="13">
        <f>IF(AD4&gt;0,(AD41-AC41)*MPPC!$B4,0)</f>
        <v>0</v>
      </c>
      <c r="AE59" s="13">
        <f>IF(AE4&gt;0,(AE41-AD41)*MPPC!$B4,0)</f>
        <v>0</v>
      </c>
      <c r="AF59" s="13">
        <f>IF(AF4&gt;0,(AF41-AE41)*MPPC!$B4,0)</f>
        <v>0</v>
      </c>
      <c r="AH59" s="16">
        <f t="shared" si="1"/>
        <v>0</v>
      </c>
      <c r="AI59" s="16">
        <f t="shared" si="2"/>
        <v>0</v>
      </c>
    </row>
    <row r="60" spans="1:35">
      <c r="A60" s="8" t="s">
        <v>2</v>
      </c>
      <c r="B60" s="14">
        <f>B42*MPPC!B5</f>
        <v>0</v>
      </c>
      <c r="C60" s="13">
        <f>IF(C5&gt;0,(C42-B42)*MPPC!$B5,0)</f>
        <v>0</v>
      </c>
      <c r="D60" s="13">
        <f>IF(D5&gt;0,(D42-C42)*MPPC!$B5,0)</f>
        <v>0</v>
      </c>
      <c r="E60" s="13">
        <f>IF(E5&gt;0,(E42-D42)*MPPC!$B5,0)</f>
        <v>0</v>
      </c>
      <c r="F60" s="13">
        <f>IF(F5&gt;0,(F42-E42)*MPPC!$B5,0)</f>
        <v>0</v>
      </c>
      <c r="G60" s="13">
        <f>IF(G5&gt;0,(G42-F42)*MPPC!$B5,0)</f>
        <v>0</v>
      </c>
      <c r="H60" s="13">
        <f>IF(H5&gt;0,(H42-G42)*MPPC!$B5,0)</f>
        <v>0</v>
      </c>
      <c r="I60" s="13">
        <f>IF(I5&gt;0,(I42-H42)*MPPC!$B5,0)</f>
        <v>0</v>
      </c>
      <c r="J60" s="13">
        <f>IF(J5&gt;0,(J42-I42)*MPPC!$B5,0)</f>
        <v>0</v>
      </c>
      <c r="K60" s="13">
        <f>IF(K5&gt;0,(K42-J42)*MPPC!$B5,0)</f>
        <v>0</v>
      </c>
      <c r="L60" s="13">
        <f>IF(L5&gt;0,(L42-K42)*MPPC!$B5,0)</f>
        <v>0</v>
      </c>
      <c r="M60" s="13">
        <f>IF(M5&gt;0,(M42-L42)*MPPC!$B5,0)</f>
        <v>0</v>
      </c>
      <c r="N60" s="13">
        <f>IF(N5&gt;0,(N42-M42)*MPPC!$B5,0)</f>
        <v>0</v>
      </c>
      <c r="O60" s="13">
        <f>IF(O5&gt;0,(O42-N42)*MPPC!$B5,0)</f>
        <v>0</v>
      </c>
      <c r="P60" s="13">
        <f>IF(P5&gt;0,(P42-O42)*MPPC!$B5,0)</f>
        <v>0</v>
      </c>
      <c r="Q60" s="13">
        <f>IF(Q5&gt;0,(Q42-P42)*MPPC!$B5,0)</f>
        <v>0</v>
      </c>
      <c r="R60" s="13">
        <f>IF(R5&gt;0,(R42-Q42)*MPPC!$B5,0)</f>
        <v>0</v>
      </c>
      <c r="S60" s="13">
        <f>IF(S5&gt;0,(S42-R42)*MPPC!$B5,0)</f>
        <v>0</v>
      </c>
      <c r="T60" s="13">
        <f>IF(T5&gt;0,(T42-S42)*MPPC!$B5,0)</f>
        <v>0</v>
      </c>
      <c r="U60" s="13">
        <f>IF(U5&gt;0,(U42-T42)*MPPC!$B5,0)</f>
        <v>0</v>
      </c>
      <c r="V60" s="13">
        <f>IF(V5&gt;0,(V42-U42)*MPPC!$B5,0)</f>
        <v>0</v>
      </c>
      <c r="W60" s="13">
        <f>IF(W5&gt;0,(W42-V42)*MPPC!$B5,0)</f>
        <v>0</v>
      </c>
      <c r="X60" s="13">
        <f>IF(X5&gt;0,(X42-W42)*MPPC!$B5,0)</f>
        <v>0</v>
      </c>
      <c r="Y60" s="13">
        <f>IF(Y5&gt;0,(Y42-X42)*MPPC!$B5,0)</f>
        <v>0</v>
      </c>
      <c r="Z60" s="13">
        <f>IF(Z5&gt;0,(Z42-Y42)*MPPC!$B5,0)</f>
        <v>0</v>
      </c>
      <c r="AA60" s="13">
        <f>IF(AA5&gt;0,(AA42-Z42)*MPPC!$B5,0)</f>
        <v>0</v>
      </c>
      <c r="AB60" s="13">
        <f>IF(AB5&gt;0,(AB42-AA42)*MPPC!$B5,0)</f>
        <v>0</v>
      </c>
      <c r="AC60" s="13">
        <f>IF(AC5&gt;0,(AC42-AB42)*MPPC!$B5,0)</f>
        <v>0</v>
      </c>
      <c r="AD60" s="13">
        <f>IF(AD5&gt;0,(AD42-AC42)*MPPC!$B5,0)</f>
        <v>0</v>
      </c>
      <c r="AE60" s="13">
        <f>IF(AE5&gt;0,(AE42-AD42)*MPPC!$B5,0)</f>
        <v>0</v>
      </c>
      <c r="AF60" s="13">
        <f>IF(AF5&gt;0,(AF42-AE42)*MPPC!$B5,0)</f>
        <v>0</v>
      </c>
      <c r="AH60" s="16">
        <f t="shared" si="1"/>
        <v>0</v>
      </c>
      <c r="AI60" s="16">
        <f t="shared" si="2"/>
        <v>0</v>
      </c>
    </row>
    <row r="61" spans="1:35">
      <c r="A61" s="8" t="s">
        <v>58</v>
      </c>
      <c r="B61" s="14">
        <f>B43*MPPC!B6</f>
        <v>0</v>
      </c>
      <c r="C61" s="13">
        <f>IF(C6&gt;0,(C43-B43)*MPPC!$B6,0)</f>
        <v>0</v>
      </c>
      <c r="D61" s="13">
        <f>IF(D6&gt;0,(D43-C43)*MPPC!$B6,0)</f>
        <v>0</v>
      </c>
      <c r="E61" s="13">
        <f>IF(E6&gt;0,(E43-D43)*MPPC!$B6,0)</f>
        <v>0</v>
      </c>
      <c r="F61" s="13">
        <f>IF(F6&gt;0,(F43-E43)*MPPC!$B6,0)</f>
        <v>0</v>
      </c>
      <c r="G61" s="13">
        <f>IF(G6&gt;0,(G43-F43)*MPPC!$B6,0)</f>
        <v>0</v>
      </c>
      <c r="H61" s="13">
        <f>IF(H6&gt;0,(H43-G43)*MPPC!$B6,0)</f>
        <v>0</v>
      </c>
      <c r="I61" s="13">
        <f>IF(I6&gt;0,(I43-H43)*MPPC!$B6,0)</f>
        <v>0</v>
      </c>
      <c r="J61" s="13">
        <f>IF(J6&gt;0,(J43-I43)*MPPC!$B6,0)</f>
        <v>0</v>
      </c>
      <c r="K61" s="13">
        <f>IF(K6&gt;0,(K43-J43)*MPPC!$B6,0)</f>
        <v>0</v>
      </c>
      <c r="L61" s="13">
        <f>IF(L6&gt;0,(L43-K43)*MPPC!$B6,0)</f>
        <v>0</v>
      </c>
      <c r="M61" s="13">
        <f>IF(M6&gt;0,(M43-L43)*MPPC!$B6,0)</f>
        <v>0</v>
      </c>
      <c r="N61" s="13">
        <f>IF(N6&gt;0,(N43-M43)*MPPC!$B6,0)</f>
        <v>0</v>
      </c>
      <c r="O61" s="13">
        <f>IF(O6&gt;0,(O43-N43)*MPPC!$B6,0)</f>
        <v>0</v>
      </c>
      <c r="P61" s="13">
        <f>IF(P6&gt;0,(P43-O43)*MPPC!$B6,0)</f>
        <v>0</v>
      </c>
      <c r="Q61" s="13">
        <f>IF(Q6&gt;0,(Q43-P43)*MPPC!$B6,0)</f>
        <v>0</v>
      </c>
      <c r="R61" s="13">
        <f>IF(R6&gt;0,(R43-Q43)*MPPC!$B6,0)</f>
        <v>0</v>
      </c>
      <c r="S61" s="13">
        <f>IF(S6&gt;0,(S43-R43)*MPPC!$B6,0)</f>
        <v>0</v>
      </c>
      <c r="T61" s="13">
        <f>IF(T6&gt;0,(T43-S43)*MPPC!$B6,0)</f>
        <v>0</v>
      </c>
      <c r="U61" s="13">
        <f>IF(U6&gt;0,(U43-T43)*MPPC!$B6,0)</f>
        <v>0</v>
      </c>
      <c r="V61" s="13">
        <f>IF(V6&gt;0,(V43-U43)*MPPC!$B6,0)</f>
        <v>0</v>
      </c>
      <c r="W61" s="13">
        <f>IF(W6&gt;0,(W43-V43)*MPPC!$B6,0)</f>
        <v>0</v>
      </c>
      <c r="X61" s="13">
        <f>IF(X6&gt;0,(X43-W43)*MPPC!$B6,0)</f>
        <v>0</v>
      </c>
      <c r="Y61" s="13">
        <f>IF(Y6&gt;0,(Y43-X43)*MPPC!$B6,0)</f>
        <v>0</v>
      </c>
      <c r="Z61" s="13">
        <f>IF(Z6&gt;0,(Z43-Y43)*MPPC!$B6,0)</f>
        <v>0</v>
      </c>
      <c r="AA61" s="13">
        <f>IF(AA6&gt;0,(AA43-Z43)*MPPC!$B6,0)</f>
        <v>0</v>
      </c>
      <c r="AB61" s="13">
        <f>IF(AB6&gt;0,(AB43-AA43)*MPPC!$B6,0)</f>
        <v>0</v>
      </c>
      <c r="AC61" s="13">
        <f>IF(AC6&gt;0,(AC43-AB43)*MPPC!$B6,0)</f>
        <v>0</v>
      </c>
      <c r="AD61" s="13">
        <f>IF(AD6&gt;0,(AD43-AC43)*MPPC!$B6,0)</f>
        <v>0</v>
      </c>
      <c r="AE61" s="13">
        <f>IF(AE6&gt;0,(AE43-AD43)*MPPC!$B6,0)</f>
        <v>0</v>
      </c>
      <c r="AF61" s="13">
        <f>IF(AF6&gt;0,(AF43-AE43)*MPPC!$B6,0)</f>
        <v>0</v>
      </c>
      <c r="AH61" s="16">
        <f t="shared" si="1"/>
        <v>0</v>
      </c>
      <c r="AI61" s="16">
        <f t="shared" si="2"/>
        <v>0</v>
      </c>
    </row>
    <row r="62" spans="1:35">
      <c r="A62" s="8" t="s">
        <v>4</v>
      </c>
      <c r="B62" s="14">
        <f>B44*MPPC!B7</f>
        <v>0</v>
      </c>
      <c r="C62" s="13">
        <f>IF(C7&gt;0,(C44-B44)*MPPC!$B7,0)</f>
        <v>0</v>
      </c>
      <c r="D62" s="13">
        <f>IF(D7&gt;0,(D44-C44)*MPPC!$B7,0)</f>
        <v>0</v>
      </c>
      <c r="E62" s="13">
        <f>IF(E7&gt;0,(E44-D44)*MPPC!$B7,0)</f>
        <v>0</v>
      </c>
      <c r="F62" s="13">
        <f>IF(F7&gt;0,(F44-E44)*MPPC!$B7,0)</f>
        <v>0</v>
      </c>
      <c r="G62" s="13">
        <f>IF(G7&gt;0,(G44-F44)*MPPC!$B7,0)</f>
        <v>0</v>
      </c>
      <c r="H62" s="13">
        <f>IF(H7&gt;0,(H44-G44)*MPPC!$B7,0)</f>
        <v>0</v>
      </c>
      <c r="I62" s="13">
        <f>IF(I7&gt;0,(I44-H44)*MPPC!$B7,0)</f>
        <v>0</v>
      </c>
      <c r="J62" s="13">
        <f>IF(J7&gt;0,(J44-I44)*MPPC!$B7,0)</f>
        <v>0</v>
      </c>
      <c r="K62" s="13">
        <f>IF(K7&gt;0,(K44-J44)*MPPC!$B7,0)</f>
        <v>0</v>
      </c>
      <c r="L62" s="13">
        <f>IF(L7&gt;0,(L44-K44)*MPPC!$B7,0)</f>
        <v>0</v>
      </c>
      <c r="M62" s="13">
        <f>IF(M7&gt;0,(M44-L44)*MPPC!$B7,0)</f>
        <v>0</v>
      </c>
      <c r="N62" s="13">
        <f>IF(N7&gt;0,(N44-M44)*MPPC!$B7,0)</f>
        <v>0</v>
      </c>
      <c r="O62" s="13">
        <f>IF(O7&gt;0,(O44-N44)*MPPC!$B7,0)</f>
        <v>0</v>
      </c>
      <c r="P62" s="13">
        <f>IF(P7&gt;0,(P44-O44)*MPPC!$B7,0)</f>
        <v>0</v>
      </c>
      <c r="Q62" s="13">
        <f>IF(Q7&gt;0,(Q44-P44)*MPPC!$B7,0)</f>
        <v>0</v>
      </c>
      <c r="R62" s="13">
        <f>IF(R7&gt;0,(R44-Q44)*MPPC!$B7,0)</f>
        <v>0</v>
      </c>
      <c r="S62" s="13">
        <f>IF(S7&gt;0,(S44-R44)*MPPC!$B7,0)</f>
        <v>0</v>
      </c>
      <c r="T62" s="13">
        <f>IF(T7&gt;0,(T44-S44)*MPPC!$B7,0)</f>
        <v>0</v>
      </c>
      <c r="U62" s="13">
        <f>IF(U7&gt;0,(U44-T44)*MPPC!$B7,0)</f>
        <v>0</v>
      </c>
      <c r="V62" s="13">
        <f>IF(V7&gt;0,(V44-U44)*MPPC!$B7,0)</f>
        <v>0</v>
      </c>
      <c r="W62" s="13">
        <f>IF(W7&gt;0,(W44-V44)*MPPC!$B7,0)</f>
        <v>0</v>
      </c>
      <c r="X62" s="13">
        <f>IF(X7&gt;0,(X44-W44)*MPPC!$B7,0)</f>
        <v>0</v>
      </c>
      <c r="Y62" s="13">
        <f>IF(Y7&gt;0,(Y44-X44)*MPPC!$B7,0)</f>
        <v>0</v>
      </c>
      <c r="Z62" s="13">
        <f>IF(Z7&gt;0,(Z44-Y44)*MPPC!$B7,0)</f>
        <v>0</v>
      </c>
      <c r="AA62" s="13">
        <f>IF(AA7&gt;0,(AA44-Z44)*MPPC!$B7,0)</f>
        <v>0</v>
      </c>
      <c r="AB62" s="13">
        <f>IF(AB7&gt;0,(AB44-AA44)*MPPC!$B7,0)</f>
        <v>0</v>
      </c>
      <c r="AC62" s="13">
        <f>IF(AC7&gt;0,(AC44-AB44)*MPPC!$B7,0)</f>
        <v>0</v>
      </c>
      <c r="AD62" s="13">
        <f>IF(AD7&gt;0,(AD44-AC44)*MPPC!$B7,0)</f>
        <v>0</v>
      </c>
      <c r="AE62" s="13">
        <f>IF(AE7&gt;0,(AE44-AD44)*MPPC!$B7,0)</f>
        <v>0</v>
      </c>
      <c r="AF62" s="13">
        <f>IF(AF7&gt;0,(AF44-AE44)*MPPC!$B7,0)</f>
        <v>0</v>
      </c>
      <c r="AH62" s="16">
        <f t="shared" si="1"/>
        <v>0</v>
      </c>
      <c r="AI62" s="16">
        <f t="shared" si="2"/>
        <v>0</v>
      </c>
    </row>
    <row r="63" spans="1:35">
      <c r="A63" s="8" t="s">
        <v>5</v>
      </c>
      <c r="B63" s="14">
        <f>B45*MPPC!B8</f>
        <v>0</v>
      </c>
      <c r="C63" s="13">
        <f>IF(C8&gt;0,(C45-B45)*MPPC!$B8,0)</f>
        <v>0</v>
      </c>
      <c r="D63" s="13">
        <f>IF(D8&gt;0,(D45-C45)*MPPC!$B8,0)</f>
        <v>0</v>
      </c>
      <c r="E63" s="13">
        <f>IF(E8&gt;0,(E45-D45)*MPPC!$B8,0)</f>
        <v>0</v>
      </c>
      <c r="F63" s="13">
        <f>IF(F8&gt;0,(F45-E45)*MPPC!$B8,0)</f>
        <v>0</v>
      </c>
      <c r="G63" s="13">
        <f>IF(G8&gt;0,(G45-F45)*MPPC!$B8,0)</f>
        <v>0</v>
      </c>
      <c r="H63" s="13">
        <f>IF(H8&gt;0,(H45-G45)*MPPC!$B8,0)</f>
        <v>0</v>
      </c>
      <c r="I63" s="13">
        <f>IF(I8&gt;0,(I45-H45)*MPPC!$B8,0)</f>
        <v>0</v>
      </c>
      <c r="J63" s="13">
        <f>IF(J8&gt;0,(J45-I45)*MPPC!$B8,0)</f>
        <v>0</v>
      </c>
      <c r="K63" s="13">
        <f>IF(K8&gt;0,(K45-J45)*MPPC!$B8,0)</f>
        <v>0</v>
      </c>
      <c r="L63" s="13">
        <f>IF(L8&gt;0,(L45-K45)*MPPC!$B8,0)</f>
        <v>0</v>
      </c>
      <c r="M63" s="13">
        <f>IF(M8&gt;0,(M45-L45)*MPPC!$B8,0)</f>
        <v>0</v>
      </c>
      <c r="N63" s="13">
        <f>IF(N8&gt;0,(N45-M45)*MPPC!$B8,0)</f>
        <v>0</v>
      </c>
      <c r="O63" s="13">
        <f>IF(O8&gt;0,(O45-N45)*MPPC!$B8,0)</f>
        <v>0</v>
      </c>
      <c r="P63" s="13">
        <f>IF(P8&gt;0,(P45-O45)*MPPC!$B8,0)</f>
        <v>0</v>
      </c>
      <c r="Q63" s="13">
        <f>IF(Q8&gt;0,(Q45-P45)*MPPC!$B8,0)</f>
        <v>0</v>
      </c>
      <c r="R63" s="13">
        <f>IF(R8&gt;0,(R45-Q45)*MPPC!$B8,0)</f>
        <v>0</v>
      </c>
      <c r="S63" s="13">
        <f>IF(S8&gt;0,(S45-R45)*MPPC!$B8,0)</f>
        <v>0</v>
      </c>
      <c r="T63" s="13">
        <f>IF(T8&gt;0,(T45-S45)*MPPC!$B8,0)</f>
        <v>0</v>
      </c>
      <c r="U63" s="13">
        <f>IF(U8&gt;0,(U45-T45)*MPPC!$B8,0)</f>
        <v>0</v>
      </c>
      <c r="V63" s="13">
        <f>IF(V8&gt;0,(V45-U45)*MPPC!$B8,0)</f>
        <v>0</v>
      </c>
      <c r="W63" s="13">
        <f>IF(W8&gt;0,(W45-V45)*MPPC!$B8,0)</f>
        <v>0</v>
      </c>
      <c r="X63" s="13">
        <f>IF(X8&gt;0,(X45-W45)*MPPC!$B8,0)</f>
        <v>0</v>
      </c>
      <c r="Y63" s="13">
        <f>IF(Y8&gt;0,(Y45-X45)*MPPC!$B8,0)</f>
        <v>0</v>
      </c>
      <c r="Z63" s="13">
        <f>IF(Z8&gt;0,(Z45-Y45)*MPPC!$B8,0)</f>
        <v>0</v>
      </c>
      <c r="AA63" s="13">
        <f>IF(AA8&gt;0,(AA45-Z45)*MPPC!$B8,0)</f>
        <v>0</v>
      </c>
      <c r="AB63" s="13">
        <f>IF(AB8&gt;0,(AB45-AA45)*MPPC!$B8,0)</f>
        <v>0</v>
      </c>
      <c r="AC63" s="13">
        <f>IF(AC8&gt;0,(AC45-AB45)*MPPC!$B8,0)</f>
        <v>0</v>
      </c>
      <c r="AD63" s="13">
        <f>IF(AD8&gt;0,(AD45-AC45)*MPPC!$B8,0)</f>
        <v>0</v>
      </c>
      <c r="AE63" s="13">
        <f>IF(AE8&gt;0,(AE45-AD45)*MPPC!$B8,0)</f>
        <v>0</v>
      </c>
      <c r="AF63" s="13">
        <f>IF(AF8&gt;0,(AF45-AE45)*MPPC!$B8,0)</f>
        <v>0</v>
      </c>
      <c r="AH63" s="16">
        <f t="shared" si="1"/>
        <v>0</v>
      </c>
      <c r="AI63" s="16">
        <f t="shared" si="2"/>
        <v>0</v>
      </c>
    </row>
    <row r="64" spans="1:35">
      <c r="A64" s="8" t="s">
        <v>6</v>
      </c>
      <c r="B64" s="14">
        <f>B46*MPPC!B9</f>
        <v>0</v>
      </c>
      <c r="C64" s="13">
        <f>IF(C9&gt;0,(C46-B46)*MPPC!$B9,0)</f>
        <v>0</v>
      </c>
      <c r="D64" s="13">
        <f>IF(D9&gt;0,(D46-C46)*MPPC!$B9,0)</f>
        <v>0</v>
      </c>
      <c r="E64" s="13">
        <f>IF(E9&gt;0,(E46-D46)*MPPC!$B9,0)</f>
        <v>0</v>
      </c>
      <c r="F64" s="13">
        <f>IF(F9&gt;0,(F46-E46)*MPPC!$B9,0)</f>
        <v>0</v>
      </c>
      <c r="G64" s="13">
        <f>IF(G9&gt;0,(G46-F46)*MPPC!$B9,0)</f>
        <v>0</v>
      </c>
      <c r="H64" s="13">
        <f>IF(H9&gt;0,(H46-G46)*MPPC!$B9,0)</f>
        <v>0</v>
      </c>
      <c r="I64" s="13">
        <f>IF(I9&gt;0,(I46-H46)*MPPC!$B9,0)</f>
        <v>0</v>
      </c>
      <c r="J64" s="13">
        <f>IF(J9&gt;0,(J46-I46)*MPPC!$B9,0)</f>
        <v>0</v>
      </c>
      <c r="K64" s="13">
        <f>IF(K9&gt;0,(K46-J46)*MPPC!$B9,0)</f>
        <v>0</v>
      </c>
      <c r="L64" s="13">
        <f>IF(L9&gt;0,(L46-K46)*MPPC!$B9,0)</f>
        <v>0</v>
      </c>
      <c r="M64" s="13">
        <f>IF(M9&gt;0,(M46-L46)*MPPC!$B9,0)</f>
        <v>0</v>
      </c>
      <c r="N64" s="13">
        <f>IF(N9&gt;0,(N46-M46)*MPPC!$B9,0)</f>
        <v>0</v>
      </c>
      <c r="O64" s="13">
        <f>IF(O9&gt;0,(O46-N46)*MPPC!$B9,0)</f>
        <v>0</v>
      </c>
      <c r="P64" s="13">
        <f>IF(P9&gt;0,(P46-O46)*MPPC!$B9,0)</f>
        <v>0</v>
      </c>
      <c r="Q64" s="13">
        <f>IF(Q9&gt;0,(Q46-P46)*MPPC!$B9,0)</f>
        <v>0</v>
      </c>
      <c r="R64" s="13">
        <f>IF(R9&gt;0,(R46-Q46)*MPPC!$B9,0)</f>
        <v>0</v>
      </c>
      <c r="S64" s="13">
        <f>IF(S9&gt;0,(S46-R46)*MPPC!$B9,0)</f>
        <v>0</v>
      </c>
      <c r="T64" s="13">
        <f>IF(T9&gt;0,(T46-S46)*MPPC!$B9,0)</f>
        <v>0</v>
      </c>
      <c r="U64" s="13">
        <f>IF(U9&gt;0,(U46-T46)*MPPC!$B9,0)</f>
        <v>0</v>
      </c>
      <c r="V64" s="13">
        <f>IF(V9&gt;0,(V46-U46)*MPPC!$B9,0)</f>
        <v>0</v>
      </c>
      <c r="W64" s="13">
        <f>IF(W9&gt;0,(W46-V46)*MPPC!$B9,0)</f>
        <v>0</v>
      </c>
      <c r="X64" s="13">
        <f>IF(X9&gt;0,(X46-W46)*MPPC!$B9,0)</f>
        <v>0</v>
      </c>
      <c r="Y64" s="13">
        <f>IF(Y9&gt;0,(Y46-X46)*MPPC!$B9,0)</f>
        <v>0</v>
      </c>
      <c r="Z64" s="13">
        <f>IF(Z9&gt;0,(Z46-Y46)*MPPC!$B9,0)</f>
        <v>0</v>
      </c>
      <c r="AA64" s="13">
        <f>IF(AA9&gt;0,(AA46-Z46)*MPPC!$B9,0)</f>
        <v>0</v>
      </c>
      <c r="AB64" s="13">
        <f>IF(AB9&gt;0,(AB46-AA46)*MPPC!$B9,0)</f>
        <v>0</v>
      </c>
      <c r="AC64" s="13">
        <f>IF(AC9&gt;0,(AC46-AB46)*MPPC!$B9,0)</f>
        <v>0</v>
      </c>
      <c r="AD64" s="13">
        <f>IF(AD9&gt;0,(AD46-AC46)*MPPC!$B9,0)</f>
        <v>0</v>
      </c>
      <c r="AE64" s="13">
        <f>IF(AE9&gt;0,(AE46-AD46)*MPPC!$B9,0)</f>
        <v>0</v>
      </c>
      <c r="AF64" s="13">
        <f>IF(AF9&gt;0,(AF46-AE46)*MPPC!$B9,0)</f>
        <v>0</v>
      </c>
      <c r="AH64" s="16">
        <f t="shared" si="1"/>
        <v>0</v>
      </c>
      <c r="AI64" s="16">
        <f t="shared" si="2"/>
        <v>0</v>
      </c>
    </row>
    <row r="65" spans="1:35">
      <c r="A65" s="8" t="s">
        <v>7</v>
      </c>
      <c r="B65" s="14">
        <f>B47*MPPC!B10</f>
        <v>30</v>
      </c>
      <c r="C65" s="13">
        <f>IF(C10&gt;0,(C47-B47)*MPPC!$B10,0)</f>
        <v>0</v>
      </c>
      <c r="D65" s="13">
        <f>IF(D10&gt;0,(D47-C47)*MPPC!$B10,0)</f>
        <v>0</v>
      </c>
      <c r="E65" s="13">
        <f>IF(E10&gt;0,(E47-D47)*MPPC!$B10,0)</f>
        <v>0</v>
      </c>
      <c r="F65" s="13">
        <f>IF(F10&gt;0,(F47-E47)*MPPC!$B10,0)</f>
        <v>0</v>
      </c>
      <c r="G65" s="13">
        <f>IF(G10&gt;0,(G47-F47)*MPPC!$B10,0)</f>
        <v>0</v>
      </c>
      <c r="H65" s="13">
        <f>IF(H10&gt;0,(H47-G47)*MPPC!$B10,0)</f>
        <v>0</v>
      </c>
      <c r="I65" s="13">
        <f>IF(I10&gt;0,(I47-H47)*MPPC!$B10,0)</f>
        <v>0</v>
      </c>
      <c r="J65" s="13">
        <f>IF(J10&gt;0,(J47-I47)*MPPC!$B10,0)</f>
        <v>0</v>
      </c>
      <c r="K65" s="13">
        <f>IF(K10&gt;0,(K47-J47)*MPPC!$B10,0)</f>
        <v>0</v>
      </c>
      <c r="L65" s="13">
        <f>IF(L10&gt;0,(L47-K47)*MPPC!$B10,0)</f>
        <v>0</v>
      </c>
      <c r="M65" s="13">
        <f>IF(M10&gt;0,(M47-L47)*MPPC!$B10,0)</f>
        <v>0</v>
      </c>
      <c r="N65" s="13">
        <f>IF(N10&gt;0,(N47-M47)*MPPC!$B10,0)</f>
        <v>0</v>
      </c>
      <c r="O65" s="13">
        <f>IF(O10&gt;0,(O47-N47)*MPPC!$B10,0)</f>
        <v>0</v>
      </c>
      <c r="P65" s="13">
        <f>IF(P10&gt;0,(P47-O47)*MPPC!$B10,0)</f>
        <v>0</v>
      </c>
      <c r="Q65" s="13">
        <f>IF(Q10&gt;0,(Q47-P47)*MPPC!$B10,0)</f>
        <v>0</v>
      </c>
      <c r="R65" s="13">
        <f>IF(R10&gt;0,(R47-Q47)*MPPC!$B10,0)</f>
        <v>0</v>
      </c>
      <c r="S65" s="13">
        <f>IF(S10&gt;0,(S47-R47)*MPPC!$B10,0)</f>
        <v>0</v>
      </c>
      <c r="T65" s="13">
        <f>IF(T10&gt;0,(T47-S47)*MPPC!$B10,0)</f>
        <v>0</v>
      </c>
      <c r="U65" s="13">
        <f>IF(U10&gt;0,(U47-T47)*MPPC!$B10,0)</f>
        <v>0</v>
      </c>
      <c r="V65" s="13">
        <f>IF(V10&gt;0,(V47-U47)*MPPC!$B10,0)</f>
        <v>0</v>
      </c>
      <c r="W65" s="13">
        <f>IF(W10&gt;0,(W47-V47)*MPPC!$B10,0)</f>
        <v>0</v>
      </c>
      <c r="X65" s="13">
        <f>IF(X10&gt;0,(X47-W47)*MPPC!$B10,0)</f>
        <v>0</v>
      </c>
      <c r="Y65" s="13">
        <f>IF(Y10&gt;0,(Y47-X47)*MPPC!$B10,0)</f>
        <v>0</v>
      </c>
      <c r="Z65" s="13">
        <f>IF(Z10&gt;0,(Z47-Y47)*MPPC!$B10,0)</f>
        <v>0</v>
      </c>
      <c r="AA65" s="13">
        <f>IF(AA10&gt;0,(AA47-Z47)*MPPC!$B10,0)</f>
        <v>0</v>
      </c>
      <c r="AB65" s="13">
        <f>IF(AB10&gt;0,(AB47-AA47)*MPPC!$B10,0)</f>
        <v>0</v>
      </c>
      <c r="AC65" s="13">
        <f>IF(AC10&gt;0,(AC47-AB47)*MPPC!$B10,0)</f>
        <v>0</v>
      </c>
      <c r="AD65" s="13">
        <f>IF(AD10&gt;0,(AD47-AC47)*MPPC!$B10,0)</f>
        <v>0</v>
      </c>
      <c r="AE65" s="13">
        <f>IF(AE10&gt;0,(AE47-AD47)*MPPC!$B10,0)</f>
        <v>0</v>
      </c>
      <c r="AF65" s="13">
        <f>IF(AF10&gt;0,(AF47-AE47)*MPPC!$B10,0)</f>
        <v>0</v>
      </c>
      <c r="AH65" s="16">
        <f t="shared" si="1"/>
        <v>30</v>
      </c>
      <c r="AI65" s="16">
        <f t="shared" si="2"/>
        <v>0</v>
      </c>
    </row>
    <row r="66" spans="1:35">
      <c r="A66" s="8" t="s">
        <v>43</v>
      </c>
      <c r="B66" s="14">
        <f>B48*MPPC!B11</f>
        <v>0</v>
      </c>
      <c r="C66" s="13">
        <f>IF(C11&gt;0,(C48-B48)*MPPC!$B11,0)</f>
        <v>0</v>
      </c>
      <c r="D66" s="13">
        <f>IF(D11&gt;0,(D48-C48)*MPPC!$B11,0)</f>
        <v>0</v>
      </c>
      <c r="E66" s="13">
        <f>IF(E11&gt;0,(E48-D48)*MPPC!$B11,0)</f>
        <v>0</v>
      </c>
      <c r="F66" s="13">
        <f>IF(F11&gt;0,(F48-E48)*MPPC!$B11,0)</f>
        <v>0</v>
      </c>
      <c r="G66" s="13">
        <f>IF(G11&gt;0,(G48-F48)*MPPC!$B11,0)</f>
        <v>0</v>
      </c>
      <c r="H66" s="13">
        <f>IF(H11&gt;0,(H48-G48)*MPPC!$B11,0)</f>
        <v>0</v>
      </c>
      <c r="I66" s="13">
        <f>IF(I11&gt;0,(I48-H48)*MPPC!$B11,0)</f>
        <v>0</v>
      </c>
      <c r="J66" s="13">
        <f>IF(J11&gt;0,(J48-I48)*MPPC!$B11,0)</f>
        <v>0</v>
      </c>
      <c r="K66" s="13">
        <f>IF(K11&gt;0,(K48-J48)*MPPC!$B11,0)</f>
        <v>0</v>
      </c>
      <c r="L66" s="13">
        <f>IF(L11&gt;0,(L48-K48)*MPPC!$B11,0)</f>
        <v>0</v>
      </c>
      <c r="M66" s="13">
        <f>IF(M11&gt;0,(M48-L48)*MPPC!$B11,0)</f>
        <v>0</v>
      </c>
      <c r="N66" s="13">
        <f>IF(N11&gt;0,(N48-M48)*MPPC!$B11,0)</f>
        <v>0</v>
      </c>
      <c r="O66" s="13">
        <f>IF(O11&gt;0,(O48-N48)*MPPC!$B11,0)</f>
        <v>0</v>
      </c>
      <c r="P66" s="13">
        <f>IF(P11&gt;0,(P48-O48)*MPPC!$B11,0)</f>
        <v>0</v>
      </c>
      <c r="Q66" s="13">
        <f>IF(Q11&gt;0,(Q48-P48)*MPPC!$B11,0)</f>
        <v>0</v>
      </c>
      <c r="R66" s="13">
        <f>IF(R11&gt;0,(R48-Q48)*MPPC!$B11,0)</f>
        <v>0</v>
      </c>
      <c r="S66" s="13">
        <f>IF(S11&gt;0,(S48-R48)*MPPC!$B11,0)</f>
        <v>0</v>
      </c>
      <c r="T66" s="13">
        <f>IF(T11&gt;0,(T48-S48)*MPPC!$B11,0)</f>
        <v>0</v>
      </c>
      <c r="U66" s="13">
        <f>IF(U11&gt;0,(U48-T48)*MPPC!$B11,0)</f>
        <v>0</v>
      </c>
      <c r="V66" s="13">
        <f>IF(V11&gt;0,(V48-U48)*MPPC!$B11,0)</f>
        <v>0</v>
      </c>
      <c r="W66" s="13">
        <f>IF(W11&gt;0,(W48-V48)*MPPC!$B11,0)</f>
        <v>0</v>
      </c>
      <c r="X66" s="13">
        <f>IF(X11&gt;0,(X48-W48)*MPPC!$B11,0)</f>
        <v>0</v>
      </c>
      <c r="Y66" s="13">
        <f>IF(Y11&gt;0,(Y48-X48)*MPPC!$B11,0)</f>
        <v>0</v>
      </c>
      <c r="Z66" s="13">
        <f>IF(Z11&gt;0,(Z48-Y48)*MPPC!$B11,0)</f>
        <v>0</v>
      </c>
      <c r="AA66" s="13">
        <f>IF(AA11&gt;0,(AA48-Z48)*MPPC!$B11,0)</f>
        <v>0</v>
      </c>
      <c r="AB66" s="13">
        <f>IF(AB11&gt;0,(AB48-AA48)*MPPC!$B11,0)</f>
        <v>0</v>
      </c>
      <c r="AC66" s="13">
        <f>IF(AC11&gt;0,(AC48-AB48)*MPPC!$B11,0)</f>
        <v>0</v>
      </c>
      <c r="AD66" s="13">
        <f>IF(AD11&gt;0,(AD48-AC48)*MPPC!$B11,0)</f>
        <v>0</v>
      </c>
      <c r="AE66" s="13">
        <f>IF(AE11&gt;0,(AE48-AD48)*MPPC!$B11,0)</f>
        <v>0</v>
      </c>
      <c r="AF66" s="13">
        <f>IF(AF11&gt;0,(AF48-AE48)*MPPC!$B11,0)</f>
        <v>0</v>
      </c>
      <c r="AH66" s="16">
        <f t="shared" si="1"/>
        <v>0</v>
      </c>
      <c r="AI66" s="16">
        <f t="shared" si="2"/>
        <v>0</v>
      </c>
    </row>
    <row r="67" spans="1:35">
      <c r="A67" s="8" t="s">
        <v>44</v>
      </c>
      <c r="B67" s="14">
        <f>B49*MPPC!B12</f>
        <v>0</v>
      </c>
      <c r="C67" s="13">
        <f>IF(C12&gt;0,(C49-B49)*MPPC!$B12,0)</f>
        <v>300</v>
      </c>
      <c r="D67" s="13">
        <f>IF(D12&gt;0,(D49-C49)*MPPC!$B12,0)</f>
        <v>100</v>
      </c>
      <c r="E67" s="13">
        <f>IF(E12&gt;0,(E49-D49)*MPPC!$B12,0)</f>
        <v>200</v>
      </c>
      <c r="F67" s="13">
        <f>IF(F12&gt;0,(F49-E49)*MPPC!$B12,0)</f>
        <v>0</v>
      </c>
      <c r="G67" s="13">
        <f>IF(G12&gt;0,(G49-F49)*MPPC!$B12,0)</f>
        <v>0</v>
      </c>
      <c r="H67" s="13">
        <f>IF(H12&gt;0,(H49-G49)*MPPC!$B12,0)</f>
        <v>0</v>
      </c>
      <c r="I67" s="13">
        <f>IF(I12&gt;0,(I49-H49)*MPPC!$B12,0)</f>
        <v>0</v>
      </c>
      <c r="J67" s="13">
        <f>IF(J12&gt;0,(J49-I49)*MPPC!$B12,0)</f>
        <v>0</v>
      </c>
      <c r="K67" s="13">
        <f>IF(K12&gt;0,(K49-J49)*MPPC!$B12,0)</f>
        <v>0</v>
      </c>
      <c r="L67" s="13">
        <f>IF(L12&gt;0,(L49-K49)*MPPC!$B12,0)</f>
        <v>0</v>
      </c>
      <c r="M67" s="13">
        <f>IF(M12&gt;0,(M49-L49)*MPPC!$B12,0)</f>
        <v>0</v>
      </c>
      <c r="N67" s="13">
        <f>IF(N12&gt;0,(N49-M49)*MPPC!$B12,0)</f>
        <v>0</v>
      </c>
      <c r="O67" s="13">
        <f>IF(O12&gt;0,(O49-N49)*MPPC!$B12,0)</f>
        <v>0</v>
      </c>
      <c r="P67" s="13">
        <f>IF(P12&gt;0,(P49-O49)*MPPC!$B12,0)</f>
        <v>0</v>
      </c>
      <c r="Q67" s="13">
        <f>IF(Q12&gt;0,(Q49-P49)*MPPC!$B12,0)</f>
        <v>0</v>
      </c>
      <c r="R67" s="13">
        <f>IF(R12&gt;0,(R49-Q49)*MPPC!$B12,0)</f>
        <v>0</v>
      </c>
      <c r="S67" s="13">
        <f>IF(S12&gt;0,(S49-R49)*MPPC!$B12,0)</f>
        <v>0</v>
      </c>
      <c r="T67" s="13">
        <f>IF(T12&gt;0,(T49-S49)*MPPC!$B12,0)</f>
        <v>0</v>
      </c>
      <c r="U67" s="13">
        <f>IF(U12&gt;0,(U49-T49)*MPPC!$B12,0)</f>
        <v>0</v>
      </c>
      <c r="V67" s="13">
        <f>IF(V12&gt;0,(V49-U49)*MPPC!$B12,0)</f>
        <v>0</v>
      </c>
      <c r="W67" s="13">
        <f>IF(W12&gt;0,(W49-V49)*MPPC!$B12,0)</f>
        <v>0</v>
      </c>
      <c r="X67" s="13">
        <f>IF(X12&gt;0,(X49-W49)*MPPC!$B12,0)</f>
        <v>0</v>
      </c>
      <c r="Y67" s="13">
        <f>IF(Y12&gt;0,(Y49-X49)*MPPC!$B12,0)</f>
        <v>0</v>
      </c>
      <c r="Z67" s="13">
        <f>IF(Z12&gt;0,(Z49-Y49)*MPPC!$B12,0)</f>
        <v>0</v>
      </c>
      <c r="AA67" s="13">
        <f>IF(AA12&gt;0,(AA49-Z49)*MPPC!$B12,0)</f>
        <v>0</v>
      </c>
      <c r="AB67" s="13">
        <f>IF(AB12&gt;0,(AB49-AA49)*MPPC!$B12,0)</f>
        <v>0</v>
      </c>
      <c r="AC67" s="13">
        <f>IF(AC12&gt;0,(AC49-AB49)*MPPC!$B12,0)</f>
        <v>0</v>
      </c>
      <c r="AD67" s="13">
        <f>IF(AD12&gt;0,(AD49-AC49)*MPPC!$B12,0)</f>
        <v>0</v>
      </c>
      <c r="AE67" s="13">
        <f>IF(AE12&gt;0,(AE49-AD49)*MPPC!$B12,0)</f>
        <v>0</v>
      </c>
      <c r="AF67" s="13">
        <f>IF(AF12&gt;0,(AF49-AE49)*MPPC!$B12,0)</f>
        <v>0</v>
      </c>
      <c r="AH67" s="16">
        <f t="shared" si="1"/>
        <v>600</v>
      </c>
      <c r="AI67" s="16">
        <f t="shared" si="2"/>
        <v>-31.080000000000041</v>
      </c>
    </row>
    <row r="68" spans="1:35">
      <c r="A68" s="8" t="s">
        <v>52</v>
      </c>
      <c r="B68" s="14">
        <f>B50*MPPC!B13</f>
        <v>0</v>
      </c>
      <c r="C68" s="13">
        <f>IF(C13&gt;0,(C50-B50)*MPPC!$B13,0)</f>
        <v>0</v>
      </c>
      <c r="D68" s="13">
        <f>IF(D13&gt;0,(D50-C50)*MPPC!$B13,0)</f>
        <v>0</v>
      </c>
      <c r="E68" s="13">
        <f>IF(E13&gt;0,(E50-D50)*MPPC!$B13,0)</f>
        <v>0</v>
      </c>
      <c r="F68" s="13">
        <f>IF(F13&gt;0,(F50-E50)*MPPC!$B13,0)</f>
        <v>0</v>
      </c>
      <c r="G68" s="13">
        <f>IF(G13&gt;0,(G50-F50)*MPPC!$B13,0)</f>
        <v>0</v>
      </c>
      <c r="H68" s="13">
        <f>IF(H13&gt;0,(H50-G50)*MPPC!$B13,0)</f>
        <v>0</v>
      </c>
      <c r="I68" s="13">
        <f>IF(I13&gt;0,(I50-H50)*MPPC!$B13,0)</f>
        <v>0</v>
      </c>
      <c r="J68" s="13">
        <f>IF(J13&gt;0,(J50-I50)*MPPC!$B13,0)</f>
        <v>0</v>
      </c>
      <c r="K68" s="13">
        <f>IF(K13&gt;0,(K50-J50)*MPPC!$B13,0)</f>
        <v>0</v>
      </c>
      <c r="L68" s="13">
        <f>IF(L13&gt;0,(L50-K50)*MPPC!$B13,0)</f>
        <v>0</v>
      </c>
      <c r="M68" s="13">
        <f>IF(M13&gt;0,(M50-L50)*MPPC!$B13,0)</f>
        <v>0</v>
      </c>
      <c r="N68" s="13">
        <f>IF(N13&gt;0,(N50-M50)*MPPC!$B13,0)</f>
        <v>0</v>
      </c>
      <c r="O68" s="13">
        <f>IF(O13&gt;0,(O50-N50)*MPPC!$B13,0)</f>
        <v>0</v>
      </c>
      <c r="P68" s="13">
        <f>IF(P13&gt;0,(P50-O50)*MPPC!$B13,0)</f>
        <v>0</v>
      </c>
      <c r="Q68" s="13">
        <f>IF(Q13&gt;0,(Q50-P50)*MPPC!$B13,0)</f>
        <v>0</v>
      </c>
      <c r="R68" s="13">
        <f>IF(R13&gt;0,(R50-Q50)*MPPC!$B13,0)</f>
        <v>0</v>
      </c>
      <c r="S68" s="13">
        <f>IF(S13&gt;0,(S50-R50)*MPPC!$B13,0)</f>
        <v>0</v>
      </c>
      <c r="T68" s="13">
        <f>IF(T13&gt;0,(T50-S50)*MPPC!$B13,0)</f>
        <v>0</v>
      </c>
      <c r="U68" s="13">
        <f>IF(U13&gt;0,(U50-T50)*MPPC!$B13,0)</f>
        <v>0</v>
      </c>
      <c r="V68" s="13">
        <f>IF(V13&gt;0,(V50-U50)*MPPC!$B13,0)</f>
        <v>0</v>
      </c>
      <c r="W68" s="13">
        <f>IF(W13&gt;0,(W50-V50)*MPPC!$B13,0)</f>
        <v>0</v>
      </c>
      <c r="X68" s="13">
        <f>IF(X13&gt;0,(X50-W50)*MPPC!$B13,0)</f>
        <v>0</v>
      </c>
      <c r="Y68" s="13">
        <f>IF(Y13&gt;0,(Y50-X50)*MPPC!$B13,0)</f>
        <v>0</v>
      </c>
      <c r="Z68" s="13">
        <f>IF(Z13&gt;0,(Z50-Y50)*MPPC!$B13,0)</f>
        <v>0</v>
      </c>
      <c r="AA68" s="13">
        <f>IF(AA13&gt;0,(AA50-Z50)*MPPC!$B13,0)</f>
        <v>0</v>
      </c>
      <c r="AB68" s="13">
        <f>IF(AB13&gt;0,(AB50-AA50)*MPPC!$B13,0)</f>
        <v>0</v>
      </c>
      <c r="AC68" s="13">
        <f>IF(AC13&gt;0,(AC50-AB50)*MPPC!$B13,0)</f>
        <v>0</v>
      </c>
      <c r="AD68" s="13">
        <f>IF(AD13&gt;0,(AD50-AC50)*MPPC!$B13,0)</f>
        <v>0</v>
      </c>
      <c r="AE68" s="13">
        <f>IF(AE13&gt;0,(AE50-AD50)*MPPC!$B13,0)</f>
        <v>0</v>
      </c>
      <c r="AF68" s="13">
        <f>IF(AF13&gt;0,(AF50-AE50)*MPPC!$B13,0)</f>
        <v>0</v>
      </c>
      <c r="AH68" s="16">
        <f t="shared" si="1"/>
        <v>0</v>
      </c>
      <c r="AI68" s="16">
        <f t="shared" si="2"/>
        <v>0</v>
      </c>
    </row>
    <row r="69" spans="1:35">
      <c r="A69" s="8" t="s">
        <v>53</v>
      </c>
      <c r="B69" s="14">
        <f>B51*MPPC!B14</f>
        <v>0</v>
      </c>
      <c r="C69" s="13">
        <f>IF(C14&gt;0,(C51-B51)*MPPC!$B14,0)</f>
        <v>0</v>
      </c>
      <c r="D69" s="13">
        <f>IF(D14&gt;0,(D51-C51)*MPPC!$B14,0)</f>
        <v>0</v>
      </c>
      <c r="E69" s="13">
        <f>IF(E14&gt;0,(E51-D51)*MPPC!$B14,0)</f>
        <v>0</v>
      </c>
      <c r="F69" s="13">
        <f>IF(F14&gt;0,(F51-E51)*MPPC!$B14,0)</f>
        <v>0</v>
      </c>
      <c r="G69" s="13">
        <f>IF(G14&gt;0,(G51-F51)*MPPC!$B14,0)</f>
        <v>0</v>
      </c>
      <c r="H69" s="13">
        <f>IF(H14&gt;0,(H51-G51)*MPPC!$B14,0)</f>
        <v>0</v>
      </c>
      <c r="I69" s="13">
        <f>IF(I14&gt;0,(I51-H51)*MPPC!$B14,0)</f>
        <v>0</v>
      </c>
      <c r="J69" s="13">
        <f>IF(J14&gt;0,(J51-I51)*MPPC!$B14,0)</f>
        <v>0</v>
      </c>
      <c r="K69" s="13">
        <f>IF(K14&gt;0,(K51-J51)*MPPC!$B14,0)</f>
        <v>0</v>
      </c>
      <c r="L69" s="13">
        <f>IF(L14&gt;0,(L51-K51)*MPPC!$B14,0)</f>
        <v>0</v>
      </c>
      <c r="M69" s="13">
        <f>IF(M14&gt;0,(M51-L51)*MPPC!$B14,0)</f>
        <v>0</v>
      </c>
      <c r="N69" s="13">
        <f>IF(N14&gt;0,(N51-M51)*MPPC!$B14,0)</f>
        <v>0</v>
      </c>
      <c r="O69" s="13">
        <f>IF(O14&gt;0,(O51-N51)*MPPC!$B14,0)</f>
        <v>0</v>
      </c>
      <c r="P69" s="13">
        <f>IF(P14&gt;0,(P51-O51)*MPPC!$B14,0)</f>
        <v>0</v>
      </c>
      <c r="Q69" s="13">
        <f>IF(Q14&gt;0,(Q51-P51)*MPPC!$B14,0)</f>
        <v>0</v>
      </c>
      <c r="R69" s="13">
        <f>IF(R14&gt;0,(R51-Q51)*MPPC!$B14,0)</f>
        <v>0</v>
      </c>
      <c r="S69" s="13">
        <f>IF(S14&gt;0,(S51-R51)*MPPC!$B14,0)</f>
        <v>0</v>
      </c>
      <c r="T69" s="13">
        <f>IF(T14&gt;0,(T51-S51)*MPPC!$B14,0)</f>
        <v>0</v>
      </c>
      <c r="U69" s="13">
        <f>IF(U14&gt;0,(U51-T51)*MPPC!$B14,0)</f>
        <v>0</v>
      </c>
      <c r="V69" s="13">
        <f>IF(V14&gt;0,(V51-U51)*MPPC!$B14,0)</f>
        <v>0</v>
      </c>
      <c r="W69" s="13">
        <f>IF(W14&gt;0,(W51-V51)*MPPC!$B14,0)</f>
        <v>0</v>
      </c>
      <c r="X69" s="13">
        <f>IF(X14&gt;0,(X51-W51)*MPPC!$B14,0)</f>
        <v>0</v>
      </c>
      <c r="Y69" s="13">
        <f>IF(Y14&gt;0,(Y51-X51)*MPPC!$B14,0)</f>
        <v>0</v>
      </c>
      <c r="Z69" s="13">
        <f>IF(Z14&gt;0,(Z51-Y51)*MPPC!$B14,0)</f>
        <v>0</v>
      </c>
      <c r="AA69" s="13">
        <f>IF(AA14&gt;0,(AA51-Z51)*MPPC!$B14,0)</f>
        <v>0</v>
      </c>
      <c r="AB69" s="13">
        <f>IF(AB14&gt;0,(AB51-AA51)*MPPC!$B14,0)</f>
        <v>0</v>
      </c>
      <c r="AC69" s="13">
        <f>IF(AC14&gt;0,(AC51-AB51)*MPPC!$B14,0)</f>
        <v>0</v>
      </c>
      <c r="AD69" s="13">
        <f>IF(AD14&gt;0,(AD51-AC51)*MPPC!$B14,0)</f>
        <v>0</v>
      </c>
      <c r="AE69" s="13">
        <f>IF(AE14&gt;0,(AE51-AD51)*MPPC!$B14,0)</f>
        <v>0</v>
      </c>
      <c r="AF69" s="13">
        <f>IF(AF14&gt;0,(AF51-AE51)*MPPC!$B14,0)</f>
        <v>0</v>
      </c>
      <c r="AH69" s="16">
        <f t="shared" si="1"/>
        <v>0</v>
      </c>
      <c r="AI69" s="16">
        <f t="shared" si="2"/>
        <v>0</v>
      </c>
    </row>
    <row r="70" spans="1:35">
      <c r="A70" s="5" t="s">
        <v>68</v>
      </c>
      <c r="B70" s="14">
        <f>B52*MPPC!B15</f>
        <v>0</v>
      </c>
      <c r="C70" s="13">
        <f>IF(C15&gt;0,(C52-B52)*MPPC!$B15,0)</f>
        <v>0</v>
      </c>
      <c r="D70" s="13">
        <f>IF(D15&gt;0,(D52-C52)*MPPC!$B15,0)</f>
        <v>0</v>
      </c>
      <c r="E70" s="13">
        <f>IF(E15&gt;0,(E52-D52)*MPPC!$B15,0)</f>
        <v>0</v>
      </c>
      <c r="F70" s="13">
        <f>IF(F15&gt;0,(F52-E52)*MPPC!$B15,0)</f>
        <v>0</v>
      </c>
      <c r="G70" s="13">
        <f>IF(G15&gt;0,(G52-F52)*MPPC!$B15,0)</f>
        <v>0</v>
      </c>
      <c r="H70" s="13">
        <f>IF(H15&gt;0,(H52-G52)*MPPC!$B15,0)</f>
        <v>0</v>
      </c>
      <c r="I70" s="13">
        <f>IF(I15&gt;0,(I52-H52)*MPPC!$B15,0)</f>
        <v>0</v>
      </c>
      <c r="J70" s="13">
        <f>IF(J15&gt;0,(J52-I52)*MPPC!$B15,0)</f>
        <v>0</v>
      </c>
      <c r="K70" s="13">
        <f>IF(K15&gt;0,(K52-J52)*MPPC!$B15,0)</f>
        <v>0</v>
      </c>
      <c r="L70" s="13">
        <f>IF(L15&gt;0,(L52-K52)*MPPC!$B15,0)</f>
        <v>0</v>
      </c>
      <c r="M70" s="13">
        <f>IF(M15&gt;0,(M52-L52)*MPPC!$B15,0)</f>
        <v>0</v>
      </c>
      <c r="N70" s="13">
        <f>IF(N15&gt;0,(N52-M52)*MPPC!$B15,0)</f>
        <v>0</v>
      </c>
      <c r="O70" s="13">
        <f>IF(O15&gt;0,(O52-N52)*MPPC!$B15,0)</f>
        <v>0</v>
      </c>
      <c r="P70" s="13">
        <f>IF(P15&gt;0,(P52-O52)*MPPC!$B15,0)</f>
        <v>0</v>
      </c>
      <c r="Q70" s="13">
        <f>IF(Q15&gt;0,(Q52-P52)*MPPC!$B15,0)</f>
        <v>0</v>
      </c>
      <c r="R70" s="13">
        <f>IF(R15&gt;0,(R52-Q52)*MPPC!$B15,0)</f>
        <v>0</v>
      </c>
      <c r="S70" s="13">
        <f>IF(S15&gt;0,(S52-R52)*MPPC!$B15,0)</f>
        <v>0</v>
      </c>
      <c r="T70" s="13">
        <f>IF(T15&gt;0,(T52-S52)*MPPC!$B15,0)</f>
        <v>0</v>
      </c>
      <c r="U70" s="13">
        <f>IF(U15&gt;0,(U52-T52)*MPPC!$B15,0)</f>
        <v>0</v>
      </c>
      <c r="V70" s="13">
        <f>IF(V15&gt;0,(V52-U52)*MPPC!$B15,0)</f>
        <v>0</v>
      </c>
      <c r="W70" s="13">
        <f>IF(W15&gt;0,(W52-V52)*MPPC!$B15,0)</f>
        <v>0</v>
      </c>
      <c r="X70" s="13">
        <f>IF(X15&gt;0,(X52-W52)*MPPC!$B15,0)</f>
        <v>0</v>
      </c>
      <c r="Y70" s="13">
        <f>IF(Y15&gt;0,(Y52-X52)*MPPC!$B15,0)</f>
        <v>0</v>
      </c>
      <c r="Z70" s="13">
        <f>IF(Z15&gt;0,(Z52-Y52)*MPPC!$B15,0)</f>
        <v>0</v>
      </c>
      <c r="AA70" s="13">
        <f>IF(AA15&gt;0,(AA52-Z52)*MPPC!$B15,0)</f>
        <v>0</v>
      </c>
      <c r="AB70" s="13">
        <f>IF(AB15&gt;0,(AB52-AA52)*MPPC!$B15,0)</f>
        <v>0</v>
      </c>
      <c r="AC70" s="13">
        <f>IF(AC15&gt;0,(AC52-AB52)*MPPC!$B15,0)</f>
        <v>0</v>
      </c>
      <c r="AD70" s="13">
        <f>IF(AD15&gt;0,(AD52-AC52)*MPPC!$B15,0)</f>
        <v>0</v>
      </c>
      <c r="AE70" s="13">
        <f>IF(AE15&gt;0,(AE52-AD52)*MPPC!$B15,0)</f>
        <v>0</v>
      </c>
      <c r="AF70" s="13">
        <f>IF(AF15&gt;0,(AF52-AE52)*MPPC!$B15,0)</f>
        <v>0</v>
      </c>
      <c r="AH70" s="16">
        <f t="shared" si="1"/>
        <v>0</v>
      </c>
      <c r="AI70" s="16">
        <f t="shared" si="2"/>
        <v>0</v>
      </c>
    </row>
    <row r="71" spans="1:35">
      <c r="A71" s="5" t="s">
        <v>69</v>
      </c>
      <c r="B71" s="14">
        <f>B53*MPPC!B16</f>
        <v>2530</v>
      </c>
      <c r="C71" s="13">
        <f>IF(C16&gt;0,(C53-B53)*MPPC!$B16,0)</f>
        <v>320</v>
      </c>
      <c r="D71" s="13">
        <f>IF(D16&gt;0,(D53-C53)*MPPC!$B16,0)</f>
        <v>890</v>
      </c>
      <c r="E71" s="13">
        <f>IF(E16&gt;0,(E53-D53)*MPPC!$B16,0)</f>
        <v>1060</v>
      </c>
      <c r="F71" s="13">
        <f>IF(F16&gt;0,(F53-E53)*MPPC!$B16,0)</f>
        <v>990</v>
      </c>
      <c r="G71" s="13">
        <f>IF(G16&gt;0,(G53-F53)*MPPC!$B16,0)</f>
        <v>0</v>
      </c>
      <c r="H71" s="13">
        <f>IF(H16&gt;0,(H53-G53)*MPPC!$B16,0)</f>
        <v>0</v>
      </c>
      <c r="I71" s="13">
        <f>IF(I16&gt;0,(I53-H53)*MPPC!$B16,0)</f>
        <v>340</v>
      </c>
      <c r="J71" s="13">
        <f>IF(J16&gt;0,(J53-I53)*MPPC!$B16,0)</f>
        <v>0</v>
      </c>
      <c r="K71" s="13">
        <f>IF(K16&gt;0,(K53-J53)*MPPC!$B16,0)</f>
        <v>0</v>
      </c>
      <c r="L71" s="13">
        <f>IF(L16&gt;0,(L53-K53)*MPPC!$B16,0)</f>
        <v>0</v>
      </c>
      <c r="M71" s="13">
        <f>IF(M16&gt;0,(M53-L53)*MPPC!$B16,0)</f>
        <v>0</v>
      </c>
      <c r="N71" s="13">
        <f>IF(N16&gt;0,(N53-M53)*MPPC!$B16,0)</f>
        <v>0</v>
      </c>
      <c r="O71" s="13">
        <f>IF(O16&gt;0,(O53-N53)*MPPC!$B16,0)</f>
        <v>0</v>
      </c>
      <c r="P71" s="13">
        <f>IF(P16&gt;0,(P53-O53)*MPPC!$B16,0)</f>
        <v>0</v>
      </c>
      <c r="Q71" s="13">
        <f>IF(Q16&gt;0,(Q53-P53)*MPPC!$B16,0)</f>
        <v>0</v>
      </c>
      <c r="R71" s="13">
        <f>IF(R16&gt;0,(R53-Q53)*MPPC!$B16,0)</f>
        <v>0</v>
      </c>
      <c r="S71" s="13">
        <f>IF(S16&gt;0,(S53-R53)*MPPC!$B16,0)</f>
        <v>0</v>
      </c>
      <c r="T71" s="13">
        <f>IF(T16&gt;0,(T53-S53)*MPPC!$B16,0)</f>
        <v>0</v>
      </c>
      <c r="U71" s="13">
        <f>IF(U16&gt;0,(U53-T53)*MPPC!$B16,0)</f>
        <v>0</v>
      </c>
      <c r="V71" s="13">
        <f>IF(V16&gt;0,(V53-U53)*MPPC!$B16,0)</f>
        <v>0</v>
      </c>
      <c r="W71" s="13">
        <f>IF(W16&gt;0,(W53-V53)*MPPC!$B16,0)</f>
        <v>0</v>
      </c>
      <c r="X71" s="13">
        <f>IF(X16&gt;0,(X53-W53)*MPPC!$B16,0)</f>
        <v>0</v>
      </c>
      <c r="Y71" s="13">
        <f>IF(Y16&gt;0,(Y53-X53)*MPPC!$B16,0)</f>
        <v>0</v>
      </c>
      <c r="Z71" s="13">
        <f>IF(Z16&gt;0,(Z53-Y53)*MPPC!$B16,0)</f>
        <v>0</v>
      </c>
      <c r="AA71" s="13">
        <f>IF(AA16&gt;0,(AA53-Z53)*MPPC!$B16,0)</f>
        <v>0</v>
      </c>
      <c r="AB71" s="13">
        <f>IF(AB16&gt;0,(AB53-AA53)*MPPC!$B16,0)</f>
        <v>0</v>
      </c>
      <c r="AC71" s="13">
        <f>IF(AC16&gt;0,(AC53-AB53)*MPPC!$B16,0)</f>
        <v>0</v>
      </c>
      <c r="AD71" s="13">
        <f>IF(AD16&gt;0,(AD53-AC53)*MPPC!$B16,0)</f>
        <v>0</v>
      </c>
      <c r="AE71" s="13">
        <f>IF(AE16&gt;0,(AE53-AD53)*MPPC!$B16,0)</f>
        <v>0</v>
      </c>
      <c r="AF71" s="13">
        <f>IF(AF16&gt;0,(AF53-AE53)*MPPC!$B16,0)</f>
        <v>0</v>
      </c>
      <c r="AH71" s="16">
        <f t="shared" si="1"/>
        <v>6130</v>
      </c>
      <c r="AI71" s="16">
        <f t="shared" si="2"/>
        <v>-9.1000000000003638</v>
      </c>
    </row>
    <row r="72" spans="1:35">
      <c r="A72" s="5" t="s">
        <v>70</v>
      </c>
      <c r="B72" s="14">
        <f>B54*MPPC!B17</f>
        <v>0</v>
      </c>
      <c r="C72" s="13">
        <f>IF(C17&gt;0,(C54-B54)*MPPC!$B17,0)</f>
        <v>0</v>
      </c>
      <c r="D72" s="13">
        <f>IF(D17&gt;0,(D54-C54)*MPPC!$B17,0)</f>
        <v>0</v>
      </c>
      <c r="E72" s="13">
        <f>IF(E17&gt;0,(E54-D54)*MPPC!$B17,0)</f>
        <v>0</v>
      </c>
      <c r="F72" s="13">
        <f>IF(F17&gt;0,(F54-E54)*MPPC!$B17,0)</f>
        <v>0</v>
      </c>
      <c r="G72" s="13">
        <f>IF(G17&gt;0,(G54-F54)*MPPC!$B17,0)</f>
        <v>0</v>
      </c>
      <c r="H72" s="13">
        <f>IF(H17&gt;0,(H54-G54)*MPPC!$B17,0)</f>
        <v>0</v>
      </c>
      <c r="I72" s="13">
        <f>IF(I17&gt;0,(I54-H54)*MPPC!$B17,0)</f>
        <v>0</v>
      </c>
      <c r="J72" s="13">
        <f>IF(J17&gt;0,(J54-I54)*MPPC!$B17,0)</f>
        <v>0</v>
      </c>
      <c r="K72" s="13">
        <f>IF(K17&gt;0,(K54-J54)*MPPC!$B17,0)</f>
        <v>0</v>
      </c>
      <c r="L72" s="13">
        <f>IF(L17&gt;0,(L54-K54)*MPPC!$B17,0)</f>
        <v>0</v>
      </c>
      <c r="M72" s="13">
        <f>IF(M17&gt;0,(M54-L54)*MPPC!$B17,0)</f>
        <v>0</v>
      </c>
      <c r="N72" s="13">
        <f>IF(N17&gt;0,(N54-M54)*MPPC!$B17,0)</f>
        <v>0</v>
      </c>
      <c r="O72" s="13">
        <f>IF(O17&gt;0,(O54-N54)*MPPC!$B17,0)</f>
        <v>0</v>
      </c>
      <c r="P72" s="13">
        <f>IF(P17&gt;0,(P54-O54)*MPPC!$B17,0)</f>
        <v>0</v>
      </c>
      <c r="Q72" s="13">
        <f>IF(Q17&gt;0,(Q54-P54)*MPPC!$B17,0)</f>
        <v>0</v>
      </c>
      <c r="R72" s="13">
        <f>IF(R17&gt;0,(R54-Q54)*MPPC!$B17,0)</f>
        <v>0</v>
      </c>
      <c r="S72" s="13">
        <f>IF(S17&gt;0,(S54-R54)*MPPC!$B17,0)</f>
        <v>0</v>
      </c>
      <c r="T72" s="13">
        <f>IF(T17&gt;0,(T54-S54)*MPPC!$B17,0)</f>
        <v>0</v>
      </c>
      <c r="U72" s="13">
        <f>IF(U17&gt;0,(U54-T54)*MPPC!$B17,0)</f>
        <v>0</v>
      </c>
      <c r="V72" s="13">
        <f>IF(V17&gt;0,(V54-U54)*MPPC!$B17,0)</f>
        <v>0</v>
      </c>
      <c r="W72" s="13">
        <f>IF(W17&gt;0,(W54-V54)*MPPC!$B17,0)</f>
        <v>0</v>
      </c>
      <c r="X72" s="13">
        <f>IF(X17&gt;0,(X54-W54)*MPPC!$B17,0)</f>
        <v>0</v>
      </c>
      <c r="Y72" s="13">
        <f>IF(Y17&gt;0,(Y54-X54)*MPPC!$B17,0)</f>
        <v>0</v>
      </c>
      <c r="Z72" s="13">
        <f>IF(Z17&gt;0,(Z54-Y54)*MPPC!$B17,0)</f>
        <v>0</v>
      </c>
      <c r="AA72" s="13">
        <f>IF(AA17&gt;0,(AA54-Z54)*MPPC!$B17,0)</f>
        <v>0</v>
      </c>
      <c r="AB72" s="13">
        <f>IF(AB17&gt;0,(AB54-AA54)*MPPC!$B17,0)</f>
        <v>0</v>
      </c>
      <c r="AC72" s="13">
        <f>IF(AC17&gt;0,(AC54-AB54)*MPPC!$B17,0)</f>
        <v>0</v>
      </c>
      <c r="AD72" s="13">
        <f>IF(AD17&gt;0,(AD54-AC54)*MPPC!$B17,0)</f>
        <v>0</v>
      </c>
      <c r="AE72" s="13">
        <f>IF(AE17&gt;0,(AE54-AD54)*MPPC!$B17,0)</f>
        <v>0</v>
      </c>
      <c r="AF72" s="13">
        <f>IF(AF17&gt;0,(AF54-AE54)*MPPC!$B17,0)</f>
        <v>0</v>
      </c>
      <c r="AH72" s="16">
        <f t="shared" si="1"/>
        <v>0</v>
      </c>
      <c r="AI72" s="16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>
      <selection activeCell="B2" sqref="B2"/>
    </sheetView>
  </sheetViews>
  <sheetFormatPr baseColWidth="10" defaultColWidth="8.83203125" defaultRowHeight="15"/>
  <cols>
    <col min="1" max="1" width="19.5" bestFit="1" customWidth="1"/>
  </cols>
  <sheetData>
    <row r="1" spans="1:2">
      <c r="B1" t="s">
        <v>73</v>
      </c>
    </row>
    <row r="2" spans="1:2">
      <c r="A2" t="s">
        <v>57</v>
      </c>
      <c r="B2">
        <v>258</v>
      </c>
    </row>
    <row r="3" spans="1:2">
      <c r="A3" t="s">
        <v>42</v>
      </c>
      <c r="B3">
        <v>154</v>
      </c>
    </row>
    <row r="4" spans="1:2">
      <c r="A4" t="s">
        <v>1</v>
      </c>
      <c r="B4">
        <v>500</v>
      </c>
    </row>
    <row r="5" spans="1:2">
      <c r="A5" t="s">
        <v>2</v>
      </c>
      <c r="B5">
        <v>1</v>
      </c>
    </row>
    <row r="6" spans="1:2">
      <c r="A6" t="s">
        <v>58</v>
      </c>
      <c r="B6">
        <v>5</v>
      </c>
    </row>
    <row r="7" spans="1:2">
      <c r="A7" t="s">
        <v>74</v>
      </c>
      <c r="B7">
        <v>2</v>
      </c>
    </row>
    <row r="8" spans="1:2">
      <c r="A8" t="s">
        <v>5</v>
      </c>
      <c r="B8">
        <v>156</v>
      </c>
    </row>
    <row r="9" spans="1:2">
      <c r="A9" t="s">
        <v>6</v>
      </c>
      <c r="B9">
        <v>18</v>
      </c>
    </row>
    <row r="10" spans="1:2">
      <c r="A10" t="s">
        <v>7</v>
      </c>
      <c r="B10">
        <v>10</v>
      </c>
    </row>
    <row r="11" spans="1:2">
      <c r="A11" t="s">
        <v>43</v>
      </c>
      <c r="B11">
        <v>1</v>
      </c>
    </row>
    <row r="12" spans="1:2">
      <c r="A12" t="s">
        <v>44</v>
      </c>
      <c r="B12">
        <v>50</v>
      </c>
    </row>
    <row r="13" spans="1:2">
      <c r="A13" t="s">
        <v>52</v>
      </c>
      <c r="B13">
        <v>258</v>
      </c>
    </row>
    <row r="14" spans="1:2">
      <c r="A14" t="s">
        <v>53</v>
      </c>
      <c r="B14">
        <v>5</v>
      </c>
    </row>
    <row r="15" spans="1:2">
      <c r="A15" t="s">
        <v>68</v>
      </c>
      <c r="B15">
        <v>10</v>
      </c>
    </row>
    <row r="16" spans="1:2">
      <c r="A16" t="s">
        <v>69</v>
      </c>
      <c r="B16">
        <v>10</v>
      </c>
    </row>
    <row r="17" spans="1:2">
      <c r="A17" t="s">
        <v>70</v>
      </c>
      <c r="B1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20"/>
  <sheetViews>
    <sheetView tabSelected="1" workbookViewId="0">
      <selection activeCell="A2" sqref="A2"/>
    </sheetView>
  </sheetViews>
  <sheetFormatPr baseColWidth="10" defaultColWidth="8.83203125" defaultRowHeight="15"/>
  <cols>
    <col min="1" max="1" width="25.5" customWidth="1"/>
    <col min="2" max="22" width="9.33203125" bestFit="1" customWidth="1"/>
  </cols>
  <sheetData>
    <row r="1" spans="1:34" s="5" customFormat="1" ht="32">
      <c r="A1" s="9" t="s">
        <v>71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</row>
    <row r="2" spans="1:34">
      <c r="A2" s="8" t="s">
        <v>57</v>
      </c>
      <c r="B2" s="4">
        <f>Calcs!B57</f>
        <v>0</v>
      </c>
      <c r="C2" s="4">
        <f>Calcs!C57</f>
        <v>0</v>
      </c>
      <c r="D2" s="4">
        <f>Calcs!D57</f>
        <v>0</v>
      </c>
      <c r="E2" s="4">
        <f>Calcs!E57</f>
        <v>0</v>
      </c>
      <c r="F2" s="4">
        <f>Calcs!F57</f>
        <v>0</v>
      </c>
      <c r="G2" s="4">
        <f>Calcs!G57</f>
        <v>0</v>
      </c>
      <c r="H2" s="4">
        <f>Calcs!H57</f>
        <v>0</v>
      </c>
      <c r="I2" s="4">
        <f>Calcs!I57</f>
        <v>0</v>
      </c>
      <c r="J2" s="4">
        <f>Calcs!J57</f>
        <v>516</v>
      </c>
      <c r="K2" s="4">
        <f>Calcs!K57</f>
        <v>774</v>
      </c>
      <c r="L2" s="4">
        <f>Calcs!L57</f>
        <v>0</v>
      </c>
      <c r="M2" s="4">
        <f>Calcs!M57</f>
        <v>0</v>
      </c>
      <c r="N2" s="4">
        <f>Calcs!N57</f>
        <v>258</v>
      </c>
      <c r="O2" s="4">
        <f>Calcs!O57</f>
        <v>0</v>
      </c>
      <c r="P2" s="4">
        <f>Calcs!P57</f>
        <v>0</v>
      </c>
      <c r="Q2" s="4">
        <f>Calcs!Q57</f>
        <v>0</v>
      </c>
      <c r="R2" s="4">
        <f>Calcs!R57</f>
        <v>258</v>
      </c>
      <c r="S2" s="4">
        <f>Calcs!S57</f>
        <v>0</v>
      </c>
      <c r="T2" s="4">
        <f>Calcs!T57</f>
        <v>0</v>
      </c>
      <c r="U2" s="4">
        <f>Calcs!U57</f>
        <v>258</v>
      </c>
      <c r="V2" s="4">
        <f>Calcs!V57</f>
        <v>0</v>
      </c>
      <c r="W2" s="4">
        <f>Calcs!W57</f>
        <v>0</v>
      </c>
      <c r="X2" s="4">
        <f>Calcs!X57</f>
        <v>0</v>
      </c>
      <c r="Y2" s="4">
        <f>Calcs!Y57</f>
        <v>258</v>
      </c>
      <c r="Z2" s="4">
        <f>Calcs!Z57</f>
        <v>0</v>
      </c>
      <c r="AA2" s="4">
        <f>Calcs!AA57</f>
        <v>0</v>
      </c>
      <c r="AB2" s="4">
        <f>Calcs!AB57</f>
        <v>0</v>
      </c>
      <c r="AC2" s="4">
        <f>Calcs!AC57</f>
        <v>258</v>
      </c>
      <c r="AD2" s="4">
        <f>Calcs!AD57</f>
        <v>0</v>
      </c>
      <c r="AE2" s="4">
        <f>Calcs!AE57</f>
        <v>0</v>
      </c>
      <c r="AF2" s="4">
        <f>Calcs!AF57</f>
        <v>0</v>
      </c>
      <c r="AH2" s="4"/>
    </row>
    <row r="3" spans="1:34">
      <c r="A3" s="8" t="s">
        <v>42</v>
      </c>
      <c r="B3" s="4">
        <f>Calcs!B58</f>
        <v>154</v>
      </c>
      <c r="C3" s="4">
        <f>Calcs!C58</f>
        <v>462</v>
      </c>
      <c r="D3" s="4">
        <f>Calcs!D58</f>
        <v>154</v>
      </c>
      <c r="E3" s="4">
        <f>Calcs!E58</f>
        <v>0</v>
      </c>
      <c r="F3" s="4">
        <f>Calcs!F58</f>
        <v>0</v>
      </c>
      <c r="G3" s="4">
        <f>Calcs!G58</f>
        <v>0</v>
      </c>
      <c r="H3" s="4">
        <f>Calcs!H58</f>
        <v>0</v>
      </c>
      <c r="I3" s="4">
        <f>Calcs!I58</f>
        <v>0</v>
      </c>
      <c r="J3" s="4">
        <f>Calcs!J58</f>
        <v>616</v>
      </c>
      <c r="K3" s="4">
        <f>Calcs!K58</f>
        <v>0</v>
      </c>
      <c r="L3" s="4">
        <f>Calcs!L58</f>
        <v>0</v>
      </c>
      <c r="M3" s="4">
        <f>Calcs!M58</f>
        <v>154</v>
      </c>
      <c r="N3" s="4">
        <f>Calcs!N58</f>
        <v>154</v>
      </c>
      <c r="O3" s="4">
        <f>Calcs!O58</f>
        <v>0</v>
      </c>
      <c r="P3" s="4">
        <f>Calcs!P58</f>
        <v>154</v>
      </c>
      <c r="Q3" s="4">
        <f>Calcs!Q58</f>
        <v>154</v>
      </c>
      <c r="R3" s="4">
        <f>Calcs!R58</f>
        <v>0</v>
      </c>
      <c r="S3" s="4">
        <f>Calcs!S58</f>
        <v>154</v>
      </c>
      <c r="T3" s="4">
        <f>Calcs!T58</f>
        <v>154</v>
      </c>
      <c r="U3" s="4">
        <f>Calcs!U58</f>
        <v>0</v>
      </c>
      <c r="V3" s="4">
        <f>Calcs!V58</f>
        <v>154</v>
      </c>
      <c r="W3" s="4">
        <f>Calcs!W58</f>
        <v>0</v>
      </c>
      <c r="X3" s="4">
        <f>Calcs!X58</f>
        <v>154</v>
      </c>
      <c r="Y3" s="4">
        <f>Calcs!Y58</f>
        <v>154</v>
      </c>
      <c r="Z3" s="4">
        <f>Calcs!Z58</f>
        <v>0</v>
      </c>
      <c r="AA3" s="4">
        <f>Calcs!AA58</f>
        <v>154</v>
      </c>
      <c r="AB3" s="4">
        <f>Calcs!AB58</f>
        <v>154</v>
      </c>
      <c r="AC3" s="4">
        <f>Calcs!AC58</f>
        <v>0</v>
      </c>
      <c r="AD3" s="4">
        <f>Calcs!AD58</f>
        <v>154</v>
      </c>
      <c r="AE3" s="4">
        <f>Calcs!AE58</f>
        <v>0</v>
      </c>
      <c r="AF3" s="4">
        <f>Calcs!AF58</f>
        <v>154</v>
      </c>
      <c r="AH3" s="4"/>
    </row>
    <row r="4" spans="1:34">
      <c r="A4" s="8" t="s">
        <v>1</v>
      </c>
      <c r="B4" s="4">
        <f>Calcs!B59</f>
        <v>0</v>
      </c>
      <c r="C4" s="4">
        <f>Calcs!C59</f>
        <v>0</v>
      </c>
      <c r="D4" s="4">
        <f>Calcs!D59</f>
        <v>0</v>
      </c>
      <c r="E4" s="4">
        <f>Calcs!E59</f>
        <v>0</v>
      </c>
      <c r="F4" s="4">
        <f>Calcs!F59</f>
        <v>0</v>
      </c>
      <c r="G4" s="4">
        <f>Calcs!G59</f>
        <v>0</v>
      </c>
      <c r="H4" s="4">
        <f>Calcs!H59</f>
        <v>0</v>
      </c>
      <c r="I4" s="4">
        <f>Calcs!I59</f>
        <v>0</v>
      </c>
      <c r="J4" s="4">
        <f>Calcs!J59</f>
        <v>0</v>
      </c>
      <c r="K4" s="4">
        <f>Calcs!K59</f>
        <v>0</v>
      </c>
      <c r="L4" s="4">
        <f>Calcs!L59</f>
        <v>0</v>
      </c>
      <c r="M4" s="4">
        <f>Calcs!M59</f>
        <v>0</v>
      </c>
      <c r="N4" s="4">
        <f>Calcs!N59</f>
        <v>0</v>
      </c>
      <c r="O4" s="4">
        <f>Calcs!O59</f>
        <v>0</v>
      </c>
      <c r="P4" s="4">
        <f>Calcs!P59</f>
        <v>0</v>
      </c>
      <c r="Q4" s="4">
        <f>Calcs!Q59</f>
        <v>0</v>
      </c>
      <c r="R4" s="4">
        <f>Calcs!R59</f>
        <v>0</v>
      </c>
      <c r="S4" s="4">
        <f>Calcs!S59</f>
        <v>0</v>
      </c>
      <c r="T4" s="4">
        <f>Calcs!T59</f>
        <v>0</v>
      </c>
      <c r="U4" s="4">
        <f>Calcs!U59</f>
        <v>0</v>
      </c>
      <c r="V4" s="4">
        <f>Calcs!V59</f>
        <v>0</v>
      </c>
      <c r="W4" s="4">
        <f>Calcs!W59</f>
        <v>0</v>
      </c>
      <c r="X4" s="4">
        <f>Calcs!X59</f>
        <v>0</v>
      </c>
      <c r="Y4" s="4">
        <f>Calcs!Y59</f>
        <v>0</v>
      </c>
      <c r="Z4" s="4">
        <f>Calcs!Z59</f>
        <v>0</v>
      </c>
      <c r="AA4" s="4">
        <f>Calcs!AA59</f>
        <v>0</v>
      </c>
      <c r="AB4" s="4">
        <f>Calcs!AB59</f>
        <v>0</v>
      </c>
      <c r="AC4" s="4">
        <f>Calcs!AC59</f>
        <v>0</v>
      </c>
      <c r="AD4" s="4">
        <f>Calcs!AD59</f>
        <v>0</v>
      </c>
      <c r="AE4" s="4">
        <f>Calcs!AE59</f>
        <v>0</v>
      </c>
      <c r="AF4" s="4">
        <f>Calcs!AF59</f>
        <v>0</v>
      </c>
      <c r="AH4" s="4"/>
    </row>
    <row r="5" spans="1:34">
      <c r="A5" s="8" t="s">
        <v>2</v>
      </c>
      <c r="B5" s="4">
        <f>Calcs!B60</f>
        <v>0</v>
      </c>
      <c r="C5" s="4">
        <f>Calcs!C60</f>
        <v>0</v>
      </c>
      <c r="D5" s="4">
        <f>Calcs!D60</f>
        <v>0</v>
      </c>
      <c r="E5" s="4">
        <f>Calcs!E60</f>
        <v>0</v>
      </c>
      <c r="F5" s="4">
        <f>Calcs!F60</f>
        <v>0</v>
      </c>
      <c r="G5" s="4">
        <f>Calcs!G60</f>
        <v>0</v>
      </c>
      <c r="H5" s="4">
        <f>Calcs!H60</f>
        <v>0</v>
      </c>
      <c r="I5" s="4">
        <f>Calcs!I60</f>
        <v>0</v>
      </c>
      <c r="J5" s="4">
        <f>Calcs!J60</f>
        <v>0</v>
      </c>
      <c r="K5" s="4">
        <f>Calcs!K60</f>
        <v>0</v>
      </c>
      <c r="L5" s="4">
        <f>Calcs!L60</f>
        <v>0</v>
      </c>
      <c r="M5" s="4">
        <f>Calcs!M60</f>
        <v>0</v>
      </c>
      <c r="N5" s="4">
        <f>Calcs!N60</f>
        <v>0</v>
      </c>
      <c r="O5" s="4">
        <f>Calcs!O60</f>
        <v>0</v>
      </c>
      <c r="P5" s="4">
        <f>Calcs!P60</f>
        <v>0</v>
      </c>
      <c r="Q5" s="4">
        <f>Calcs!Q60</f>
        <v>0</v>
      </c>
      <c r="R5" s="4">
        <f>Calcs!R60</f>
        <v>0</v>
      </c>
      <c r="S5" s="4">
        <f>Calcs!S60</f>
        <v>0</v>
      </c>
      <c r="T5" s="4">
        <f>Calcs!T60</f>
        <v>0</v>
      </c>
      <c r="U5" s="4">
        <f>Calcs!U60</f>
        <v>0</v>
      </c>
      <c r="V5" s="4">
        <f>Calcs!V60</f>
        <v>0</v>
      </c>
      <c r="W5" s="4">
        <f>Calcs!W60</f>
        <v>0</v>
      </c>
      <c r="X5" s="4">
        <f>Calcs!X60</f>
        <v>0</v>
      </c>
      <c r="Y5" s="4">
        <f>Calcs!Y60</f>
        <v>0</v>
      </c>
      <c r="Z5" s="4">
        <f>Calcs!Z60</f>
        <v>0</v>
      </c>
      <c r="AA5" s="4">
        <f>Calcs!AA60</f>
        <v>0</v>
      </c>
      <c r="AB5" s="4">
        <f>Calcs!AB60</f>
        <v>0</v>
      </c>
      <c r="AC5" s="4">
        <f>Calcs!AC60</f>
        <v>0</v>
      </c>
      <c r="AD5" s="4">
        <f>Calcs!AD60</f>
        <v>0</v>
      </c>
      <c r="AE5" s="4">
        <f>Calcs!AE60</f>
        <v>0</v>
      </c>
      <c r="AF5" s="4">
        <f>Calcs!AF60</f>
        <v>0</v>
      </c>
      <c r="AH5" s="4"/>
    </row>
    <row r="6" spans="1:34">
      <c r="A6" s="8" t="s">
        <v>58</v>
      </c>
      <c r="B6" s="4">
        <f>Calcs!B61</f>
        <v>0</v>
      </c>
      <c r="C6" s="4">
        <f>Calcs!C61</f>
        <v>0</v>
      </c>
      <c r="D6" s="4">
        <f>Calcs!D61</f>
        <v>0</v>
      </c>
      <c r="E6" s="4">
        <f>Calcs!E61</f>
        <v>0</v>
      </c>
      <c r="F6" s="4">
        <f>Calcs!F61</f>
        <v>0</v>
      </c>
      <c r="G6" s="4">
        <f>Calcs!G61</f>
        <v>0</v>
      </c>
      <c r="H6" s="4">
        <f>Calcs!H61</f>
        <v>0</v>
      </c>
      <c r="I6" s="4">
        <f>Calcs!I61</f>
        <v>0</v>
      </c>
      <c r="J6" s="4">
        <f>Calcs!J61</f>
        <v>0</v>
      </c>
      <c r="K6" s="4">
        <f>Calcs!K61</f>
        <v>0</v>
      </c>
      <c r="L6" s="4">
        <f>Calcs!L61</f>
        <v>0</v>
      </c>
      <c r="M6" s="4">
        <f>Calcs!M61</f>
        <v>0</v>
      </c>
      <c r="N6" s="4">
        <f>Calcs!N61</f>
        <v>0</v>
      </c>
      <c r="O6" s="4">
        <f>Calcs!O61</f>
        <v>0</v>
      </c>
      <c r="P6" s="4">
        <f>Calcs!P61</f>
        <v>0</v>
      </c>
      <c r="Q6" s="4">
        <f>Calcs!Q61</f>
        <v>0</v>
      </c>
      <c r="R6" s="4">
        <f>Calcs!R61</f>
        <v>0</v>
      </c>
      <c r="S6" s="4">
        <f>Calcs!S61</f>
        <v>0</v>
      </c>
      <c r="T6" s="4">
        <f>Calcs!T61</f>
        <v>0</v>
      </c>
      <c r="U6" s="4">
        <f>Calcs!U61</f>
        <v>0</v>
      </c>
      <c r="V6" s="4">
        <f>Calcs!V61</f>
        <v>0</v>
      </c>
      <c r="W6" s="4">
        <f>Calcs!W61</f>
        <v>0</v>
      </c>
      <c r="X6" s="4">
        <f>Calcs!X61</f>
        <v>0</v>
      </c>
      <c r="Y6" s="4">
        <f>Calcs!Y61</f>
        <v>0</v>
      </c>
      <c r="Z6" s="4">
        <f>Calcs!Z61</f>
        <v>0</v>
      </c>
      <c r="AA6" s="4">
        <f>Calcs!AA61</f>
        <v>0</v>
      </c>
      <c r="AB6" s="4">
        <f>Calcs!AB61</f>
        <v>0</v>
      </c>
      <c r="AC6" s="4">
        <f>Calcs!AC61</f>
        <v>0</v>
      </c>
      <c r="AD6" s="4">
        <f>Calcs!AD61</f>
        <v>0</v>
      </c>
      <c r="AE6" s="4">
        <f>Calcs!AE61</f>
        <v>0</v>
      </c>
      <c r="AF6" s="4">
        <f>Calcs!AF61</f>
        <v>0</v>
      </c>
      <c r="AH6" s="4"/>
    </row>
    <row r="7" spans="1:34">
      <c r="A7" s="8" t="s">
        <v>4</v>
      </c>
      <c r="B7" s="4">
        <f>Calcs!B62</f>
        <v>0</v>
      </c>
      <c r="C7" s="4">
        <f>Calcs!C62</f>
        <v>0</v>
      </c>
      <c r="D7" s="4">
        <f>Calcs!D62</f>
        <v>0</v>
      </c>
      <c r="E7" s="4">
        <f>Calcs!E62</f>
        <v>0</v>
      </c>
      <c r="F7" s="4">
        <f>Calcs!F62</f>
        <v>0</v>
      </c>
      <c r="G7" s="4">
        <f>Calcs!G62</f>
        <v>0</v>
      </c>
      <c r="H7" s="4">
        <f>Calcs!H62</f>
        <v>0</v>
      </c>
      <c r="I7" s="4">
        <f>Calcs!I62</f>
        <v>0</v>
      </c>
      <c r="J7" s="4">
        <f>Calcs!J62</f>
        <v>0</v>
      </c>
      <c r="K7" s="4">
        <f>Calcs!K62</f>
        <v>0</v>
      </c>
      <c r="L7" s="4">
        <f>Calcs!L62</f>
        <v>0</v>
      </c>
      <c r="M7" s="4">
        <f>Calcs!M62</f>
        <v>0</v>
      </c>
      <c r="N7" s="4">
        <f>Calcs!N62</f>
        <v>0</v>
      </c>
      <c r="O7" s="4">
        <f>Calcs!O62</f>
        <v>0</v>
      </c>
      <c r="P7" s="4">
        <f>Calcs!P62</f>
        <v>0</v>
      </c>
      <c r="Q7" s="4">
        <f>Calcs!Q62</f>
        <v>0</v>
      </c>
      <c r="R7" s="4">
        <f>Calcs!R62</f>
        <v>0</v>
      </c>
      <c r="S7" s="4">
        <f>Calcs!S62</f>
        <v>0</v>
      </c>
      <c r="T7" s="4">
        <f>Calcs!T62</f>
        <v>0</v>
      </c>
      <c r="U7" s="4">
        <f>Calcs!U62</f>
        <v>0</v>
      </c>
      <c r="V7" s="4">
        <f>Calcs!V62</f>
        <v>0</v>
      </c>
      <c r="W7" s="4">
        <f>Calcs!W62</f>
        <v>0</v>
      </c>
      <c r="X7" s="4">
        <f>Calcs!X62</f>
        <v>0</v>
      </c>
      <c r="Y7" s="4">
        <f>Calcs!Y62</f>
        <v>0</v>
      </c>
      <c r="Z7" s="4">
        <f>Calcs!Z62</f>
        <v>0</v>
      </c>
      <c r="AA7" s="4">
        <f>Calcs!AA62</f>
        <v>0</v>
      </c>
      <c r="AB7" s="4">
        <f>Calcs!AB62</f>
        <v>0</v>
      </c>
      <c r="AC7" s="4">
        <f>Calcs!AC62</f>
        <v>0</v>
      </c>
      <c r="AD7" s="4">
        <f>Calcs!AD62</f>
        <v>0</v>
      </c>
      <c r="AE7" s="4">
        <f>Calcs!AE62</f>
        <v>0</v>
      </c>
      <c r="AF7" s="4">
        <f>Calcs!AF62</f>
        <v>0</v>
      </c>
      <c r="AH7" s="4"/>
    </row>
    <row r="8" spans="1:34">
      <c r="A8" s="8" t="s">
        <v>5</v>
      </c>
      <c r="B8" s="4">
        <f>Calcs!B63</f>
        <v>0</v>
      </c>
      <c r="C8" s="4">
        <f>Calcs!C63</f>
        <v>0</v>
      </c>
      <c r="D8" s="4">
        <f>Calcs!D63</f>
        <v>0</v>
      </c>
      <c r="E8" s="4">
        <f>Calcs!E63</f>
        <v>0</v>
      </c>
      <c r="F8" s="4">
        <f>Calcs!F63</f>
        <v>0</v>
      </c>
      <c r="G8" s="4">
        <f>Calcs!G63</f>
        <v>0</v>
      </c>
      <c r="H8" s="4">
        <f>Calcs!H63</f>
        <v>0</v>
      </c>
      <c r="I8" s="4">
        <f>Calcs!I63</f>
        <v>0</v>
      </c>
      <c r="J8" s="4">
        <f>Calcs!J63</f>
        <v>0</v>
      </c>
      <c r="K8" s="4">
        <f>Calcs!K63</f>
        <v>0</v>
      </c>
      <c r="L8" s="4">
        <f>Calcs!L63</f>
        <v>0</v>
      </c>
      <c r="M8" s="4">
        <f>Calcs!M63</f>
        <v>0</v>
      </c>
      <c r="N8" s="4">
        <f>Calcs!N63</f>
        <v>0</v>
      </c>
      <c r="O8" s="4">
        <f>Calcs!O63</f>
        <v>0</v>
      </c>
      <c r="P8" s="4">
        <f>Calcs!P63</f>
        <v>0</v>
      </c>
      <c r="Q8" s="4">
        <f>Calcs!Q63</f>
        <v>0</v>
      </c>
      <c r="R8" s="4">
        <f>Calcs!R63</f>
        <v>0</v>
      </c>
      <c r="S8" s="4">
        <f>Calcs!S63</f>
        <v>0</v>
      </c>
      <c r="T8" s="4">
        <f>Calcs!T63</f>
        <v>0</v>
      </c>
      <c r="U8" s="4">
        <f>Calcs!U63</f>
        <v>0</v>
      </c>
      <c r="V8" s="4">
        <f>Calcs!V63</f>
        <v>0</v>
      </c>
      <c r="W8" s="4">
        <f>Calcs!W63</f>
        <v>0</v>
      </c>
      <c r="X8" s="4">
        <f>Calcs!X63</f>
        <v>0</v>
      </c>
      <c r="Y8" s="4">
        <f>Calcs!Y63</f>
        <v>0</v>
      </c>
      <c r="Z8" s="4">
        <f>Calcs!Z63</f>
        <v>0</v>
      </c>
      <c r="AA8" s="4">
        <f>Calcs!AA63</f>
        <v>0</v>
      </c>
      <c r="AB8" s="4">
        <f>Calcs!AB63</f>
        <v>0</v>
      </c>
      <c r="AC8" s="4">
        <f>Calcs!AC63</f>
        <v>0</v>
      </c>
      <c r="AD8" s="4">
        <f>Calcs!AD63</f>
        <v>0</v>
      </c>
      <c r="AE8" s="4">
        <f>Calcs!AE63</f>
        <v>0</v>
      </c>
      <c r="AF8" s="4">
        <f>Calcs!AF63</f>
        <v>0</v>
      </c>
      <c r="AH8" s="4"/>
    </row>
    <row r="9" spans="1:34">
      <c r="A9" s="8" t="s">
        <v>6</v>
      </c>
      <c r="B9" s="4">
        <f>Calcs!B64</f>
        <v>0</v>
      </c>
      <c r="C9" s="4">
        <f>Calcs!C64</f>
        <v>0</v>
      </c>
      <c r="D9" s="4">
        <f>Calcs!D64</f>
        <v>0</v>
      </c>
      <c r="E9" s="4">
        <f>Calcs!E64</f>
        <v>0</v>
      </c>
      <c r="F9" s="4">
        <f>Calcs!F64</f>
        <v>0</v>
      </c>
      <c r="G9" s="4">
        <f>Calcs!G64</f>
        <v>0</v>
      </c>
      <c r="H9" s="4">
        <f>Calcs!H64</f>
        <v>0</v>
      </c>
      <c r="I9" s="4">
        <f>Calcs!I64</f>
        <v>0</v>
      </c>
      <c r="J9" s="4">
        <f>Calcs!J64</f>
        <v>0</v>
      </c>
      <c r="K9" s="4">
        <f>Calcs!K64</f>
        <v>0</v>
      </c>
      <c r="L9" s="4">
        <f>Calcs!L64</f>
        <v>0</v>
      </c>
      <c r="M9" s="4">
        <f>Calcs!M64</f>
        <v>0</v>
      </c>
      <c r="N9" s="4">
        <f>Calcs!N64</f>
        <v>0</v>
      </c>
      <c r="O9" s="4">
        <f>Calcs!O64</f>
        <v>0</v>
      </c>
      <c r="P9" s="4">
        <f>Calcs!P64</f>
        <v>0</v>
      </c>
      <c r="Q9" s="4">
        <f>Calcs!Q64</f>
        <v>0</v>
      </c>
      <c r="R9" s="4">
        <f>Calcs!R64</f>
        <v>0</v>
      </c>
      <c r="S9" s="4">
        <f>Calcs!S64</f>
        <v>0</v>
      </c>
      <c r="T9" s="4">
        <f>Calcs!T64</f>
        <v>0</v>
      </c>
      <c r="U9" s="4">
        <f>Calcs!U64</f>
        <v>0</v>
      </c>
      <c r="V9" s="4">
        <f>Calcs!V64</f>
        <v>0</v>
      </c>
      <c r="W9" s="4">
        <f>Calcs!W64</f>
        <v>0</v>
      </c>
      <c r="X9" s="4">
        <f>Calcs!X64</f>
        <v>0</v>
      </c>
      <c r="Y9" s="4">
        <f>Calcs!Y64</f>
        <v>0</v>
      </c>
      <c r="Z9" s="4">
        <f>Calcs!Z64</f>
        <v>0</v>
      </c>
      <c r="AA9" s="4">
        <f>Calcs!AA64</f>
        <v>0</v>
      </c>
      <c r="AB9" s="4">
        <f>Calcs!AB64</f>
        <v>0</v>
      </c>
      <c r="AC9" s="4">
        <f>Calcs!AC64</f>
        <v>0</v>
      </c>
      <c r="AD9" s="4">
        <f>Calcs!AD64</f>
        <v>0</v>
      </c>
      <c r="AE9" s="4">
        <f>Calcs!AE64</f>
        <v>0</v>
      </c>
      <c r="AF9" s="4">
        <f>Calcs!AF64</f>
        <v>0</v>
      </c>
      <c r="AH9" s="4"/>
    </row>
    <row r="10" spans="1:34">
      <c r="A10" s="8" t="s">
        <v>7</v>
      </c>
      <c r="B10" s="4">
        <f>Calcs!B65</f>
        <v>30</v>
      </c>
      <c r="C10" s="4">
        <f>Calcs!C65</f>
        <v>0</v>
      </c>
      <c r="D10" s="4">
        <f>Calcs!D65</f>
        <v>0</v>
      </c>
      <c r="E10" s="4">
        <f>Calcs!E65</f>
        <v>0</v>
      </c>
      <c r="F10" s="4">
        <f>Calcs!F65</f>
        <v>0</v>
      </c>
      <c r="G10" s="4">
        <f>Calcs!G65</f>
        <v>0</v>
      </c>
      <c r="H10" s="4">
        <f>Calcs!H65</f>
        <v>0</v>
      </c>
      <c r="I10" s="4">
        <f>Calcs!I65</f>
        <v>0</v>
      </c>
      <c r="J10" s="4">
        <f>Calcs!J65</f>
        <v>0</v>
      </c>
      <c r="K10" s="4">
        <f>Calcs!K65</f>
        <v>0</v>
      </c>
      <c r="L10" s="4">
        <f>Calcs!L65</f>
        <v>0</v>
      </c>
      <c r="M10" s="4">
        <f>Calcs!M65</f>
        <v>0</v>
      </c>
      <c r="N10" s="4">
        <f>Calcs!N65</f>
        <v>0</v>
      </c>
      <c r="O10" s="4">
        <f>Calcs!O65</f>
        <v>0</v>
      </c>
      <c r="P10" s="4">
        <f>Calcs!P65</f>
        <v>0</v>
      </c>
      <c r="Q10" s="4">
        <f>Calcs!Q65</f>
        <v>0</v>
      </c>
      <c r="R10" s="4">
        <f>Calcs!R65</f>
        <v>0</v>
      </c>
      <c r="S10" s="4">
        <f>Calcs!S65</f>
        <v>0</v>
      </c>
      <c r="T10" s="4">
        <f>Calcs!T65</f>
        <v>0</v>
      </c>
      <c r="U10" s="4">
        <f>Calcs!U65</f>
        <v>0</v>
      </c>
      <c r="V10" s="4">
        <f>Calcs!V65</f>
        <v>0</v>
      </c>
      <c r="W10" s="4">
        <f>Calcs!W65</f>
        <v>0</v>
      </c>
      <c r="X10" s="4">
        <f>Calcs!X65</f>
        <v>0</v>
      </c>
      <c r="Y10" s="4">
        <f>Calcs!Y65</f>
        <v>0</v>
      </c>
      <c r="Z10" s="4">
        <f>Calcs!Z65</f>
        <v>0</v>
      </c>
      <c r="AA10" s="4">
        <f>Calcs!AA65</f>
        <v>0</v>
      </c>
      <c r="AB10" s="4">
        <f>Calcs!AB65</f>
        <v>0</v>
      </c>
      <c r="AC10" s="4">
        <f>Calcs!AC65</f>
        <v>0</v>
      </c>
      <c r="AD10" s="4">
        <f>Calcs!AD65</f>
        <v>0</v>
      </c>
      <c r="AE10" s="4">
        <f>Calcs!AE65</f>
        <v>0</v>
      </c>
      <c r="AF10" s="4">
        <f>Calcs!AF65</f>
        <v>0</v>
      </c>
      <c r="AH10" s="4"/>
    </row>
    <row r="11" spans="1:34">
      <c r="A11" s="8" t="s">
        <v>43</v>
      </c>
      <c r="B11" s="4">
        <f>Calcs!B66</f>
        <v>0</v>
      </c>
      <c r="C11" s="4">
        <f>Calcs!C66</f>
        <v>0</v>
      </c>
      <c r="D11" s="4">
        <f>Calcs!D66</f>
        <v>0</v>
      </c>
      <c r="E11" s="4">
        <f>Calcs!E66</f>
        <v>0</v>
      </c>
      <c r="F11" s="4">
        <f>Calcs!F66</f>
        <v>0</v>
      </c>
      <c r="G11" s="4">
        <f>Calcs!G66</f>
        <v>0</v>
      </c>
      <c r="H11" s="4">
        <f>Calcs!H66</f>
        <v>0</v>
      </c>
      <c r="I11" s="4">
        <f>Calcs!I66</f>
        <v>0</v>
      </c>
      <c r="J11" s="4">
        <f>Calcs!J66</f>
        <v>0</v>
      </c>
      <c r="K11" s="4">
        <f>Calcs!K66</f>
        <v>0</v>
      </c>
      <c r="L11" s="4">
        <f>Calcs!L66</f>
        <v>0</v>
      </c>
      <c r="M11" s="4">
        <f>Calcs!M66</f>
        <v>0</v>
      </c>
      <c r="N11" s="4">
        <f>Calcs!N66</f>
        <v>0</v>
      </c>
      <c r="O11" s="4">
        <f>Calcs!O66</f>
        <v>0</v>
      </c>
      <c r="P11" s="4">
        <f>Calcs!P66</f>
        <v>0</v>
      </c>
      <c r="Q11" s="4">
        <f>Calcs!Q66</f>
        <v>0</v>
      </c>
      <c r="R11" s="4">
        <f>Calcs!R66</f>
        <v>0</v>
      </c>
      <c r="S11" s="4">
        <f>Calcs!S66</f>
        <v>0</v>
      </c>
      <c r="T11" s="4">
        <f>Calcs!T66</f>
        <v>0</v>
      </c>
      <c r="U11" s="4">
        <f>Calcs!U66</f>
        <v>0</v>
      </c>
      <c r="V11" s="4">
        <f>Calcs!V66</f>
        <v>0</v>
      </c>
      <c r="W11" s="4">
        <f>Calcs!W66</f>
        <v>0</v>
      </c>
      <c r="X11" s="4">
        <f>Calcs!X66</f>
        <v>0</v>
      </c>
      <c r="Y11" s="4">
        <f>Calcs!Y66</f>
        <v>0</v>
      </c>
      <c r="Z11" s="4">
        <f>Calcs!Z66</f>
        <v>0</v>
      </c>
      <c r="AA11" s="4">
        <f>Calcs!AA66</f>
        <v>0</v>
      </c>
      <c r="AB11" s="4">
        <f>Calcs!AB66</f>
        <v>0</v>
      </c>
      <c r="AC11" s="4">
        <f>Calcs!AC66</f>
        <v>0</v>
      </c>
      <c r="AD11" s="4">
        <f>Calcs!AD66</f>
        <v>0</v>
      </c>
      <c r="AE11" s="4">
        <f>Calcs!AE66</f>
        <v>0</v>
      </c>
      <c r="AF11" s="4">
        <f>Calcs!AF66</f>
        <v>0</v>
      </c>
      <c r="AH11" s="4"/>
    </row>
    <row r="12" spans="1:34">
      <c r="A12" s="8" t="s">
        <v>44</v>
      </c>
      <c r="B12" s="4">
        <f>Calcs!B67</f>
        <v>0</v>
      </c>
      <c r="C12" s="4">
        <f>Calcs!C67</f>
        <v>300</v>
      </c>
      <c r="D12" s="4">
        <f>Calcs!D67</f>
        <v>100</v>
      </c>
      <c r="E12" s="4">
        <f>Calcs!E67</f>
        <v>200</v>
      </c>
      <c r="F12" s="4">
        <f>Calcs!F67</f>
        <v>0</v>
      </c>
      <c r="G12" s="4">
        <f>Calcs!G67</f>
        <v>0</v>
      </c>
      <c r="H12" s="4">
        <f>Calcs!H67</f>
        <v>0</v>
      </c>
      <c r="I12" s="4">
        <f>Calcs!I67</f>
        <v>0</v>
      </c>
      <c r="J12" s="4">
        <f>Calcs!J67</f>
        <v>0</v>
      </c>
      <c r="K12" s="4">
        <f>Calcs!K67</f>
        <v>0</v>
      </c>
      <c r="L12" s="4">
        <f>Calcs!L67</f>
        <v>0</v>
      </c>
      <c r="M12" s="4">
        <f>Calcs!M67</f>
        <v>0</v>
      </c>
      <c r="N12" s="4">
        <f>Calcs!N67</f>
        <v>0</v>
      </c>
      <c r="O12" s="4">
        <f>Calcs!O67</f>
        <v>0</v>
      </c>
      <c r="P12" s="4">
        <f>Calcs!P67</f>
        <v>0</v>
      </c>
      <c r="Q12" s="4">
        <f>Calcs!Q67</f>
        <v>0</v>
      </c>
      <c r="R12" s="4">
        <f>Calcs!R67</f>
        <v>0</v>
      </c>
      <c r="S12" s="4">
        <f>Calcs!S67</f>
        <v>0</v>
      </c>
      <c r="T12" s="4">
        <f>Calcs!T67</f>
        <v>0</v>
      </c>
      <c r="U12" s="4">
        <f>Calcs!U67</f>
        <v>0</v>
      </c>
      <c r="V12" s="4">
        <f>Calcs!V67</f>
        <v>0</v>
      </c>
      <c r="W12" s="4">
        <f>Calcs!W67</f>
        <v>0</v>
      </c>
      <c r="X12" s="4">
        <f>Calcs!X67</f>
        <v>0</v>
      </c>
      <c r="Y12" s="4">
        <f>Calcs!Y67</f>
        <v>0</v>
      </c>
      <c r="Z12" s="4">
        <f>Calcs!Z67</f>
        <v>0</v>
      </c>
      <c r="AA12" s="4">
        <f>Calcs!AA67</f>
        <v>0</v>
      </c>
      <c r="AB12" s="4">
        <f>Calcs!AB67</f>
        <v>0</v>
      </c>
      <c r="AC12" s="4">
        <f>Calcs!AC67</f>
        <v>0</v>
      </c>
      <c r="AD12" s="4">
        <f>Calcs!AD67</f>
        <v>0</v>
      </c>
      <c r="AE12" s="4">
        <f>Calcs!AE67</f>
        <v>0</v>
      </c>
      <c r="AF12" s="4">
        <f>Calcs!AF67</f>
        <v>0</v>
      </c>
      <c r="AH12" s="4"/>
    </row>
    <row r="13" spans="1:34">
      <c r="A13" s="8" t="s">
        <v>52</v>
      </c>
      <c r="B13" s="4">
        <f>Calcs!B68</f>
        <v>0</v>
      </c>
      <c r="C13" s="4">
        <f>Calcs!C68</f>
        <v>0</v>
      </c>
      <c r="D13" s="4">
        <f>Calcs!D68</f>
        <v>0</v>
      </c>
      <c r="E13" s="4">
        <f>Calcs!E68</f>
        <v>0</v>
      </c>
      <c r="F13" s="4">
        <f>Calcs!F68</f>
        <v>0</v>
      </c>
      <c r="G13" s="4">
        <f>Calcs!G68</f>
        <v>0</v>
      </c>
      <c r="H13" s="4">
        <f>Calcs!H68</f>
        <v>0</v>
      </c>
      <c r="I13" s="4">
        <f>Calcs!I68</f>
        <v>0</v>
      </c>
      <c r="J13" s="4">
        <f>Calcs!J68</f>
        <v>0</v>
      </c>
      <c r="K13" s="4">
        <f>Calcs!K68</f>
        <v>0</v>
      </c>
      <c r="L13" s="4">
        <f>Calcs!L68</f>
        <v>0</v>
      </c>
      <c r="M13" s="4">
        <f>Calcs!M68</f>
        <v>0</v>
      </c>
      <c r="N13" s="4">
        <f>Calcs!N68</f>
        <v>0</v>
      </c>
      <c r="O13" s="4">
        <f>Calcs!O68</f>
        <v>0</v>
      </c>
      <c r="P13" s="4">
        <f>Calcs!P68</f>
        <v>0</v>
      </c>
      <c r="Q13" s="4">
        <f>Calcs!Q68</f>
        <v>0</v>
      </c>
      <c r="R13" s="4">
        <f>Calcs!R68</f>
        <v>0</v>
      </c>
      <c r="S13" s="4">
        <f>Calcs!S68</f>
        <v>0</v>
      </c>
      <c r="T13" s="4">
        <f>Calcs!T68</f>
        <v>0</v>
      </c>
      <c r="U13" s="4">
        <f>Calcs!U68</f>
        <v>0</v>
      </c>
      <c r="V13" s="4">
        <f>Calcs!V68</f>
        <v>0</v>
      </c>
      <c r="W13" s="4">
        <f>Calcs!W68</f>
        <v>0</v>
      </c>
      <c r="X13" s="4">
        <f>Calcs!X68</f>
        <v>0</v>
      </c>
      <c r="Y13" s="4">
        <f>Calcs!Y68</f>
        <v>0</v>
      </c>
      <c r="Z13" s="4">
        <f>Calcs!Z68</f>
        <v>0</v>
      </c>
      <c r="AA13" s="4">
        <f>Calcs!AA68</f>
        <v>0</v>
      </c>
      <c r="AB13" s="4">
        <f>Calcs!AB68</f>
        <v>0</v>
      </c>
      <c r="AC13" s="4">
        <f>Calcs!AC68</f>
        <v>0</v>
      </c>
      <c r="AD13" s="4">
        <f>Calcs!AD68</f>
        <v>0</v>
      </c>
      <c r="AE13" s="4">
        <f>Calcs!AE68</f>
        <v>0</v>
      </c>
      <c r="AF13" s="4">
        <f>Calcs!AF68</f>
        <v>0</v>
      </c>
      <c r="AH13" s="4"/>
    </row>
    <row r="14" spans="1:34">
      <c r="A14" s="8" t="s">
        <v>53</v>
      </c>
      <c r="B14" s="4">
        <f>Calcs!B69</f>
        <v>0</v>
      </c>
      <c r="C14" s="4">
        <f>Calcs!C69</f>
        <v>0</v>
      </c>
      <c r="D14" s="4">
        <f>Calcs!D69</f>
        <v>0</v>
      </c>
      <c r="E14" s="4">
        <f>Calcs!E69</f>
        <v>0</v>
      </c>
      <c r="F14" s="4">
        <f>Calcs!F69</f>
        <v>0</v>
      </c>
      <c r="G14" s="4">
        <f>Calcs!G69</f>
        <v>0</v>
      </c>
      <c r="H14" s="4">
        <f>Calcs!H69</f>
        <v>0</v>
      </c>
      <c r="I14" s="4">
        <f>Calcs!I69</f>
        <v>0</v>
      </c>
      <c r="J14" s="4">
        <f>Calcs!J69</f>
        <v>0</v>
      </c>
      <c r="K14" s="4">
        <f>Calcs!K69</f>
        <v>0</v>
      </c>
      <c r="L14" s="4">
        <f>Calcs!L69</f>
        <v>0</v>
      </c>
      <c r="M14" s="4">
        <f>Calcs!M69</f>
        <v>0</v>
      </c>
      <c r="N14" s="4">
        <f>Calcs!N69</f>
        <v>0</v>
      </c>
      <c r="O14" s="4">
        <f>Calcs!O69</f>
        <v>0</v>
      </c>
      <c r="P14" s="4">
        <f>Calcs!P69</f>
        <v>0</v>
      </c>
      <c r="Q14" s="4">
        <f>Calcs!Q69</f>
        <v>0</v>
      </c>
      <c r="R14" s="4">
        <f>Calcs!R69</f>
        <v>0</v>
      </c>
      <c r="S14" s="4">
        <f>Calcs!S69</f>
        <v>0</v>
      </c>
      <c r="T14" s="4">
        <f>Calcs!T69</f>
        <v>0</v>
      </c>
      <c r="U14" s="4">
        <f>Calcs!U69</f>
        <v>0</v>
      </c>
      <c r="V14" s="4">
        <f>Calcs!V69</f>
        <v>0</v>
      </c>
      <c r="W14" s="4">
        <f>Calcs!W69</f>
        <v>0</v>
      </c>
      <c r="X14" s="4">
        <f>Calcs!X69</f>
        <v>0</v>
      </c>
      <c r="Y14" s="4">
        <f>Calcs!Y69</f>
        <v>0</v>
      </c>
      <c r="Z14" s="4">
        <f>Calcs!Z69</f>
        <v>0</v>
      </c>
      <c r="AA14" s="4">
        <f>Calcs!AA69</f>
        <v>0</v>
      </c>
      <c r="AB14" s="4">
        <f>Calcs!AB69</f>
        <v>0</v>
      </c>
      <c r="AC14" s="4">
        <f>Calcs!AC69</f>
        <v>0</v>
      </c>
      <c r="AD14" s="4">
        <f>Calcs!AD69</f>
        <v>0</v>
      </c>
      <c r="AE14" s="4">
        <f>Calcs!AE69</f>
        <v>0</v>
      </c>
      <c r="AF14" s="4">
        <f>Calcs!AF69</f>
        <v>0</v>
      </c>
      <c r="AH14" s="4"/>
    </row>
    <row r="15" spans="1:34">
      <c r="A15" s="5" t="s">
        <v>68</v>
      </c>
      <c r="B15" s="4">
        <f>Calcs!B70</f>
        <v>0</v>
      </c>
      <c r="C15" s="4">
        <f>Calcs!C70</f>
        <v>0</v>
      </c>
      <c r="D15" s="4">
        <f>Calcs!D70</f>
        <v>0</v>
      </c>
      <c r="E15" s="4">
        <f>Calcs!E70</f>
        <v>0</v>
      </c>
      <c r="F15" s="4">
        <f>Calcs!F70</f>
        <v>0</v>
      </c>
      <c r="G15" s="4">
        <f>Calcs!G70</f>
        <v>0</v>
      </c>
      <c r="H15" s="4">
        <f>Calcs!H70</f>
        <v>0</v>
      </c>
      <c r="I15" s="4">
        <f>Calcs!I70</f>
        <v>0</v>
      </c>
      <c r="J15" s="4">
        <f>Calcs!J70</f>
        <v>0</v>
      </c>
      <c r="K15" s="4">
        <f>Calcs!K70</f>
        <v>0</v>
      </c>
      <c r="L15" s="4">
        <f>Calcs!L70</f>
        <v>0</v>
      </c>
      <c r="M15" s="4">
        <f>Calcs!M70</f>
        <v>0</v>
      </c>
      <c r="N15" s="4">
        <f>Calcs!N70</f>
        <v>0</v>
      </c>
      <c r="O15" s="4">
        <f>Calcs!O70</f>
        <v>0</v>
      </c>
      <c r="P15" s="4">
        <f>Calcs!P70</f>
        <v>0</v>
      </c>
      <c r="Q15" s="4">
        <f>Calcs!Q70</f>
        <v>0</v>
      </c>
      <c r="R15" s="4">
        <f>Calcs!R70</f>
        <v>0</v>
      </c>
      <c r="S15" s="4">
        <f>Calcs!S70</f>
        <v>0</v>
      </c>
      <c r="T15" s="4">
        <f>Calcs!T70</f>
        <v>0</v>
      </c>
      <c r="U15" s="4">
        <f>Calcs!U70</f>
        <v>0</v>
      </c>
      <c r="V15" s="4">
        <f>Calcs!V70</f>
        <v>0</v>
      </c>
      <c r="W15" s="4">
        <f>Calcs!W70</f>
        <v>0</v>
      </c>
      <c r="X15" s="4">
        <f>Calcs!X70</f>
        <v>0</v>
      </c>
      <c r="Y15" s="4">
        <f>Calcs!Y70</f>
        <v>0</v>
      </c>
      <c r="Z15" s="4">
        <f>Calcs!Z70</f>
        <v>0</v>
      </c>
      <c r="AA15" s="4">
        <f>Calcs!AA70</f>
        <v>0</v>
      </c>
      <c r="AB15" s="4">
        <f>Calcs!AB70</f>
        <v>0</v>
      </c>
      <c r="AC15" s="4">
        <f>Calcs!AC70</f>
        <v>0</v>
      </c>
      <c r="AD15" s="4">
        <f>Calcs!AD70</f>
        <v>0</v>
      </c>
      <c r="AE15" s="4">
        <f>Calcs!AE70</f>
        <v>0</v>
      </c>
      <c r="AF15" s="4">
        <f>Calcs!AF70</f>
        <v>0</v>
      </c>
    </row>
    <row r="16" spans="1:34">
      <c r="A16" s="5" t="s">
        <v>69</v>
      </c>
      <c r="B16" s="4">
        <f>Calcs!B71</f>
        <v>2530</v>
      </c>
      <c r="C16" s="4">
        <f>Calcs!C71</f>
        <v>320</v>
      </c>
      <c r="D16" s="4">
        <f>Calcs!D71</f>
        <v>890</v>
      </c>
      <c r="E16" s="4">
        <f>Calcs!E71</f>
        <v>1060</v>
      </c>
      <c r="F16" s="4">
        <f>Calcs!F71</f>
        <v>990</v>
      </c>
      <c r="G16" s="4">
        <f>Calcs!G71</f>
        <v>0</v>
      </c>
      <c r="H16" s="4">
        <f>Calcs!H71</f>
        <v>0</v>
      </c>
      <c r="I16" s="4">
        <f>Calcs!I71</f>
        <v>340</v>
      </c>
      <c r="J16" s="4">
        <f>Calcs!J71</f>
        <v>0</v>
      </c>
      <c r="K16" s="4">
        <f>Calcs!K71</f>
        <v>0</v>
      </c>
      <c r="L16" s="4">
        <f>Calcs!L71</f>
        <v>0</v>
      </c>
      <c r="M16" s="4">
        <f>Calcs!M71</f>
        <v>0</v>
      </c>
      <c r="N16" s="4">
        <f>Calcs!N71</f>
        <v>0</v>
      </c>
      <c r="O16" s="4">
        <f>Calcs!O71</f>
        <v>0</v>
      </c>
      <c r="P16" s="4">
        <f>Calcs!P71</f>
        <v>0</v>
      </c>
      <c r="Q16" s="4">
        <f>Calcs!Q71</f>
        <v>0</v>
      </c>
      <c r="R16" s="4">
        <f>Calcs!R71</f>
        <v>0</v>
      </c>
      <c r="S16" s="4">
        <f>Calcs!S71</f>
        <v>0</v>
      </c>
      <c r="T16" s="4">
        <f>Calcs!T71</f>
        <v>0</v>
      </c>
      <c r="U16" s="4">
        <f>Calcs!U71</f>
        <v>0</v>
      </c>
      <c r="V16" s="4">
        <f>Calcs!V71</f>
        <v>0</v>
      </c>
      <c r="W16" s="4">
        <f>Calcs!W71</f>
        <v>0</v>
      </c>
      <c r="X16" s="4">
        <f>Calcs!X71</f>
        <v>0</v>
      </c>
      <c r="Y16" s="4">
        <f>Calcs!Y71</f>
        <v>0</v>
      </c>
      <c r="Z16" s="4">
        <f>Calcs!Z71</f>
        <v>0</v>
      </c>
      <c r="AA16" s="4">
        <f>Calcs!AA71</f>
        <v>0</v>
      </c>
      <c r="AB16" s="4">
        <f>Calcs!AB71</f>
        <v>0</v>
      </c>
      <c r="AC16" s="4">
        <f>Calcs!AC71</f>
        <v>0</v>
      </c>
      <c r="AD16" s="4">
        <f>Calcs!AD71</f>
        <v>0</v>
      </c>
      <c r="AE16" s="4">
        <f>Calcs!AE71</f>
        <v>0</v>
      </c>
      <c r="AF16" s="4">
        <f>Calcs!AF71</f>
        <v>0</v>
      </c>
    </row>
    <row r="17" spans="1:32">
      <c r="A17" s="5" t="s">
        <v>70</v>
      </c>
      <c r="B17" s="4">
        <f>Calcs!B72</f>
        <v>0</v>
      </c>
      <c r="C17" s="4">
        <f>Calcs!C72</f>
        <v>0</v>
      </c>
      <c r="D17" s="4">
        <f>Calcs!D72</f>
        <v>0</v>
      </c>
      <c r="E17" s="4">
        <f>Calcs!E72</f>
        <v>0</v>
      </c>
      <c r="F17" s="4">
        <f>Calcs!F72</f>
        <v>0</v>
      </c>
      <c r="G17" s="4">
        <f>Calcs!G72</f>
        <v>0</v>
      </c>
      <c r="H17" s="4">
        <f>Calcs!H72</f>
        <v>0</v>
      </c>
      <c r="I17" s="4">
        <f>Calcs!I72</f>
        <v>0</v>
      </c>
      <c r="J17" s="4">
        <f>Calcs!J72</f>
        <v>0</v>
      </c>
      <c r="K17" s="4">
        <f>Calcs!K72</f>
        <v>0</v>
      </c>
      <c r="L17" s="4">
        <f>Calcs!L72</f>
        <v>0</v>
      </c>
      <c r="M17" s="4">
        <f>Calcs!M72</f>
        <v>0</v>
      </c>
      <c r="N17" s="4">
        <f>Calcs!N72</f>
        <v>0</v>
      </c>
      <c r="O17" s="4">
        <f>Calcs!O72</f>
        <v>0</v>
      </c>
      <c r="P17" s="4">
        <f>Calcs!P72</f>
        <v>0</v>
      </c>
      <c r="Q17" s="4">
        <f>Calcs!Q72</f>
        <v>0</v>
      </c>
      <c r="R17" s="4">
        <f>Calcs!R72</f>
        <v>0</v>
      </c>
      <c r="S17" s="4">
        <f>Calcs!S72</f>
        <v>0</v>
      </c>
      <c r="T17" s="4">
        <f>Calcs!T72</f>
        <v>0</v>
      </c>
      <c r="U17" s="4">
        <f>Calcs!U72</f>
        <v>0</v>
      </c>
      <c r="V17" s="4">
        <f>Calcs!V72</f>
        <v>0</v>
      </c>
      <c r="W17" s="4">
        <f>Calcs!W72</f>
        <v>0</v>
      </c>
      <c r="X17" s="4">
        <f>Calcs!X72</f>
        <v>0</v>
      </c>
      <c r="Y17" s="4">
        <f>Calcs!Y72</f>
        <v>0</v>
      </c>
      <c r="Z17" s="4">
        <f>Calcs!Z72</f>
        <v>0</v>
      </c>
      <c r="AA17" s="4">
        <f>Calcs!AA72</f>
        <v>0</v>
      </c>
      <c r="AB17" s="4">
        <f>Calcs!AB72</f>
        <v>0</v>
      </c>
      <c r="AC17" s="4">
        <f>Calcs!AC72</f>
        <v>0</v>
      </c>
      <c r="AD17" s="4">
        <f>Calcs!AD72</f>
        <v>0</v>
      </c>
      <c r="AE17" s="4">
        <f>Calcs!AE72</f>
        <v>0</v>
      </c>
      <c r="AF17" s="4">
        <f>Calcs!AF72</f>
        <v>0</v>
      </c>
    </row>
    <row r="19" spans="1:32">
      <c r="B19" s="4"/>
    </row>
    <row r="20" spans="1:32"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2017-2029 Retirements</vt:lpstr>
      <vt:lpstr>Technology Types</vt:lpstr>
      <vt:lpstr>Calculations</vt:lpstr>
      <vt:lpstr>2030-2050 Assumptions</vt:lpstr>
      <vt:lpstr>Calcs</vt:lpstr>
      <vt:lpstr>MPPC</vt:lpstr>
      <vt:lpstr>BCRbQ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Fernando Olea</cp:lastModifiedBy>
  <dcterms:created xsi:type="dcterms:W3CDTF">2015-12-15T21:40:01Z</dcterms:created>
  <dcterms:modified xsi:type="dcterms:W3CDTF">2021-08-03T23:25:37Z</dcterms:modified>
</cp:coreProperties>
</file>