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land/FoFObE/"/>
    </mc:Choice>
  </mc:AlternateContent>
  <xr:revisionPtr revIDLastSave="0" documentId="13_ncr:1_{E9A8CFCD-85B5-9C45-9013-4ADC9430147A}" xr6:coauthVersionLast="47" xr6:coauthVersionMax="47" xr10:uidLastSave="{00000000-0000-0000-0000-000000000000}"/>
  <bookViews>
    <workbookView xWindow="4080" yWindow="500" windowWidth="29520" windowHeight="20500" activeTab="2" xr2:uid="{00000000-000D-0000-FFFF-FFFF00000000}"/>
  </bookViews>
  <sheets>
    <sheet name="Data" sheetId="7" r:id="rId1"/>
    <sheet name="FoFObE" sheetId="8" r:id="rId2"/>
    <sheet name="Abou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E5" i="7"/>
  <c r="E6" i="7"/>
  <c r="C7" i="7"/>
  <c r="D7" i="7"/>
  <c r="E7" i="7"/>
  <c r="F7" i="7"/>
  <c r="G7" i="7"/>
  <c r="G10" i="7" s="1"/>
  <c r="H7" i="7"/>
  <c r="E8" i="7"/>
  <c r="E9" i="7"/>
  <c r="C10" i="7"/>
  <c r="D10" i="7"/>
  <c r="E10" i="7"/>
  <c r="F10" i="7"/>
  <c r="H10" i="7"/>
</calcChain>
</file>

<file path=xl/sharedStrings.xml><?xml version="1.0" encoding="utf-8"?>
<sst xmlns="http://schemas.openxmlformats.org/spreadsheetml/2006/main" count="45" uniqueCount="40">
  <si>
    <t>FoFObE Fraction of Forests Owned by Entity</t>
  </si>
  <si>
    <t>Source:</t>
  </si>
  <si>
    <t>government</t>
  </si>
  <si>
    <t>Notes</t>
  </si>
  <si>
    <t>foreign entities</t>
  </si>
  <si>
    <t>labor and consumers</t>
  </si>
  <si>
    <t>domestic industries</t>
  </si>
  <si>
    <t xml:space="preserve">Secretaría de Medio Ambiente y Recursos Naturales- Comisión Nacional Forestal </t>
  </si>
  <si>
    <t>Inventario Nacional Forestal y de Suelos</t>
  </si>
  <si>
    <t>Tabla 25, pág. 143</t>
  </si>
  <si>
    <t>We only include Forest and Jungle land types.</t>
  </si>
  <si>
    <t>We assume industry owns half of the "private property" total and consumers</t>
  </si>
  <si>
    <t>own the other half.</t>
  </si>
  <si>
    <t>We assume government has payment responsibility for half of the "socialized</t>
  </si>
  <si>
    <t>property" total and consumers have responsibility for the other half.</t>
  </si>
  <si>
    <t xml:space="preserve">Tabla 25. Distribución de la superficie forestaal nacional de acuerdo con el tipo de propiedad y por formación vegetal </t>
  </si>
  <si>
    <t>Ecosystem</t>
  </si>
  <si>
    <t>Propiedad pública</t>
  </si>
  <si>
    <t>Propiedad privada</t>
  </si>
  <si>
    <t xml:space="preserve">Propiedad social </t>
  </si>
  <si>
    <t>Total RAN</t>
  </si>
  <si>
    <t>Sin tipo de propiedad definido</t>
  </si>
  <si>
    <t>Total formaciòn</t>
  </si>
  <si>
    <t>Government property</t>
  </si>
  <si>
    <t>Private Property</t>
  </si>
  <si>
    <t>Socialized Property (owned by a town or community, management responsibility split between government and townspeople)</t>
  </si>
  <si>
    <t>Total Lands in National Agrarian Registry</t>
  </si>
  <si>
    <t>Unowned</t>
  </si>
  <si>
    <t>Total Land</t>
  </si>
  <si>
    <t>Selvas</t>
  </si>
  <si>
    <t>Jungle</t>
  </si>
  <si>
    <t>Subtotal arbolado</t>
  </si>
  <si>
    <t>Forest Subtotal</t>
  </si>
  <si>
    <t>Matorral xeròfilo</t>
  </si>
  <si>
    <t>Desert scrub</t>
  </si>
  <si>
    <t>Otras àreas forestales</t>
  </si>
  <si>
    <t>Other vegetated areas</t>
  </si>
  <si>
    <t>Total</t>
  </si>
  <si>
    <t>Fuente: Carta de Uso de Suelo y Vegetación del INEGI, Serie VI-2014 y Marco Geoestádistico 2010 versión 5.A</t>
  </si>
  <si>
    <t>Fraction of Forest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</si>
</sst>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165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4" fillId="0" borderId="0" xfId="1" applyNumberFormat="1" applyFont="1" applyAlignment="1">
      <alignment horizontal="left" vertical="center"/>
    </xf>
    <xf numFmtId="165" fontId="0" fillId="0" borderId="0" xfId="2" applyFont="1"/>
    <xf numFmtId="165" fontId="1" fillId="0" borderId="0" xfId="2" applyFont="1"/>
  </cellXfs>
  <cellStyles count="3">
    <cellStyle name="Comma 2" xfId="2" xr:uid="{5D499BA1-E932-E446-A7E0-864826478C42}"/>
    <cellStyle name="Normal" xfId="0" builtinId="0"/>
    <cellStyle name="Normal 2" xfId="1" xr:uid="{C2B457B8-BDE0-324E-9055-52BD125B8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BC47-CC01-7349-A321-E75263CEC686}">
  <dimension ref="A1:H10"/>
  <sheetViews>
    <sheetView workbookViewId="0">
      <selection activeCell="B4" sqref="B4"/>
    </sheetView>
  </sheetViews>
  <sheetFormatPr baseColWidth="10" defaultColWidth="9.1640625" defaultRowHeight="15" x14ac:dyDescent="0.2"/>
  <cols>
    <col min="1" max="2" width="21.33203125" customWidth="1"/>
    <col min="3" max="3" width="13.1640625" bestFit="1" customWidth="1"/>
    <col min="4" max="4" width="14.1640625" bestFit="1" customWidth="1"/>
    <col min="5" max="5" width="31.83203125" customWidth="1"/>
    <col min="6" max="6" width="15.1640625" bestFit="1" customWidth="1"/>
    <col min="7" max="7" width="14.1640625" bestFit="1" customWidth="1"/>
    <col min="8" max="8" width="15.1640625" bestFit="1" customWidth="1"/>
  </cols>
  <sheetData>
    <row r="1" spans="1:8" x14ac:dyDescent="0.2">
      <c r="A1" s="5" t="s">
        <v>15</v>
      </c>
      <c r="B1" s="6"/>
    </row>
    <row r="2" spans="1:8" x14ac:dyDescent="0.2">
      <c r="A2" t="s">
        <v>2</v>
      </c>
      <c r="B2" s="2"/>
    </row>
    <row r="3" spans="1:8" ht="48" x14ac:dyDescent="0.2">
      <c r="A3" t="s">
        <v>6</v>
      </c>
      <c r="B3" s="1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</row>
    <row r="4" spans="1:8" ht="64" x14ac:dyDescent="0.2">
      <c r="A4" t="s">
        <v>5</v>
      </c>
      <c r="B4" s="1"/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8" x14ac:dyDescent="0.2">
      <c r="A5" t="s">
        <v>4</v>
      </c>
      <c r="B5" s="9">
        <v>0</v>
      </c>
      <c r="C5" s="12">
        <v>996789.08</v>
      </c>
      <c r="D5" s="12">
        <v>9984647.1799999997</v>
      </c>
      <c r="E5" s="12">
        <f>6497290.42+10009886.55</f>
        <v>16507176.970000001</v>
      </c>
      <c r="F5" s="12">
        <v>27488613.219999999</v>
      </c>
      <c r="G5" s="12">
        <v>5991192.4400000004</v>
      </c>
      <c r="H5" s="12">
        <v>33479805.66</v>
      </c>
    </row>
    <row r="6" spans="1:8" x14ac:dyDescent="0.2">
      <c r="A6" t="s">
        <v>29</v>
      </c>
      <c r="B6" s="9" t="s">
        <v>30</v>
      </c>
      <c r="C6" s="12">
        <v>1867556.5</v>
      </c>
      <c r="D6" s="12">
        <v>6830147.7400000002</v>
      </c>
      <c r="E6" s="12">
        <f>3899016.91+11948834.3</f>
        <v>15847851.210000001</v>
      </c>
      <c r="F6" s="12">
        <v>24545555.449999999</v>
      </c>
      <c r="G6" s="12">
        <v>6854034.8499999996</v>
      </c>
      <c r="H6" s="12">
        <v>31399590.300000001</v>
      </c>
    </row>
    <row r="7" spans="1:8" s="1" customFormat="1" x14ac:dyDescent="0.2">
      <c r="A7" s="1" t="s">
        <v>31</v>
      </c>
      <c r="B7" s="10" t="s">
        <v>32</v>
      </c>
      <c r="C7" s="13">
        <f>SUM(C5:C6)</f>
        <v>2864345.58</v>
      </c>
      <c r="D7" s="13">
        <f>SUM(D5:D6)</f>
        <v>16814794.920000002</v>
      </c>
      <c r="E7" s="13">
        <f>SUM(E5:E6)</f>
        <v>32355028.18</v>
      </c>
      <c r="F7" s="13">
        <f>SUM(F5:F6)</f>
        <v>52034168.670000002</v>
      </c>
      <c r="G7" s="13">
        <f>SUM(G5:G6)</f>
        <v>12845227.289999999</v>
      </c>
      <c r="H7" s="13">
        <f>SUM(H5:H6)</f>
        <v>64879395.960000001</v>
      </c>
    </row>
    <row r="8" spans="1:8" x14ac:dyDescent="0.2">
      <c r="A8" t="s">
        <v>33</v>
      </c>
      <c r="B8" s="9" t="s">
        <v>34</v>
      </c>
      <c r="C8" s="12">
        <v>1645212.72</v>
      </c>
      <c r="D8" s="12">
        <v>21998460.899999999</v>
      </c>
      <c r="E8" s="12">
        <f>980927.85+15515951.82</f>
        <v>16496879.67</v>
      </c>
      <c r="F8" s="12">
        <v>40140553.299999997</v>
      </c>
      <c r="G8" s="12">
        <v>16788703.199999999</v>
      </c>
      <c r="H8" s="12">
        <v>56929256.32</v>
      </c>
    </row>
    <row r="9" spans="1:8" x14ac:dyDescent="0.2">
      <c r="A9" t="s">
        <v>35</v>
      </c>
      <c r="B9" s="9" t="s">
        <v>36</v>
      </c>
      <c r="C9" s="12">
        <v>496698.06</v>
      </c>
      <c r="D9" s="12">
        <v>7375371.5499999998</v>
      </c>
      <c r="E9" s="12">
        <f>330879.38+3893014.94</f>
        <v>4223894.32</v>
      </c>
      <c r="F9" s="12">
        <v>12095963.93</v>
      </c>
      <c r="G9" s="12">
        <v>4136629.19</v>
      </c>
      <c r="H9" s="12">
        <v>16232593.119999999</v>
      </c>
    </row>
    <row r="10" spans="1:8" x14ac:dyDescent="0.2">
      <c r="A10" t="s">
        <v>37</v>
      </c>
      <c r="B10" s="9" t="s">
        <v>37</v>
      </c>
      <c r="C10" s="12">
        <f>C7+C8+C9</f>
        <v>5006256.3599999994</v>
      </c>
      <c r="D10" s="12">
        <f>D7+D8+D9</f>
        <v>46188627.369999997</v>
      </c>
      <c r="E10" s="12">
        <f>E7+E8+E9</f>
        <v>53075802.170000002</v>
      </c>
      <c r="F10" s="12">
        <f>F7+F8+F9</f>
        <v>104270685.90000001</v>
      </c>
      <c r="G10" s="12">
        <f>G7+G8+G9</f>
        <v>33770559.68</v>
      </c>
      <c r="H10" s="12">
        <f>H7+H8+H9</f>
        <v>138041245.40000001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7219-7C46-A049-BE53-76D66A29D067}">
  <sheetPr>
    <tabColor theme="3"/>
  </sheetPr>
  <dimension ref="A1:B5"/>
  <sheetViews>
    <sheetView workbookViewId="0">
      <selection activeCell="B4" sqref="B4"/>
    </sheetView>
  </sheetViews>
  <sheetFormatPr baseColWidth="10" defaultColWidth="9.1640625" defaultRowHeight="15" x14ac:dyDescent="0.2"/>
  <cols>
    <col min="1" max="1" width="11.5" customWidth="1"/>
    <col min="2" max="2" width="23.6640625" customWidth="1"/>
  </cols>
  <sheetData>
    <row r="1" spans="1:2" x14ac:dyDescent="0.2">
      <c r="B1" t="s">
        <v>39</v>
      </c>
    </row>
    <row r="2" spans="1:2" x14ac:dyDescent="0.2">
      <c r="A2" t="s">
        <v>2</v>
      </c>
      <c r="B2" s="4">
        <f>(SUM(Data!C5:C6)+SUM(Data!E5:E6)/2)/SUM(Data!F5:F6)</f>
        <v>0.36594914758345076</v>
      </c>
    </row>
    <row r="3" spans="1:2" x14ac:dyDescent="0.2">
      <c r="A3" t="s">
        <v>6</v>
      </c>
      <c r="B3" s="4">
        <f>SUM(Data!D5:D6)/2/SUM(Data!F5:F6)</f>
        <v>0.16157455139371213</v>
      </c>
    </row>
    <row r="4" spans="1:2" x14ac:dyDescent="0.2">
      <c r="A4" t="s">
        <v>5</v>
      </c>
      <c r="B4" s="4">
        <f>(SUM(Data!D5:D6)/2+SUM(Data!E5:E6)/2)/SUM(Data!F5:F6)</f>
        <v>0.47247630121501855</v>
      </c>
    </row>
    <row r="5" spans="1:2" x14ac:dyDescent="0.2">
      <c r="A5" t="s">
        <v>4</v>
      </c>
      <c r="B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B3" t="s">
        <v>7</v>
      </c>
    </row>
    <row r="4" spans="1:2" x14ac:dyDescent="0.2">
      <c r="B4" s="3">
        <v>2010</v>
      </c>
    </row>
    <row r="5" spans="1:2" x14ac:dyDescent="0.2">
      <c r="B5" t="s">
        <v>8</v>
      </c>
    </row>
    <row r="6" spans="1:2" x14ac:dyDescent="0.2">
      <c r="B6" s="11" t="s">
        <v>38</v>
      </c>
    </row>
    <row r="7" spans="1:2" x14ac:dyDescent="0.2">
      <c r="B7" t="s">
        <v>9</v>
      </c>
    </row>
    <row r="9" spans="1:2" x14ac:dyDescent="0.2">
      <c r="A9" s="1" t="s">
        <v>3</v>
      </c>
    </row>
    <row r="10" spans="1:2" x14ac:dyDescent="0.2">
      <c r="A10" t="s">
        <v>10</v>
      </c>
    </row>
    <row r="11" spans="1:2" x14ac:dyDescent="0.2">
      <c r="A11" t="s">
        <v>11</v>
      </c>
    </row>
    <row r="12" spans="1:2" x14ac:dyDescent="0.2">
      <c r="A12" t="s">
        <v>12</v>
      </c>
    </row>
    <row r="13" spans="1:2" x14ac:dyDescent="0.2">
      <c r="A13" t="s">
        <v>13</v>
      </c>
    </row>
    <row r="14" spans="1:2" x14ac:dyDescent="0.2">
      <c r="A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FoFObE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2015-08-05T23:45:13Z</dcterms:created>
  <dcterms:modified xsi:type="dcterms:W3CDTF">2021-06-10T04:11:08Z</dcterms:modified>
</cp:coreProperties>
</file>