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mexico\InputData\trans\AVPC\"/>
    </mc:Choice>
  </mc:AlternateContent>
  <xr:revisionPtr revIDLastSave="0" documentId="8_{1C61E0AC-3A82-4945-AF9F-9365208E5A5B}" xr6:coauthVersionLast="47" xr6:coauthVersionMax="47" xr10:uidLastSave="{00000000-0000-0000-0000-000000000000}"/>
  <bookViews>
    <workbookView xWindow="-28920" yWindow="-120" windowWidth="29040" windowHeight="17640" xr2:uid="{7A96142A-95FE-491D-9737-978D460925CE}"/>
  </bookViews>
  <sheets>
    <sheet name="About" sheetId="1" r:id="rId1"/>
    <sheet name="Data" sheetId="2" r:id="rId2"/>
    <sheet name="AVPC" sheetId="3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12" i="2"/>
  <c r="C9" i="2"/>
  <c r="A9" i="2"/>
  <c r="F9" i="2" s="1"/>
  <c r="F6" i="2"/>
  <c r="C5" i="2"/>
  <c r="F5" i="2" s="1"/>
  <c r="C4" i="2"/>
  <c r="F4" i="2" s="1"/>
  <c r="F2" i="2" s="1"/>
</calcChain>
</file>

<file path=xl/sharedStrings.xml><?xml version="1.0" encoding="utf-8"?>
<sst xmlns="http://schemas.openxmlformats.org/spreadsheetml/2006/main" count="37" uniqueCount="37">
  <si>
    <t>AVPC Annual Vehicle Parking Costs</t>
  </si>
  <si>
    <t>Source:</t>
  </si>
  <si>
    <t>Parking Costs in Major Cities</t>
  </si>
  <si>
    <t>Notes</t>
  </si>
  <si>
    <t>Conversion Factor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</si>
  <si>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</si>
  <si>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</si>
  <si>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</si>
  <si>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</si>
  <si>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</si>
  <si>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</si>
  <si>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</si>
  <si>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</si>
  <si>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</si>
  <si>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2019 to 2012 USD</t>
  </si>
  <si>
    <t>DEPRISA</t>
  </si>
  <si>
    <t>Mainstream commercial parking lot operator</t>
  </si>
  <si>
    <t>https://deprisa.com.mx/tarifas/</t>
  </si>
  <si>
    <t>Parkmeter system</t>
  </si>
  <si>
    <t>ECOPARQ</t>
  </si>
  <si>
    <t>Parkmeter concession in Mexico City</t>
  </si>
  <si>
    <t>https://www.ecoparq.cdmx.gob.mx/preguntasfrecuentes/preguntas-frecuentes</t>
  </si>
  <si>
    <t>2019 MXN/yr</t>
  </si>
  <si>
    <t>2019 mxn/usd</t>
  </si>
  <si>
    <t>Simple average</t>
  </si>
  <si>
    <t>unit</t>
  </si>
  <si>
    <t>Assumption</t>
  </si>
  <si>
    <t>yearly cost</t>
  </si>
  <si>
    <t>$/hr</t>
  </si>
  <si>
    <t>of vehicles 5h week</t>
  </si>
  <si>
    <t>$/day</t>
  </si>
  <si>
    <t>of vehicles 5d week</t>
  </si>
  <si>
    <t>monthly</t>
  </si>
  <si>
    <t>of vehicles require it</t>
  </si>
  <si>
    <t>15 min</t>
  </si>
  <si>
    <t>of vehicles 10h week</t>
  </si>
  <si>
    <t>2019 usd /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</si>
</sst>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2"/>
    <xf numFmtId="0" fontId="1" fillId="2" borderId="0" xfId="2" applyFont="1" applyFill="1"/>
    <xf numFmtId="0" fontId="3" fillId="0" borderId="0" xfId="2" applyAlignment="1">
      <alignment horizontal="left"/>
    </xf>
    <xf numFmtId="0" fontId="2" fillId="0" borderId="0" xfId="3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43" fontId="0" fillId="0" borderId="0" xfId="4" applyFont="1"/>
    <xf numFmtId="6" fontId="3" fillId="3" borderId="0" xfId="2" applyNumberFormat="1" applyFill="1"/>
    <xf numFmtId="0" fontId="3" fillId="3" borderId="0" xfId="2" applyFill="1"/>
    <xf numFmtId="9" fontId="3" fillId="3" borderId="0" xfId="1" applyFont="1" applyFill="1"/>
    <xf numFmtId="9" fontId="3" fillId="0" borderId="0" xfId="1" applyFont="1"/>
    <xf numFmtId="0" fontId="1" fillId="0" borderId="0" xfId="2" applyFont="1"/>
    <xf numFmtId="1" fontId="3" fillId="0" borderId="0" xfId="2" applyNumberFormat="1"/>
  </cellXfs>
  <cellStyles count="5">
    <cellStyle name="Comma 2" xfId="4" xr:uid="{16EF4BDC-FB9F-4AA5-88EE-16EAB594B4A6}"/>
    <cellStyle name="Hyperlink 2" xfId="3" xr:uid="{98B60151-2F4B-40AD-8582-E6A7B877B213}"/>
    <cellStyle name="Normal" xfId="0" builtinId="0"/>
    <cellStyle name="Normal 2" xfId="2" xr:uid="{EC07640B-12C8-4008-870A-6D1CF064243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prisa.com.mx/tarif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B19"/>
  <sheetViews>
    <sheetView tabSelected="1" workbookViewId="0">
      <selection activeCell="C44" sqref="C44"/>
    </sheetView>
  </sheetViews>
  <sheetFormatPr defaultRowHeight="15" x14ac:dyDescent="0.25"/>
  <cols>
    <col min="2" max="2" width="29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2</v>
      </c>
    </row>
    <row r="4" spans="1:2" x14ac:dyDescent="0.25">
      <c r="B4" s="5" t="s">
        <v>15</v>
      </c>
    </row>
    <row r="5" spans="1:2" x14ac:dyDescent="0.25">
      <c r="B5" s="7">
        <v>2022</v>
      </c>
    </row>
    <row r="6" spans="1:2" x14ac:dyDescent="0.25">
      <c r="B6" s="5" t="s">
        <v>16</v>
      </c>
    </row>
    <row r="7" spans="1:2" x14ac:dyDescent="0.25">
      <c r="B7" s="8" t="s">
        <v>17</v>
      </c>
    </row>
    <row r="8" spans="1:2" x14ac:dyDescent="0.25">
      <c r="B8" s="5"/>
    </row>
    <row r="9" spans="1:2" x14ac:dyDescent="0.25">
      <c r="B9" s="6" t="s">
        <v>18</v>
      </c>
    </row>
    <row r="10" spans="1:2" x14ac:dyDescent="0.25">
      <c r="B10" s="5" t="s">
        <v>19</v>
      </c>
    </row>
    <row r="11" spans="1:2" x14ac:dyDescent="0.25">
      <c r="B11" s="7">
        <v>2022</v>
      </c>
    </row>
    <row r="12" spans="1:2" x14ac:dyDescent="0.25">
      <c r="B12" s="5" t="s">
        <v>20</v>
      </c>
    </row>
    <row r="13" spans="1:2" x14ac:dyDescent="0.25">
      <c r="B13" s="8" t="s">
        <v>21</v>
      </c>
    </row>
    <row r="15" spans="1:2" x14ac:dyDescent="0.25">
      <c r="A15" s="1" t="s">
        <v>3</v>
      </c>
    </row>
    <row r="17" spans="1:2" x14ac:dyDescent="0.25">
      <c r="A17" s="1" t="s">
        <v>4</v>
      </c>
    </row>
    <row r="19" spans="1:2" x14ac:dyDescent="0.25">
      <c r="A19" s="5">
        <v>0.89800000000000002</v>
      </c>
      <c r="B19" s="5" t="s">
        <v>14</v>
      </c>
    </row>
  </sheetData>
  <hyperlinks>
    <hyperlink ref="B7" r:id="rId1" xr:uid="{DDB9B43F-5E96-429F-91B6-C7F406976B7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O25"/>
  <sheetViews>
    <sheetView workbookViewId="0">
      <selection activeCell="B19" sqref="B19"/>
    </sheetView>
  </sheetViews>
  <sheetFormatPr defaultRowHeight="15" x14ac:dyDescent="0.25"/>
  <cols>
    <col min="1" max="1" width="21.7109375" customWidth="1"/>
    <col min="2" max="2" width="15.85546875" customWidth="1"/>
    <col min="3" max="3" width="13.85546875" customWidth="1"/>
    <col min="4" max="4" width="12.140625" customWidth="1"/>
    <col min="6" max="6" width="12.28515625" bestFit="1" customWidth="1"/>
  </cols>
  <sheetData>
    <row r="1" spans="1:15" x14ac:dyDescent="0.25">
      <c r="A1" s="5"/>
      <c r="B1" s="5"/>
      <c r="C1" s="5"/>
      <c r="D1" s="5"/>
      <c r="E1" s="5"/>
      <c r="F1" s="5" t="s">
        <v>22</v>
      </c>
      <c r="G1" s="5"/>
      <c r="H1" s="5" t="s">
        <v>23</v>
      </c>
      <c r="I1" s="9"/>
      <c r="J1" s="9"/>
      <c r="K1" s="9"/>
      <c r="L1" s="9"/>
      <c r="M1" s="9"/>
      <c r="N1" s="9"/>
      <c r="O1" s="9"/>
    </row>
    <row r="2" spans="1:15" x14ac:dyDescent="0.25">
      <c r="A2" s="5"/>
      <c r="B2" s="5"/>
      <c r="C2" s="5"/>
      <c r="D2" s="5"/>
      <c r="E2" s="5"/>
      <c r="F2" s="12">
        <f>SUM(F4:F9)</f>
        <v>10002.4</v>
      </c>
      <c r="G2" s="5"/>
      <c r="H2" s="13">
        <v>18</v>
      </c>
      <c r="I2" s="9"/>
      <c r="J2" s="9"/>
      <c r="K2" s="9"/>
      <c r="L2" s="9"/>
      <c r="M2" s="9"/>
      <c r="N2" s="9"/>
      <c r="O2" s="9"/>
    </row>
    <row r="3" spans="1:15" x14ac:dyDescent="0.25">
      <c r="A3" s="5" t="s">
        <v>24</v>
      </c>
      <c r="B3" s="5"/>
      <c r="C3" s="5" t="s">
        <v>25</v>
      </c>
      <c r="D3" s="5" t="s">
        <v>26</v>
      </c>
      <c r="E3" s="5"/>
      <c r="F3" s="5" t="s">
        <v>27</v>
      </c>
      <c r="G3" s="5"/>
      <c r="H3" s="5"/>
      <c r="I3" s="9"/>
      <c r="J3" s="9"/>
      <c r="K3" s="9"/>
      <c r="L3" s="9"/>
      <c r="M3" s="9"/>
      <c r="N3" s="9"/>
      <c r="O3" s="9"/>
    </row>
    <row r="4" spans="1:15" x14ac:dyDescent="0.25">
      <c r="A4" s="14">
        <v>30</v>
      </c>
      <c r="B4" s="5" t="s">
        <v>28</v>
      </c>
      <c r="C4" s="14">
        <f>5*52</f>
        <v>260</v>
      </c>
      <c r="D4" s="15">
        <v>0.4</v>
      </c>
      <c r="E4" s="5" t="s">
        <v>29</v>
      </c>
      <c r="F4" s="5">
        <f>A4*C4*D4</f>
        <v>3120</v>
      </c>
      <c r="G4" s="5"/>
      <c r="H4" s="5"/>
      <c r="I4" s="9"/>
      <c r="J4" s="9"/>
      <c r="K4" s="9"/>
      <c r="L4" s="9"/>
      <c r="M4" s="9"/>
      <c r="N4" s="9"/>
      <c r="O4" s="9"/>
    </row>
    <row r="5" spans="1:15" x14ac:dyDescent="0.25">
      <c r="A5" s="14">
        <v>100</v>
      </c>
      <c r="B5" s="5" t="s">
        <v>30</v>
      </c>
      <c r="C5" s="14">
        <f>5*52</f>
        <v>260</v>
      </c>
      <c r="D5" s="15">
        <v>0.15</v>
      </c>
      <c r="E5" s="5" t="s">
        <v>31</v>
      </c>
      <c r="F5" s="5">
        <f>A5*C5*D5</f>
        <v>3900</v>
      </c>
      <c r="G5" s="5"/>
      <c r="H5" s="5"/>
      <c r="I5" s="9"/>
      <c r="J5" s="9"/>
      <c r="K5" s="9"/>
      <c r="L5" s="9"/>
      <c r="M5" s="9"/>
      <c r="N5" s="9"/>
      <c r="O5" s="9"/>
    </row>
    <row r="6" spans="1:15" x14ac:dyDescent="0.25">
      <c r="A6" s="14">
        <v>1000</v>
      </c>
      <c r="B6" s="5" t="s">
        <v>32</v>
      </c>
      <c r="C6" s="14">
        <v>12</v>
      </c>
      <c r="D6" s="15">
        <v>0.2</v>
      </c>
      <c r="E6" s="5" t="s">
        <v>33</v>
      </c>
      <c r="F6" s="5">
        <f>A6*C6*D6</f>
        <v>2400</v>
      </c>
      <c r="G6" s="5"/>
      <c r="H6" s="5"/>
      <c r="I6" s="9"/>
      <c r="J6" s="9"/>
      <c r="K6" s="9"/>
      <c r="L6" s="9"/>
      <c r="M6" s="9"/>
      <c r="N6" s="9"/>
      <c r="O6" s="9"/>
    </row>
    <row r="7" spans="1:15" x14ac:dyDescent="0.25">
      <c r="A7" s="5"/>
      <c r="B7" s="5"/>
      <c r="C7" s="5"/>
      <c r="D7" s="16"/>
      <c r="E7" s="5"/>
      <c r="F7" s="5"/>
      <c r="G7" s="5"/>
      <c r="H7" s="5"/>
      <c r="I7" s="9"/>
      <c r="J7" s="9"/>
      <c r="K7" s="9"/>
      <c r="L7" s="9"/>
      <c r="M7" s="9"/>
      <c r="N7" s="9"/>
      <c r="O7" s="9"/>
    </row>
    <row r="8" spans="1:15" x14ac:dyDescent="0.25">
      <c r="A8" s="5"/>
      <c r="B8" s="5"/>
      <c r="C8" s="5"/>
      <c r="D8" s="16"/>
      <c r="E8" s="5"/>
      <c r="F8" s="5"/>
      <c r="G8" s="5"/>
      <c r="H8" s="5"/>
      <c r="I8" s="9"/>
      <c r="J8" s="9"/>
      <c r="K8" s="9"/>
      <c r="L8" s="9"/>
      <c r="M8" s="9"/>
      <c r="N8" s="9"/>
      <c r="O8" s="9"/>
    </row>
    <row r="9" spans="1:15" x14ac:dyDescent="0.25">
      <c r="A9" s="14">
        <f>2.8</f>
        <v>2.8</v>
      </c>
      <c r="B9" s="5" t="s">
        <v>34</v>
      </c>
      <c r="C9" s="14">
        <f>10*4*52</f>
        <v>2080</v>
      </c>
      <c r="D9" s="15">
        <v>0.1</v>
      </c>
      <c r="E9" s="5" t="s">
        <v>35</v>
      </c>
      <c r="F9" s="5">
        <f>A9*C9*D9</f>
        <v>582.4</v>
      </c>
      <c r="G9" s="5"/>
      <c r="H9" s="5"/>
      <c r="I9" s="9"/>
      <c r="J9" s="9"/>
      <c r="K9" s="9"/>
      <c r="L9" s="9"/>
      <c r="M9" s="9"/>
      <c r="N9" s="9"/>
      <c r="O9" s="9"/>
    </row>
    <row r="10" spans="1:15" x14ac:dyDescent="0.25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17" t="s">
        <v>36</v>
      </c>
      <c r="B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5">
        <f>Data!F2/Data!H2</f>
        <v>555.68888888888887</v>
      </c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3" width="13.42578125" customWidth="1"/>
  </cols>
  <sheetData>
    <row r="1" spans="1:3" x14ac:dyDescent="0.25">
      <c r="A1" s="3" t="s">
        <v>5</v>
      </c>
      <c r="B1" s="4" t="s">
        <v>6</v>
      </c>
      <c r="C1" s="4" t="s">
        <v>7</v>
      </c>
    </row>
    <row r="2" spans="1:3" x14ac:dyDescent="0.25">
      <c r="A2" s="1" t="s">
        <v>8</v>
      </c>
      <c r="B2" s="18">
        <f>Data!A12*About!A19</f>
        <v>499.00862222222224</v>
      </c>
      <c r="C2" s="2">
        <v>0</v>
      </c>
    </row>
    <row r="3" spans="1:3" x14ac:dyDescent="0.25">
      <c r="A3" s="1" t="s">
        <v>9</v>
      </c>
      <c r="B3" s="2">
        <v>0</v>
      </c>
      <c r="C3" s="2">
        <v>0</v>
      </c>
    </row>
    <row r="4" spans="1:3" x14ac:dyDescent="0.25">
      <c r="A4" s="1" t="s">
        <v>10</v>
      </c>
      <c r="B4">
        <v>0</v>
      </c>
      <c r="C4">
        <v>0</v>
      </c>
    </row>
    <row r="5" spans="1:3" x14ac:dyDescent="0.25">
      <c r="A5" s="1" t="s">
        <v>11</v>
      </c>
      <c r="B5">
        <v>0</v>
      </c>
      <c r="C5">
        <v>0</v>
      </c>
    </row>
    <row r="6" spans="1:3" x14ac:dyDescent="0.25">
      <c r="A6" s="1" t="s">
        <v>12</v>
      </c>
      <c r="B6">
        <v>0</v>
      </c>
      <c r="C6">
        <v>0</v>
      </c>
    </row>
    <row r="7" spans="1:3" x14ac:dyDescent="0.25">
      <c r="A7" s="1" t="s">
        <v>13</v>
      </c>
      <c r="B7" s="2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2021-12-15T01:50:54Z</dcterms:created>
  <dcterms:modified xsi:type="dcterms:W3CDTF">2022-03-29T22:16:01Z</dcterms:modified>
</cp:coreProperties>
</file>