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xolt/Google Drive/2021/D.Development/REVISIONs_Mexico_323/"/>
    </mc:Choice>
  </mc:AlternateContent>
  <xr:revisionPtr revIDLastSave="0" documentId="8_{69C73900-ABB7-424E-8F7F-A8D3BB2AAD80}" xr6:coauthVersionLast="47" xr6:coauthVersionMax="47" xr10:uidLastSave="{00000000-0000-0000-0000-000000000000}"/>
  <bookViews>
    <workbookView xWindow="15980" yWindow="500" windowWidth="17620" windowHeight="20500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AB2" i="24"/>
  <c r="C4" i="2" s="1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C16" i="26"/>
  <c r="AA2" i="24" s="1"/>
  <c r="B4" i="2" s="1"/>
  <c r="B6" i="2" l="1"/>
  <c r="B7" i="2"/>
  <c r="B5" i="2"/>
  <c r="B3" i="2"/>
  <c r="B16" i="26"/>
  <c r="O7" i="2"/>
  <c r="O3" i="2"/>
  <c r="O6" i="2"/>
  <c r="O5" i="2"/>
  <c r="C6" i="2"/>
  <c r="C3" i="2"/>
  <c r="C5" i="2"/>
  <c r="C7" i="2"/>
  <c r="AC2" i="24"/>
  <c r="AD2" i="24" s="1"/>
  <c r="Y5" i="10"/>
  <c r="AM14" i="24"/>
  <c r="W14" i="24" s="1"/>
  <c r="D4" i="2" l="1"/>
  <c r="AE2" i="24"/>
  <c r="E4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7" i="2" l="1"/>
  <c r="E3" i="2"/>
  <c r="E6" i="2"/>
  <c r="E5" i="2"/>
  <c r="D3" i="2"/>
  <c r="D6" i="2"/>
  <c r="D5" i="2"/>
  <c r="D7" i="2"/>
  <c r="AF2" i="24"/>
  <c r="F4" i="2"/>
  <c r="Z5" i="10"/>
  <c r="Z5" i="9"/>
  <c r="AA5" i="9"/>
  <c r="AB5" i="9"/>
  <c r="AD5" i="9"/>
  <c r="AE5" i="9"/>
  <c r="AF5" i="9"/>
  <c r="F7" i="2" l="1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<sst xmlns="http://schemas.openxmlformats.org/spreadsheetml/2006/main" count="291" uniqueCount="99">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</sst>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  <numFmt numFmtId="168" formatCode="_(* #,##0.000000_);_(* \(#,##0.000000\);_(* &quot;-&quot;??_);_(@_)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40" fillId="0" borderId="0" xfId="0" applyFont="1"/>
    <xf numFmtId="0" fontId="0" fillId="0" borderId="0" xfId="0" applyNumberForma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28" borderId="0" xfId="0" applyNumberFormat="1" applyFill="1"/>
    <xf numFmtId="0" fontId="0" fillId="0" borderId="19" xfId="0" applyBorder="1"/>
    <xf numFmtId="11" fontId="41" fillId="0" borderId="0" xfId="0" applyNumberFormat="1" applyFont="1" applyFill="1"/>
    <xf numFmtId="11" fontId="41" fillId="0" borderId="0" xfId="0" applyNumberFormat="1" applyFont="1"/>
    <xf numFmtId="0" fontId="41" fillId="0" borderId="0" xfId="0" applyNumberFormat="1" applyFont="1"/>
    <xf numFmtId="11" fontId="0" fillId="0" borderId="0" xfId="0" applyNumberFormat="1" applyBorder="1"/>
    <xf numFmtId="166" fontId="0" fillId="0" borderId="0" xfId="0" applyNumberFormat="1" applyFill="1"/>
    <xf numFmtId="0" fontId="0" fillId="0" borderId="0" xfId="0" applyFont="1"/>
    <xf numFmtId="0" fontId="0" fillId="0" borderId="0" xfId="0" applyBorder="1"/>
    <xf numFmtId="0" fontId="0" fillId="0" borderId="0" xfId="0" applyNumberFormat="1" applyBorder="1"/>
    <xf numFmtId="0" fontId="0" fillId="0" borderId="0" xfId="0" applyAlignment="1">
      <alignment wrapText="1"/>
    </xf>
    <xf numFmtId="0" fontId="2" fillId="0" borderId="0" xfId="0" applyFont="1" applyFill="1"/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0" fillId="0" borderId="0" xfId="0" applyNumberFormat="1" applyFill="1"/>
    <xf numFmtId="11" fontId="43" fillId="0" borderId="0" xfId="0" applyNumberFormat="1" applyFont="1" applyBorder="1"/>
    <xf numFmtId="11" fontId="43" fillId="0" borderId="19" xfId="0" applyNumberFormat="1" applyFont="1" applyBorder="1"/>
    <xf numFmtId="11" fontId="43" fillId="0" borderId="19" xfId="0" applyNumberFormat="1" applyFont="1" applyFill="1" applyBorder="1"/>
    <xf numFmtId="0" fontId="43" fillId="0" borderId="0" xfId="0" applyNumberFormat="1" applyFont="1" applyFill="1"/>
    <xf numFmtId="0" fontId="43" fillId="0" borderId="19" xfId="0" applyNumberFormat="1" applyFont="1" applyFill="1" applyBorder="1"/>
    <xf numFmtId="0" fontId="0" fillId="0" borderId="0" xfId="0" applyFill="1" applyAlignment="1">
      <alignment horizontal="right" wrapText="1"/>
    </xf>
    <xf numFmtId="168" fontId="0" fillId="0" borderId="0" xfId="154" applyNumberFormat="1" applyFont="1"/>
    <xf numFmtId="9" fontId="0" fillId="0" borderId="0" xfId="155" applyFont="1"/>
    <xf numFmtId="167" fontId="0" fillId="0" borderId="0" xfId="155" applyNumberFormat="1" applyFont="1"/>
    <xf numFmtId="11" fontId="43" fillId="0" borderId="0" xfId="0" applyNumberFormat="1" applyFont="1" applyFill="1" applyBorder="1"/>
    <xf numFmtId="11" fontId="0" fillId="29" borderId="0" xfId="0" applyNumberFormat="1" applyFill="1" applyBorder="1"/>
    <xf numFmtId="11" fontId="0" fillId="0" borderId="19" xfId="0" applyNumberFormat="1" applyBorder="1"/>
    <xf numFmtId="11" fontId="0" fillId="0" borderId="19" xfId="0" applyNumberFormat="1" applyFill="1" applyBorder="1"/>
    <xf numFmtId="0" fontId="0" fillId="30" borderId="0" xfId="0" applyFill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 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2.6344299777549056E-4</c:v>
                </c:pt>
                <c:pt idx="25" formatCode="0.00E+00">
                  <c:v>2.7402765700050791E-4</c:v>
                </c:pt>
                <c:pt idx="26" formatCode="0.00E+00">
                  <c:v>2.8461231622552526E-4</c:v>
                </c:pt>
                <c:pt idx="27" formatCode="0.00E+00">
                  <c:v>2.9519697545054262E-4</c:v>
                </c:pt>
                <c:pt idx="28" formatCode="0.00E+00">
                  <c:v>3.0578163467555997E-4</c:v>
                </c:pt>
                <c:pt idx="29" formatCode="0.00E+00">
                  <c:v>3.1636629390057732E-4</c:v>
                </c:pt>
                <c:pt idx="30" formatCode="0.00E+00">
                  <c:v>3.2695095312559468E-4</c:v>
                </c:pt>
                <c:pt idx="31" formatCode="0.00E+00">
                  <c:v>3.3753561235061203E-4</c:v>
                </c:pt>
                <c:pt idx="32" formatCode="0.00E+00">
                  <c:v>3.4812027157562938E-4</c:v>
                </c:pt>
                <c:pt idx="33" formatCode="0.00E+00">
                  <c:v>3.5870493080064674E-4</c:v>
                </c:pt>
                <c:pt idx="34" formatCode="0.00E+00">
                  <c:v>3.6928959002566409E-4</c:v>
                </c:pt>
                <c:pt idx="35" formatCode="0.00E+00">
                  <c:v>3.7987424925068144E-4</c:v>
                </c:pt>
                <c:pt idx="36" formatCode="0.00E+00">
                  <c:v>3.904589084756988E-4</c:v>
                </c:pt>
                <c:pt idx="37" formatCode="0.00E+00">
                  <c:v>4.010435677007162E-4</c:v>
                </c:pt>
                <c:pt idx="38" formatCode="0.00E+00">
                  <c:v>4.1543936179917892E-4</c:v>
                </c:pt>
                <c:pt idx="39" formatCode="0.00E+00">
                  <c:v>4.232456921304615E-4</c:v>
                </c:pt>
                <c:pt idx="40" formatCode="0.00E+00">
                  <c:v>4.284224989356039E-4</c:v>
                </c:pt>
                <c:pt idx="41" formatCode="0.00E+00">
                  <c:v>4.3223887309206766E-4</c:v>
                </c:pt>
                <c:pt idx="42" formatCode="0.00E+00">
                  <c:v>4.3661930301858122E-4</c:v>
                </c:pt>
                <c:pt idx="43" formatCode="0.00E+00">
                  <c:v>4.4073837767711228E-4</c:v>
                </c:pt>
                <c:pt idx="44" formatCode="0.00E+00">
                  <c:v>4.4130433819121803E-4</c:v>
                </c:pt>
                <c:pt idx="45" formatCode="0.00E+00">
                  <c:v>4.4139330713525239E-4</c:v>
                </c:pt>
                <c:pt idx="46" formatCode="0.00E+00">
                  <c:v>4.4143859386227608E-4</c:v>
                </c:pt>
                <c:pt idx="47" formatCode="0.00E+00">
                  <c:v>4.4252278985937798E-4</c:v>
                </c:pt>
                <c:pt idx="48" formatCode="0.00E+00">
                  <c:v>4.4258101673758966E-4</c:v>
                </c:pt>
                <c:pt idx="49" formatCode="0.00E+00">
                  <c:v>4.4262644410952699E-4</c:v>
                </c:pt>
                <c:pt idx="50" formatCode="0.00E+00">
                  <c:v>4.4263525674443374E-4</c:v>
                </c:pt>
                <c:pt idx="51" formatCode="0.00E+00">
                  <c:v>4.428907913418545E-4</c:v>
                </c:pt>
                <c:pt idx="52" formatCode="0.00E+00">
                  <c:v>4.4235185104972023E-4</c:v>
                </c:pt>
                <c:pt idx="53" formatCode="0.00E+00">
                  <c:v>4.4180682000362565E-4</c:v>
                </c:pt>
                <c:pt idx="54" formatCode="0.00E+00">
                  <c:v>4.415169210975881E-4</c:v>
                </c:pt>
                <c:pt idx="55" formatCode="0.00E+00">
                  <c:v>4.4141525513386555E-4</c:v>
                </c:pt>
                <c:pt idx="56" formatCode="0.00E+00">
                  <c:v>4.4094858868260617E-4</c:v>
                </c:pt>
                <c:pt idx="57" formatCode="0.00E+00">
                  <c:v>4.406528424788466E-4</c:v>
                </c:pt>
                <c:pt idx="58" formatCode="0.00E+00">
                  <c:v>4.4046477188487546E-4</c:v>
                </c:pt>
                <c:pt idx="59" formatCode="0.00E+00">
                  <c:v>4.4016736396697124E-4</c:v>
                </c:pt>
                <c:pt idx="60" formatCode="0.00E+00">
                  <c:v>4.3991921468742256E-4</c:v>
                </c:pt>
                <c:pt idx="61" formatCode="0.00E+00">
                  <c:v>4.3980677282836695E-4</c:v>
                </c:pt>
                <c:pt idx="62" formatCode="0.00E+00">
                  <c:v>4.3981133028276362E-4</c:v>
                </c:pt>
                <c:pt idx="63" formatCode="0.00E+00">
                  <c:v>4.3960459654073496E-4</c:v>
                </c:pt>
                <c:pt idx="64" formatCode="0.00E+00">
                  <c:v>4.3945697770705547E-4</c:v>
                </c:pt>
                <c:pt idx="65" formatCode="0.00E+00">
                  <c:v>4.3919624527100954E-4</c:v>
                </c:pt>
                <c:pt idx="66" formatCode="0.00E+00">
                  <c:v>4.3913823303573507E-4</c:v>
                </c:pt>
                <c:pt idx="67" formatCode="0.00E+00">
                  <c:v>4.3909651675542918E-4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1.1374910172001159E-3</c:v>
                </c:pt>
                <c:pt idx="10" formatCode="0.00E+00">
                  <c:v>1.1374910172001159E-3</c:v>
                </c:pt>
                <c:pt idx="11" formatCode="0.00E+00">
                  <c:v>1.1374910172001159E-3</c:v>
                </c:pt>
                <c:pt idx="12" formatCode="0.00E+00">
                  <c:v>1.1374910172001159E-3</c:v>
                </c:pt>
                <c:pt idx="13" formatCode="0.00E+00">
                  <c:v>1.1374910172001159E-3</c:v>
                </c:pt>
                <c:pt idx="14" formatCode="0.00E+00">
                  <c:v>1.1374910172001159E-3</c:v>
                </c:pt>
                <c:pt idx="15" formatCode="0.00E+00">
                  <c:v>1.1374910172001159E-3</c:v>
                </c:pt>
                <c:pt idx="16" formatCode="0.00E+00">
                  <c:v>1.1374910172001159E-3</c:v>
                </c:pt>
                <c:pt idx="17" formatCode="0.00E+00">
                  <c:v>1.1374910172001159E-3</c:v>
                </c:pt>
                <c:pt idx="18" formatCode="0.00E+00">
                  <c:v>1.1374910172001159E-3</c:v>
                </c:pt>
                <c:pt idx="19" formatCode="0.00E+00">
                  <c:v>1.1374910172001159E-3</c:v>
                </c:pt>
                <c:pt idx="20" formatCode="0.00E+00">
                  <c:v>1.1294827841536073E-3</c:v>
                </c:pt>
                <c:pt idx="21" formatCode="0.00E+00">
                  <c:v>1.1214745511070987E-3</c:v>
                </c:pt>
                <c:pt idx="22" formatCode="0.00E+00">
                  <c:v>1.11346631806059E-3</c:v>
                </c:pt>
                <c:pt idx="23" formatCode="0.00E+00">
                  <c:v>1.1054580850140814E-3</c:v>
                </c:pt>
                <c:pt idx="24" formatCode="0.00E+00">
                  <c:v>1.0974498519675728E-3</c:v>
                </c:pt>
                <c:pt idx="25" formatCode="0.00E+00">
                  <c:v>1.0894416189210642E-3</c:v>
                </c:pt>
                <c:pt idx="26" formatCode="0.00E+00">
                  <c:v>1.0814333858745555E-3</c:v>
                </c:pt>
                <c:pt idx="27" formatCode="0.00E+00">
                  <c:v>1.0734251528280471E-3</c:v>
                </c:pt>
                <c:pt idx="28" formatCode="0.00E+00">
                  <c:v>1.0654169197815385E-3</c:v>
                </c:pt>
                <c:pt idx="29" formatCode="0.00E+00">
                  <c:v>1.0574086867350299E-3</c:v>
                </c:pt>
                <c:pt idx="30" formatCode="0.00E+00">
                  <c:v>1.0494004536885212E-3</c:v>
                </c:pt>
                <c:pt idx="31" formatCode="0.00E+00">
                  <c:v>1.0413922206420126E-3</c:v>
                </c:pt>
                <c:pt idx="32" formatCode="0.00E+00">
                  <c:v>1.033383987595504E-3</c:v>
                </c:pt>
                <c:pt idx="33" formatCode="0.00E+00">
                  <c:v>1.0253757545489954E-3</c:v>
                </c:pt>
                <c:pt idx="34" formatCode="0.00E+00">
                  <c:v>1.017367521502487E-3</c:v>
                </c:pt>
                <c:pt idx="35" formatCode="0.00E+00">
                  <c:v>1.0093592884559785E-3</c:v>
                </c:pt>
                <c:pt idx="36" formatCode="0.00E+00">
                  <c:v>1.0013510554094699E-3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8.4189728208775873E-4</c:v>
                </c:pt>
                <c:pt idx="10" formatCode="0.00E+00">
                  <c:v>8.4189728208775873E-4</c:v>
                </c:pt>
                <c:pt idx="11" formatCode="0.00E+00">
                  <c:v>8.4189728208775873E-4</c:v>
                </c:pt>
                <c:pt idx="12" formatCode="0.00E+00">
                  <c:v>8.4189728208775873E-4</c:v>
                </c:pt>
                <c:pt idx="13" formatCode="0.00E+00">
                  <c:v>8.4189728208775873E-4</c:v>
                </c:pt>
                <c:pt idx="14" formatCode="0.00E+00">
                  <c:v>8.4189728208775873E-4</c:v>
                </c:pt>
                <c:pt idx="15" formatCode="0.00E+00">
                  <c:v>8.4189728208775873E-4</c:v>
                </c:pt>
                <c:pt idx="16" formatCode="0.00E+00">
                  <c:v>8.4189728208775873E-4</c:v>
                </c:pt>
                <c:pt idx="17" formatCode="0.00E+00">
                  <c:v>8.4189728208775873E-4</c:v>
                </c:pt>
                <c:pt idx="18" formatCode="0.00E+00">
                  <c:v>8.4189728208775873E-4</c:v>
                </c:pt>
                <c:pt idx="19" formatCode="0.00E+00">
                  <c:v>8.4189728208775873E-4</c:v>
                </c:pt>
                <c:pt idx="20" formatCode="0.00E+00">
                  <c:v>8.3597010593055589E-4</c:v>
                </c:pt>
                <c:pt idx="21" formatCode="0.00E+00">
                  <c:v>8.3004292977335305E-4</c:v>
                </c:pt>
                <c:pt idx="22" formatCode="0.00E+00">
                  <c:v>8.2411575361615022E-4</c:v>
                </c:pt>
                <c:pt idx="23" formatCode="0.00E+00">
                  <c:v>8.1818857745894738E-4</c:v>
                </c:pt>
                <c:pt idx="24" formatCode="0.00E+00">
                  <c:v>8.1226140130174454E-4</c:v>
                </c:pt>
                <c:pt idx="25" formatCode="0.00E+00">
                  <c:v>8.063342251445417E-4</c:v>
                </c:pt>
                <c:pt idx="26" formatCode="0.00E+00">
                  <c:v>8.0040704898733887E-4</c:v>
                </c:pt>
                <c:pt idx="27" formatCode="0.00E+00">
                  <c:v>7.9447987283013603E-4</c:v>
                </c:pt>
                <c:pt idx="28" formatCode="0.00E+00">
                  <c:v>7.8855269667293319E-4</c:v>
                </c:pt>
                <c:pt idx="29" formatCode="0.00E+00">
                  <c:v>7.8262552051573035E-4</c:v>
                </c:pt>
                <c:pt idx="30" formatCode="0.00E+00">
                  <c:v>7.7669834435852752E-4</c:v>
                </c:pt>
                <c:pt idx="31" formatCode="0.00E+00">
                  <c:v>7.7077116820132468E-4</c:v>
                </c:pt>
                <c:pt idx="32" formatCode="0.00E+00">
                  <c:v>7.6484399204412184E-4</c:v>
                </c:pt>
                <c:pt idx="33" formatCode="0.00E+00">
                  <c:v>7.58916815886919E-4</c:v>
                </c:pt>
                <c:pt idx="34" formatCode="0.00E+00">
                  <c:v>7.5298963972971616E-4</c:v>
                </c:pt>
                <c:pt idx="35" formatCode="0.00E+00">
                  <c:v>7.4706246357251333E-4</c:v>
                </c:pt>
                <c:pt idx="36" formatCode="0.00E+00">
                  <c:v>7.4113528741531049E-4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3.952522554130269E-4</c:v>
                </c:pt>
                <c:pt idx="4" formatCode="0.00E+00">
                  <c:v>3.9505622007027588E-4</c:v>
                </c:pt>
                <c:pt idx="5" formatCode="0.00E+00">
                  <c:v>3.9486018472752486E-4</c:v>
                </c:pt>
                <c:pt idx="6" formatCode="0.00E+00">
                  <c:v>3.9466414938477384E-4</c:v>
                </c:pt>
                <c:pt idx="7" formatCode="0.00E+00">
                  <c:v>3.9446811404202282E-4</c:v>
                </c:pt>
                <c:pt idx="8" formatCode="0.00E+00">
                  <c:v>3.942720786992718E-4</c:v>
                </c:pt>
                <c:pt idx="9" formatCode="0.00E+00">
                  <c:v>3.9407604335652078E-4</c:v>
                </c:pt>
                <c:pt idx="10" formatCode="0.00E+00">
                  <c:v>3.9388000801376976E-4</c:v>
                </c:pt>
                <c:pt idx="11" formatCode="0.00E+00">
                  <c:v>3.9368397267101874E-4</c:v>
                </c:pt>
                <c:pt idx="12" formatCode="0.00E+00">
                  <c:v>3.9348793732826772E-4</c:v>
                </c:pt>
                <c:pt idx="13" formatCode="0.00E+00">
                  <c:v>3.9329190198551675E-4</c:v>
                </c:pt>
                <c:pt idx="14" formatCode="0.00E+00">
                  <c:v>3.9309586664276573E-4</c:v>
                </c:pt>
                <c:pt idx="15" formatCode="0.00E+00">
                  <c:v>3.9289983130001471E-4</c:v>
                </c:pt>
                <c:pt idx="16" formatCode="0.00E+00">
                  <c:v>3.9270379595726369E-4</c:v>
                </c:pt>
                <c:pt idx="17" formatCode="0.00E+00">
                  <c:v>3.9250776061451267E-4</c:v>
                </c:pt>
                <c:pt idx="18" formatCode="0.00E+00">
                  <c:v>3.9231172527176165E-4</c:v>
                </c:pt>
                <c:pt idx="19" formatCode="0.00E+00">
                  <c:v>3.9211568992901063E-4</c:v>
                </c:pt>
                <c:pt idx="20" formatCode="0.00E+00">
                  <c:v>3.9191965458625961E-4</c:v>
                </c:pt>
                <c:pt idx="21" formatCode="0.00E+00">
                  <c:v>3.9172361924350859E-4</c:v>
                </c:pt>
                <c:pt idx="22" formatCode="0.00E+00">
                  <c:v>3.9152758390075757E-4</c:v>
                </c:pt>
                <c:pt idx="23" formatCode="0.00E+00">
                  <c:v>3.9133154855800655E-4</c:v>
                </c:pt>
                <c:pt idx="24" formatCode="0.00E+00">
                  <c:v>3.9113551321525553E-4</c:v>
                </c:pt>
                <c:pt idx="25" formatCode="0.00E+00">
                  <c:v>3.9093947787250451E-4</c:v>
                </c:pt>
                <c:pt idx="26" formatCode="0.00E+00">
                  <c:v>3.9074344252975349E-4</c:v>
                </c:pt>
                <c:pt idx="27" formatCode="0.00E+00">
                  <c:v>3.9054740718700247E-4</c:v>
                </c:pt>
                <c:pt idx="28" formatCode="0.00E+00">
                  <c:v>3.9035137184425145E-4</c:v>
                </c:pt>
                <c:pt idx="29" formatCode="0.00E+00">
                  <c:v>3.9015533650150043E-4</c:v>
                </c:pt>
                <c:pt idx="30" formatCode="0.00E+00">
                  <c:v>3.8995930115874941E-4</c:v>
                </c:pt>
                <c:pt idx="31" formatCode="0.00E+00">
                  <c:v>3.8976326581599839E-4</c:v>
                </c:pt>
                <c:pt idx="32" formatCode="0.00E+00">
                  <c:v>3.8956723047324737E-4</c:v>
                </c:pt>
                <c:pt idx="33" formatCode="0.00E+00">
                  <c:v>3.8937119513049635E-4</c:v>
                </c:pt>
                <c:pt idx="34" formatCode="0.00E+00">
                  <c:v>3.8917515978774533E-4</c:v>
                </c:pt>
                <c:pt idx="35" formatCode="0.00E+00">
                  <c:v>3.8897912444499431E-4</c:v>
                </c:pt>
                <c:pt idx="36" formatCode="0.00E+00">
                  <c:v>3.8878308910224329E-4</c:v>
                </c:pt>
                <c:pt idx="37" formatCode="0.00E+00">
                  <c:v>3.8868922094850749E-4</c:v>
                </c:pt>
                <c:pt idx="38" formatCode="0.00E+00">
                  <c:v>3.8835964956971156E-4</c:v>
                </c:pt>
                <c:pt idx="39" formatCode="0.00E+00">
                  <c:v>3.8810530909215343E-4</c:v>
                </c:pt>
                <c:pt idx="40" formatCode="0.00E+00">
                  <c:v>3.8794345419032003E-4</c:v>
                </c:pt>
                <c:pt idx="41" formatCode="0.00E+00">
                  <c:v>3.8779756085887974E-4</c:v>
                </c:pt>
                <c:pt idx="42" formatCode="0.00E+00">
                  <c:v>3.8768659775611613E-4</c:v>
                </c:pt>
                <c:pt idx="43" formatCode="0.00E+00">
                  <c:v>3.8756372155893972E-4</c:v>
                </c:pt>
                <c:pt idx="44" formatCode="0.00E+00">
                  <c:v>3.8743413448561116E-4</c:v>
                </c:pt>
                <c:pt idx="45" formatCode="0.00E+00">
                  <c:v>3.8741625203614658E-4</c:v>
                </c:pt>
                <c:pt idx="46" formatCode="0.00E+00">
                  <c:v>3.8738694289951122E-4</c:v>
                </c:pt>
                <c:pt idx="47" formatCode="0.00E+00">
                  <c:v>3.8727323156960051E-4</c:v>
                </c:pt>
                <c:pt idx="48" formatCode="0.00E+00">
                  <c:v>3.872801832305252E-4</c:v>
                </c:pt>
                <c:pt idx="49" formatCode="0.00E+00">
                  <c:v>3.8723285633958973E-4</c:v>
                </c:pt>
                <c:pt idx="50" formatCode="0.00E+00">
                  <c:v>3.8719654146009873E-4</c:v>
                </c:pt>
                <c:pt idx="51" formatCode="0.00E+00">
                  <c:v>3.8712836957078314E-4</c:v>
                </c:pt>
                <c:pt idx="52" formatCode="0.00E+00">
                  <c:v>3.8710174375942578E-4</c:v>
                </c:pt>
                <c:pt idx="53" formatCode="0.00E+00">
                  <c:v>3.8701959513390749E-4</c:v>
                </c:pt>
                <c:pt idx="54" formatCode="0.00E+00">
                  <c:v>3.8693459130790495E-4</c:v>
                </c:pt>
                <c:pt idx="55" formatCode="0.00E+00">
                  <c:v>3.8684314096127021E-4</c:v>
                </c:pt>
                <c:pt idx="56" formatCode="0.00E+00">
                  <c:v>3.8675224209457141E-4</c:v>
                </c:pt>
                <c:pt idx="57" formatCode="0.00E+00">
                  <c:v>3.8662639724460569E-4</c:v>
                </c:pt>
                <c:pt idx="58" formatCode="0.00E+00">
                  <c:v>3.8650753548999096E-4</c:v>
                </c:pt>
                <c:pt idx="59" formatCode="0.00E+00">
                  <c:v>3.8637937383671609E-4</c:v>
                </c:pt>
                <c:pt idx="60" formatCode="0.00E+00">
                  <c:v>3.8623677194928995E-4</c:v>
                </c:pt>
                <c:pt idx="61" formatCode="0.00E+00">
                  <c:v>3.8608334518532407E-4</c:v>
                </c:pt>
                <c:pt idx="62" formatCode="0.00E+00">
                  <c:v>3.8590701122559256E-4</c:v>
                </c:pt>
                <c:pt idx="63" formatCode="0.00E+00">
                  <c:v>3.8573556454320505E-4</c:v>
                </c:pt>
                <c:pt idx="64" formatCode="0.00E+00">
                  <c:v>3.8555651429608934E-4</c:v>
                </c:pt>
                <c:pt idx="65" formatCode="0.00E+00">
                  <c:v>3.8536129241038667E-4</c:v>
                </c:pt>
                <c:pt idx="66" formatCode="0.00E+00">
                  <c:v>3.8512787391125356E-4</c:v>
                </c:pt>
                <c:pt idx="67" formatCode="0.00E+00">
                  <c:v>3.8487689875144672E-4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zoomScaleNormal="100" workbookViewId="0">
      <selection activeCell="B46" sqref="B46"/>
    </sheetView>
  </sheetViews>
  <sheetFormatPr baseColWidth="10" defaultColWidth="8.83203125" defaultRowHeight="15"/>
  <cols>
    <col min="1" max="1" width="13.33203125" customWidth="1"/>
    <col min="2" max="2" width="107.33203125" customWidth="1"/>
  </cols>
  <sheetData>
    <row r="1" spans="1:2">
      <c r="A1" s="1" t="s">
        <v>14</v>
      </c>
    </row>
    <row r="3" spans="1:2">
      <c r="A3" s="1" t="s">
        <v>0</v>
      </c>
      <c r="B3" s="2" t="s">
        <v>30</v>
      </c>
    </row>
    <row r="4" spans="1:2">
      <c r="B4" s="7" t="s">
        <v>32</v>
      </c>
    </row>
    <row r="5" spans="1:2">
      <c r="B5" s="5"/>
    </row>
    <row r="6" spans="1:2">
      <c r="B6" s="24" t="s">
        <v>15</v>
      </c>
    </row>
    <row r="7" spans="1:2">
      <c r="B7" s="5" t="s">
        <v>59</v>
      </c>
    </row>
    <row r="8" spans="1:2">
      <c r="B8" s="5">
        <v>2008</v>
      </c>
    </row>
    <row r="9" spans="1:2">
      <c r="B9" s="5" t="s">
        <v>72</v>
      </c>
    </row>
    <row r="10" spans="1:2">
      <c r="B10" s="5" t="s">
        <v>73</v>
      </c>
    </row>
    <row r="11" spans="1:2">
      <c r="B11" s="5" t="s">
        <v>74</v>
      </c>
    </row>
    <row r="12" spans="1:2">
      <c r="B12" s="5"/>
    </row>
    <row r="13" spans="1:2">
      <c r="B13" s="2" t="s">
        <v>9</v>
      </c>
    </row>
    <row r="14" spans="1:2">
      <c r="B14" s="7" t="s">
        <v>86</v>
      </c>
    </row>
    <row r="16" spans="1:2">
      <c r="B16" s="2" t="s">
        <v>10</v>
      </c>
    </row>
    <row r="17" spans="1:2">
      <c r="B17" s="7" t="s">
        <v>12</v>
      </c>
    </row>
    <row r="18" spans="1:2">
      <c r="B18" s="5"/>
    </row>
    <row r="19" spans="1:2">
      <c r="B19" s="2" t="s">
        <v>31</v>
      </c>
    </row>
    <row r="20" spans="1:2">
      <c r="B20" s="7" t="s">
        <v>20</v>
      </c>
    </row>
    <row r="21" spans="1:2">
      <c r="B21" s="7"/>
    </row>
    <row r="22" spans="1:2">
      <c r="B22" s="2" t="s">
        <v>83</v>
      </c>
    </row>
    <row r="23" spans="1:2">
      <c r="B23" s="7" t="s">
        <v>82</v>
      </c>
    </row>
    <row r="25" spans="1:2">
      <c r="A25" s="1" t="s">
        <v>1</v>
      </c>
    </row>
    <row r="26" spans="1:2">
      <c r="A26" s="19" t="s">
        <v>33</v>
      </c>
    </row>
    <row r="27" spans="1:2">
      <c r="A27" s="19" t="s">
        <v>34</v>
      </c>
    </row>
    <row r="28" spans="1:2">
      <c r="A28" s="19" t="s">
        <v>35</v>
      </c>
    </row>
    <row r="29" spans="1:2">
      <c r="A29" s="19" t="s">
        <v>36</v>
      </c>
    </row>
    <row r="30" spans="1:2">
      <c r="A30" s="19" t="s">
        <v>96</v>
      </c>
    </row>
    <row r="31" spans="1:2">
      <c r="A31" s="19" t="s">
        <v>95</v>
      </c>
    </row>
    <row r="33" spans="1:1">
      <c r="A33" t="s">
        <v>43</v>
      </c>
    </row>
    <row r="34" spans="1:1">
      <c r="A34" s="19" t="s">
        <v>44</v>
      </c>
    </row>
    <row r="35" spans="1:1">
      <c r="A35" s="19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workbookViewId="0">
      <selection activeCell="F27" sqref="F27"/>
    </sheetView>
  </sheetViews>
  <sheetFormatPr baseColWidth="10" defaultColWidth="8.83203125" defaultRowHeight="15"/>
  <cols>
    <col min="1" max="1" width="18.33203125" customWidth="1"/>
    <col min="2" max="2" width="16.33203125" customWidth="1"/>
    <col min="3" max="3" width="30.664062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4.010435677007162E-4</v>
      </c>
      <c r="E8" s="4">
        <v>4.1543936179917892E-4</v>
      </c>
      <c r="F8" s="4">
        <v>4.232456921304615E-4</v>
      </c>
      <c r="G8" s="4">
        <v>4.284224989356039E-4</v>
      </c>
      <c r="H8" s="4">
        <v>4.3223887309206766E-4</v>
      </c>
      <c r="I8" s="4">
        <v>4.3661930301858122E-4</v>
      </c>
      <c r="J8" s="4">
        <v>4.4073837767711228E-4</v>
      </c>
      <c r="K8" s="4">
        <v>4.4130433819121803E-4</v>
      </c>
      <c r="L8" s="4">
        <v>4.4139330713525239E-4</v>
      </c>
      <c r="M8" s="4">
        <v>4.4143859386227608E-4</v>
      </c>
      <c r="N8" s="4">
        <v>4.4252278985937798E-4</v>
      </c>
      <c r="O8" s="4">
        <v>4.4258101673758966E-4</v>
      </c>
      <c r="P8" s="4">
        <v>4.4262644410952699E-4</v>
      </c>
      <c r="Q8" s="4">
        <v>4.4263525674443374E-4</v>
      </c>
      <c r="R8" s="4">
        <v>4.428907913418545E-4</v>
      </c>
      <c r="S8" s="4">
        <v>4.4235185104972023E-4</v>
      </c>
      <c r="T8" s="4">
        <v>4.4180682000362565E-4</v>
      </c>
      <c r="U8" s="4">
        <v>4.415169210975881E-4</v>
      </c>
      <c r="V8" s="4">
        <v>4.4141525513386555E-4</v>
      </c>
      <c r="W8" s="4">
        <v>4.4094858868260617E-4</v>
      </c>
      <c r="X8" s="4">
        <v>4.406528424788466E-4</v>
      </c>
      <c r="Y8" s="4">
        <v>4.4046477188487546E-4</v>
      </c>
      <c r="Z8" s="4">
        <v>4.4016736396697124E-4</v>
      </c>
      <c r="AA8" s="4">
        <v>4.3991921468742256E-4</v>
      </c>
      <c r="AB8" s="4">
        <v>4.3980677282836695E-4</v>
      </c>
      <c r="AC8" s="4">
        <v>4.3981133028276362E-4</v>
      </c>
      <c r="AD8" s="4">
        <v>4.3960459654073496E-4</v>
      </c>
      <c r="AE8" s="4">
        <v>4.3945697770705547E-4</v>
      </c>
      <c r="AF8" s="4">
        <v>4.3919624527100954E-4</v>
      </c>
      <c r="AG8" s="4">
        <v>4.3913823303573507E-4</v>
      </c>
      <c r="AH8" s="4">
        <v>4.3909651675542918E-4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3.8868922094850749E-4</v>
      </c>
      <c r="E14" s="4">
        <v>3.8835964956971156E-4</v>
      </c>
      <c r="F14" s="4">
        <v>3.8810530909215343E-4</v>
      </c>
      <c r="G14" s="4">
        <v>3.8794345419032003E-4</v>
      </c>
      <c r="H14" s="4">
        <v>3.8779756085887974E-4</v>
      </c>
      <c r="I14" s="4">
        <v>3.8768659775611613E-4</v>
      </c>
      <c r="J14" s="4">
        <v>3.8756372155893972E-4</v>
      </c>
      <c r="K14" s="4">
        <v>3.8743413448561116E-4</v>
      </c>
      <c r="L14" s="4">
        <v>3.8741625203614658E-4</v>
      </c>
      <c r="M14" s="4">
        <v>3.8738694289951122E-4</v>
      </c>
      <c r="N14" s="4">
        <v>3.8727323156960051E-4</v>
      </c>
      <c r="O14" s="4">
        <v>3.872801832305252E-4</v>
      </c>
      <c r="P14" s="4">
        <v>3.8723285633958973E-4</v>
      </c>
      <c r="Q14" s="4">
        <v>3.8719654146009873E-4</v>
      </c>
      <c r="R14" s="4">
        <v>3.8712836957078314E-4</v>
      </c>
      <c r="S14" s="4">
        <v>3.8710174375942578E-4</v>
      </c>
      <c r="T14" s="4">
        <v>3.8701959513390749E-4</v>
      </c>
      <c r="U14" s="4">
        <v>3.8693459130790495E-4</v>
      </c>
      <c r="V14" s="4">
        <v>3.8684314096127021E-4</v>
      </c>
      <c r="W14" s="4">
        <v>3.8675224209457141E-4</v>
      </c>
      <c r="X14" s="4">
        <v>3.8662639724460569E-4</v>
      </c>
      <c r="Y14" s="4">
        <v>3.8650753548999096E-4</v>
      </c>
      <c r="Z14" s="4">
        <v>3.8637937383671609E-4</v>
      </c>
      <c r="AA14" s="4">
        <v>3.8623677194928995E-4</v>
      </c>
      <c r="AB14" s="4">
        <v>3.8608334518532407E-4</v>
      </c>
      <c r="AC14" s="4">
        <v>3.8590701122559256E-4</v>
      </c>
      <c r="AD14" s="4">
        <v>3.8573556454320505E-4</v>
      </c>
      <c r="AE14" s="4">
        <v>3.8555651429608934E-4</v>
      </c>
      <c r="AF14" s="4">
        <v>3.8536129241038667E-4</v>
      </c>
      <c r="AG14" s="4">
        <v>3.8512787391125356E-4</v>
      </c>
      <c r="AH14" s="4">
        <v>3.8487689875144672E-4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baseColWidth="10" defaultColWidth="8.83203125" defaultRowHeight="15"/>
  <cols>
    <col min="1" max="1" width="35.83203125" customWidth="1"/>
  </cols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1.0927148975488389E-3</v>
      </c>
      <c r="C2">
        <v>2.7395318760812468E-4</v>
      </c>
      <c r="D2">
        <v>3.5027026210730712E-4</v>
      </c>
      <c r="E2">
        <v>2.4617196906787287E-4</v>
      </c>
      <c r="F2">
        <v>5.6546248716058724E-4</v>
      </c>
      <c r="G2">
        <v>2.3169647032813788E-4</v>
      </c>
      <c r="H2">
        <v>4.9236744840218491E-4</v>
      </c>
    </row>
    <row r="3" spans="1:8">
      <c r="A3" t="s">
        <v>8</v>
      </c>
      <c r="B3">
        <v>3.5447281106324811E-3</v>
      </c>
      <c r="C3">
        <v>0</v>
      </c>
      <c r="D3">
        <v>1.0181219055931268E-3</v>
      </c>
      <c r="E3">
        <v>1.1030826464418157E-3</v>
      </c>
      <c r="F3">
        <v>2.445987651746682E-3</v>
      </c>
      <c r="G3">
        <v>0</v>
      </c>
      <c r="H3">
        <v>3.3092479393254464E-3</v>
      </c>
    </row>
    <row r="4" spans="1:8">
      <c r="A4" t="s">
        <v>7</v>
      </c>
      <c r="B4">
        <v>6.2901704866926884E-5</v>
      </c>
      <c r="C4">
        <v>1.9574358569896447E-5</v>
      </c>
      <c r="D4">
        <v>1.9574358569896447E-5</v>
      </c>
      <c r="E4">
        <v>1.9574358569896447E-5</v>
      </c>
      <c r="F4">
        <v>0</v>
      </c>
      <c r="G4">
        <v>0</v>
      </c>
      <c r="H4">
        <v>5.8723075709689332E-5</v>
      </c>
    </row>
    <row r="5" spans="1:8">
      <c r="A5" t="s">
        <v>16</v>
      </c>
      <c r="B5">
        <v>1.2405209526886144E-3</v>
      </c>
      <c r="C5">
        <v>4.2438874697242065E-4</v>
      </c>
      <c r="D5">
        <v>4.2438874697242065E-4</v>
      </c>
      <c r="E5">
        <v>4.2438874697242065E-4</v>
      </c>
      <c r="F5">
        <v>0</v>
      </c>
      <c r="G5">
        <v>0</v>
      </c>
      <c r="H5">
        <v>1.2731662409172617E-3</v>
      </c>
    </row>
    <row r="6" spans="1:8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18</v>
      </c>
      <c r="B7">
        <v>1.3344352091230417E-3</v>
      </c>
      <c r="C7">
        <v>4.1907882600558346E-4</v>
      </c>
      <c r="D7">
        <v>4.1907882600558346E-4</v>
      </c>
      <c r="E7">
        <v>4.1907882600558346E-4</v>
      </c>
      <c r="F7">
        <v>9.2252483672018552E-4</v>
      </c>
      <c r="G7">
        <v>3.2478609015432718E-4</v>
      </c>
      <c r="H7">
        <v>1.2572364780167502E-3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0</v>
      </c>
      <c r="C10">
        <v>0</v>
      </c>
      <c r="D10">
        <v>1.2992623297592373E-4</v>
      </c>
      <c r="E10">
        <v>7.0808066480209403E-5</v>
      </c>
      <c r="F10">
        <v>2.880998649758333E-4</v>
      </c>
      <c r="G10">
        <v>0</v>
      </c>
      <c r="H10">
        <v>2.4773379843525084E-3</v>
      </c>
    </row>
    <row r="11" spans="1:8">
      <c r="A11" t="s">
        <v>8</v>
      </c>
      <c r="B11">
        <v>2.6536209294918999E-3</v>
      </c>
      <c r="C11">
        <v>0</v>
      </c>
      <c r="D11">
        <v>3.0759232726228305E-3</v>
      </c>
      <c r="E11">
        <v>8.257793281175029E-4</v>
      </c>
      <c r="F11">
        <v>0</v>
      </c>
      <c r="G11">
        <v>0</v>
      </c>
      <c r="H11">
        <v>0</v>
      </c>
    </row>
    <row r="12" spans="1:8">
      <c r="A12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baseColWidth="10" defaultColWidth="8.83203125" defaultRowHeight="15"/>
  <cols>
    <col min="1" max="1" width="50.33203125" customWidth="1"/>
  </cols>
  <sheetData>
    <row r="1" spans="1:2">
      <c r="A1" s="2" t="s">
        <v>9</v>
      </c>
      <c r="B1" s="3"/>
    </row>
    <row r="2" spans="1:2">
      <c r="A2" t="s">
        <v>13</v>
      </c>
      <c r="B2" s="18">
        <v>0.68595041322314043</v>
      </c>
    </row>
    <row r="3" spans="1:2">
      <c r="A3" t="s">
        <v>8</v>
      </c>
      <c r="B3" s="18">
        <v>0.68881036513545346</v>
      </c>
    </row>
    <row r="5" spans="1:2">
      <c r="A5" s="2" t="s">
        <v>10</v>
      </c>
      <c r="B5" s="3"/>
    </row>
    <row r="6" spans="1:2">
      <c r="A6" t="s">
        <v>11</v>
      </c>
      <c r="B6" s="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9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9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6" sqref="B2:B6"/>
    </sheetView>
  </sheetViews>
  <sheetFormatPr baseColWidth="10" defaultColWidth="8.83203125" defaultRowHeight="15"/>
  <cols>
    <col min="1" max="1" width="42.1640625" customWidth="1"/>
    <col min="2" max="2" width="26.33203125" customWidth="1"/>
    <col min="3" max="3" width="42.83203125" customWidth="1"/>
  </cols>
  <sheetData>
    <row r="1" spans="1:38">
      <c r="A1" s="2" t="s">
        <v>49</v>
      </c>
      <c r="B1" s="3"/>
      <c r="C1" s="6"/>
      <c r="D1" s="2" t="s">
        <v>50</v>
      </c>
    </row>
    <row r="2" spans="1:38">
      <c r="A2" t="s">
        <v>51</v>
      </c>
      <c r="B2" s="43">
        <v>1.4</v>
      </c>
      <c r="C2" s="6"/>
      <c r="D2" s="7" t="s">
        <v>52</v>
      </c>
    </row>
    <row r="3" spans="1:38">
      <c r="A3" t="s">
        <v>53</v>
      </c>
      <c r="B3" s="43">
        <v>1</v>
      </c>
      <c r="C3" s="6"/>
    </row>
    <row r="4" spans="1:38">
      <c r="A4" t="s">
        <v>54</v>
      </c>
      <c r="B4" s="43">
        <v>35.666666666666664</v>
      </c>
      <c r="C4" s="6"/>
    </row>
    <row r="5" spans="1:38">
      <c r="A5" t="s">
        <v>55</v>
      </c>
      <c r="B5" s="43">
        <v>17.260730580665893</v>
      </c>
      <c r="C5" s="6"/>
    </row>
    <row r="6" spans="1:38">
      <c r="A6" t="s">
        <v>56</v>
      </c>
      <c r="B6" s="43">
        <v>48.656731685074099</v>
      </c>
      <c r="C6" s="6"/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3"/>
    </row>
    <row r="13" spans="1:38">
      <c r="B13">
        <v>2007</v>
      </c>
      <c r="C13">
        <v>2007</v>
      </c>
      <c r="D13">
        <v>2020</v>
      </c>
    </row>
    <row r="14" spans="1:38" s="22" customFormat="1" ht="16">
      <c r="A14" s="22" t="s">
        <v>64</v>
      </c>
      <c r="C14" s="35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2.6344299777548985E-4</v>
      </c>
      <c r="C16">
        <f>C15*$B$2/$B$9</f>
        <v>2.6344299777549056E-4</v>
      </c>
      <c r="D16" s="4">
        <f>BNVFE!D8</f>
        <v>4.010435677007162E-4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2">
      <c r="A20" s="22" t="s">
        <v>68</v>
      </c>
      <c r="B20">
        <f>7.1/6.1</f>
        <v>1.1639344262295082</v>
      </c>
    </row>
    <row r="21" spans="1:4" ht="16">
      <c r="A21" s="22" t="s">
        <v>69</v>
      </c>
      <c r="B21">
        <f>B19*$B$20</f>
        <v>6.7042622950819668</v>
      </c>
    </row>
    <row r="22" spans="1:4" ht="32">
      <c r="A22" s="22" t="s">
        <v>70</v>
      </c>
      <c r="B22">
        <f>B21*$B$5/$B$10</f>
        <v>8.4189728208775873E-4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25">
        <v>0.2</v>
      </c>
      <c r="D25" s="7" t="s">
        <v>82</v>
      </c>
    </row>
    <row r="26" spans="1:4">
      <c r="A26" t="s">
        <v>77</v>
      </c>
      <c r="B26" s="25">
        <v>0.6</v>
      </c>
      <c r="D26" s="7"/>
    </row>
    <row r="27" spans="1:4">
      <c r="A27" t="s">
        <v>78</v>
      </c>
      <c r="B27" s="8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26">
        <v>0.22500000000000001</v>
      </c>
      <c r="D30" s="7" t="s">
        <v>82</v>
      </c>
    </row>
    <row r="31" spans="1:4">
      <c r="A31" t="s">
        <v>81</v>
      </c>
      <c r="B31" s="8">
        <f>1-B30</f>
        <v>0.77500000000000002</v>
      </c>
      <c r="D31" s="2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topLeftCell="A8" zoomScale="90" zoomScaleNormal="90" workbookViewId="0">
      <pane xSplit="2" topLeftCell="C1" activePane="topRight" state="frozen"/>
      <selection pane="topRight" activeCell="AJ3" sqref="AJ3"/>
    </sheetView>
  </sheetViews>
  <sheetFormatPr baseColWidth="10" defaultColWidth="8.83203125" defaultRowHeight="15"/>
  <cols>
    <col min="1" max="1" width="14" customWidth="1"/>
    <col min="15" max="15" width="11.33203125" customWidth="1"/>
    <col min="39" max="39" width="9.1640625" style="13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 s="20">
        <v>2015</v>
      </c>
      <c r="AJ1" s="20">
        <v>2016</v>
      </c>
      <c r="AK1" s="20">
        <v>2017</v>
      </c>
      <c r="AL1" s="20">
        <v>2018</v>
      </c>
      <c r="AM1" s="13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7">
        <f>Calculations!C16</f>
        <v>2.6344299777549056E-4</v>
      </c>
      <c r="AB2" s="17">
        <f>($AN$2-$AA$2)/COUNT($AB$1:$AN$1)+AA2</f>
        <v>2.7402765700050791E-4</v>
      </c>
      <c r="AC2" s="17">
        <f t="shared" ref="AC2:AM2" si="0">($AN$2-$AA$2)/COUNT($AB$1:$AN$1)+AB2</f>
        <v>2.8461231622552526E-4</v>
      </c>
      <c r="AD2" s="17">
        <f t="shared" si="0"/>
        <v>2.9519697545054262E-4</v>
      </c>
      <c r="AE2" s="17">
        <f t="shared" si="0"/>
        <v>3.0578163467555997E-4</v>
      </c>
      <c r="AF2" s="17">
        <f t="shared" si="0"/>
        <v>3.1636629390057732E-4</v>
      </c>
      <c r="AG2" s="17">
        <f t="shared" si="0"/>
        <v>3.2695095312559468E-4</v>
      </c>
      <c r="AH2" s="17">
        <f t="shared" si="0"/>
        <v>3.3753561235061203E-4</v>
      </c>
      <c r="AI2" s="17">
        <f t="shared" si="0"/>
        <v>3.4812027157562938E-4</v>
      </c>
      <c r="AJ2" s="17">
        <f t="shared" si="0"/>
        <v>3.5870493080064674E-4</v>
      </c>
      <c r="AK2" s="17">
        <f t="shared" si="0"/>
        <v>3.6928959002566409E-4</v>
      </c>
      <c r="AL2" s="17">
        <f t="shared" si="0"/>
        <v>3.7987424925068144E-4</v>
      </c>
      <c r="AM2" s="31">
        <f t="shared" si="0"/>
        <v>3.904589084756988E-4</v>
      </c>
      <c r="AN2" s="15">
        <f>BNVFE!D8</f>
        <v>4.010435677007162E-4</v>
      </c>
      <c r="AO2" s="15">
        <f>BNVFE!E8</f>
        <v>4.1543936179917892E-4</v>
      </c>
      <c r="AP2" s="15">
        <f>BNVFE!F8</f>
        <v>4.232456921304615E-4</v>
      </c>
      <c r="AQ2" s="15">
        <f>BNVFE!G8</f>
        <v>4.284224989356039E-4</v>
      </c>
      <c r="AR2" s="15">
        <f>BNVFE!H8</f>
        <v>4.3223887309206766E-4</v>
      </c>
      <c r="AS2" s="15">
        <f>BNVFE!I8</f>
        <v>4.3661930301858122E-4</v>
      </c>
      <c r="AT2" s="15">
        <f>BNVFE!J8</f>
        <v>4.4073837767711228E-4</v>
      </c>
      <c r="AU2" s="15">
        <f>BNVFE!K8</f>
        <v>4.4130433819121803E-4</v>
      </c>
      <c r="AV2" s="15">
        <f>BNVFE!L8</f>
        <v>4.4139330713525239E-4</v>
      </c>
      <c r="AW2" s="15">
        <f>BNVFE!M8</f>
        <v>4.4143859386227608E-4</v>
      </c>
      <c r="AX2" s="15">
        <f>BNVFE!N8</f>
        <v>4.4252278985937798E-4</v>
      </c>
      <c r="AY2" s="15">
        <f>BNVFE!O8</f>
        <v>4.4258101673758966E-4</v>
      </c>
      <c r="AZ2" s="15">
        <f>BNVFE!P8</f>
        <v>4.4262644410952699E-4</v>
      </c>
      <c r="BA2" s="15">
        <f>BNVFE!Q8</f>
        <v>4.4263525674443374E-4</v>
      </c>
      <c r="BB2" s="15">
        <f>BNVFE!R8</f>
        <v>4.428907913418545E-4</v>
      </c>
      <c r="BC2" s="15">
        <f>BNVFE!S8</f>
        <v>4.4235185104972023E-4</v>
      </c>
      <c r="BD2" s="15">
        <f>BNVFE!T8</f>
        <v>4.4180682000362565E-4</v>
      </c>
      <c r="BE2" s="15">
        <f>BNVFE!U8</f>
        <v>4.415169210975881E-4</v>
      </c>
      <c r="BF2" s="15">
        <f>BNVFE!V8</f>
        <v>4.4141525513386555E-4</v>
      </c>
      <c r="BG2" s="15">
        <f>BNVFE!W8</f>
        <v>4.4094858868260617E-4</v>
      </c>
      <c r="BH2" s="15">
        <f>BNVFE!X8</f>
        <v>4.406528424788466E-4</v>
      </c>
      <c r="BI2" s="15">
        <f>BNVFE!Y8</f>
        <v>4.4046477188487546E-4</v>
      </c>
      <c r="BJ2" s="15">
        <f>BNVFE!Z8</f>
        <v>4.4016736396697124E-4</v>
      </c>
      <c r="BK2" s="15">
        <f>BNVFE!AA8</f>
        <v>4.3991921468742256E-4</v>
      </c>
      <c r="BL2" s="15">
        <f>BNVFE!AB8</f>
        <v>4.3980677282836695E-4</v>
      </c>
      <c r="BM2" s="15">
        <f>BNVFE!AC8</f>
        <v>4.3981133028276362E-4</v>
      </c>
      <c r="BN2" s="15">
        <f>BNVFE!AD8</f>
        <v>4.3960459654073496E-4</v>
      </c>
      <c r="BO2" s="15">
        <f>BNVFE!AE8</f>
        <v>4.3945697770705547E-4</v>
      </c>
      <c r="BP2" s="15">
        <f>BNVFE!AF8</f>
        <v>4.3919624527100954E-4</v>
      </c>
      <c r="BQ2" s="15">
        <f>BNVFE!AG8</f>
        <v>4.3913823303573507E-4</v>
      </c>
      <c r="BR2" s="15">
        <f>BNVFE!AH8</f>
        <v>4.3909651675542918E-4</v>
      </c>
      <c r="BS2" s="15"/>
      <c r="BT2" s="4"/>
    </row>
    <row r="3" spans="1:72">
      <c r="A3" t="s">
        <v>15</v>
      </c>
      <c r="B3" t="s">
        <v>22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7" cm="1">
        <f t="array" ref="AA3">TREND($AN$3:$AR$3,$AN$1:$AR$1,AA1)</f>
        <v>1.1709920537385831E-4</v>
      </c>
      <c r="AB3" s="17" cm="1">
        <f t="array" ref="AB3">TREND($AN$3:$AR$3,$AN$1:$AR$1,AB1)</f>
        <v>1.1699905164334643E-4</v>
      </c>
      <c r="AC3" s="17" cm="1">
        <f t="array" ref="AC3">TREND($AN$3:$AR$3,$AN$1:$AR$1,AC1)</f>
        <v>1.1689889791283454E-4</v>
      </c>
      <c r="AD3" s="17" cm="1">
        <f t="array" ref="AD3">TREND($AN$3:$AR$3,$AN$1:$AR$1,AD1)</f>
        <v>1.1679874418232269E-4</v>
      </c>
      <c r="AE3" s="17" cm="1">
        <f t="array" ref="AE3">TREND($AN$3:$AR$3,$AN$1:$AR$1,AE1)</f>
        <v>1.166985904518108E-4</v>
      </c>
      <c r="AF3" s="17" cm="1">
        <f t="array" ref="AF3">TREND($AN$3:$AR$3,$AN$1:$AR$1,AF1)</f>
        <v>1.1659843672129892E-4</v>
      </c>
      <c r="AG3" s="17" cm="1">
        <f t="array" ref="AG3">TREND($AN$3:$AR$3,$AN$1:$AR$1,AG1)</f>
        <v>1.1649828299078704E-4</v>
      </c>
      <c r="AH3" s="17" cm="1">
        <f t="array" ref="AH3">TREND($AN$3:$AR$3,$AN$1:$AR$1,AH1)</f>
        <v>1.1639812926027518E-4</v>
      </c>
      <c r="AI3" s="17" cm="1">
        <f t="array" ref="AI3">TREND($AN$3:$AR$3,$AN$1:$AR$1,AI1)</f>
        <v>1.1629797552976329E-4</v>
      </c>
      <c r="AJ3" s="17" cm="1">
        <f t="array" ref="AJ3">TREND($AN$3:$AR$3,$AN$1:$AR$1,AJ1)</f>
        <v>1.1619782179925141E-4</v>
      </c>
      <c r="AK3" s="17" cm="1">
        <f t="array" ref="AK3">TREND($AN$3:$AR$3,$AN$1:$AR$1,AK1)</f>
        <v>1.1609766806873955E-4</v>
      </c>
      <c r="AL3" s="17" cm="1">
        <f t="array" ref="AL3">TREND($AN$3:$AR$3,$AN$1:$AR$1,AL1)</f>
        <v>1.1599751433822767E-4</v>
      </c>
      <c r="AM3" s="41" cm="1">
        <f t="array" ref="AM3">TREND($AN$3:$AR$3,$AN$1:$AR$1,AM1)</f>
        <v>1.1589736060771579E-4</v>
      </c>
      <c r="AN3" s="15">
        <f>BNVFE!D9</f>
        <v>1.157863591831631E-4</v>
      </c>
      <c r="AO3" s="15">
        <f>BNVFE!E9</f>
        <v>1.1589922337335911E-4</v>
      </c>
      <c r="AP3" s="15">
        <f>BNVFE!F9</f>
        <v>1.1538533736033749E-4</v>
      </c>
      <c r="AQ3" s="15">
        <f>BNVFE!G9</f>
        <v>1.1535674989351573E-4</v>
      </c>
      <c r="AR3" s="15">
        <f>BNVFE!H9</f>
        <v>1.1555682727052541E-4</v>
      </c>
      <c r="AS3" s="15">
        <f>BNVFE!I9</f>
        <v>1.1619447640903485E-4</v>
      </c>
      <c r="AT3" s="15">
        <f>BNVFE!J9</f>
        <v>1.1675875263243092E-4</v>
      </c>
      <c r="AU3" s="15">
        <f>BNVFE!K9</f>
        <v>1.170886675606406E-4</v>
      </c>
      <c r="AV3" s="15">
        <f>BNVFE!L9</f>
        <v>1.1617580985063572E-4</v>
      </c>
      <c r="AW3" s="15">
        <f>BNVFE!M9</f>
        <v>1.1591329821118029E-4</v>
      </c>
      <c r="AX3" s="15">
        <f>BNVFE!N9</f>
        <v>1.1553838100461461E-4</v>
      </c>
      <c r="AY3" s="15">
        <f>BNVFE!O9</f>
        <v>1.1496830903628264E-4</v>
      </c>
      <c r="AZ3" s="15">
        <f>BNVFE!P9</f>
        <v>1.1417779457660161E-4</v>
      </c>
      <c r="BA3" s="15">
        <f>BNVFE!Q9</f>
        <v>1.1321126528769265E-4</v>
      </c>
      <c r="BB3" s="15">
        <f>BNVFE!R9</f>
        <v>1.1235905420307894E-4</v>
      </c>
      <c r="BC3" s="15">
        <f>BNVFE!S9</f>
        <v>1.113973304748738E-4</v>
      </c>
      <c r="BD3" s="15">
        <f>BNVFE!T9</f>
        <v>1.1073582017040977E-4</v>
      </c>
      <c r="BE3" s="15">
        <f>BNVFE!U9</f>
        <v>1.099531339020346E-4</v>
      </c>
      <c r="BF3" s="15">
        <f>BNVFE!V9</f>
        <v>1.0948773622007766E-4</v>
      </c>
      <c r="BG3" s="15">
        <f>BNVFE!W9</f>
        <v>1.0913516582552083E-4</v>
      </c>
      <c r="BH3" s="15">
        <f>BNVFE!X9</f>
        <v>1.0884247723484658E-4</v>
      </c>
      <c r="BI3" s="15">
        <f>BNVFE!Y9</f>
        <v>1.085933825763662E-4</v>
      </c>
      <c r="BJ3" s="15">
        <f>BNVFE!Z9</f>
        <v>1.083443267474224E-4</v>
      </c>
      <c r="BK3" s="15">
        <f>BNVFE!AA9</f>
        <v>1.0815629409531245E-4</v>
      </c>
      <c r="BL3" s="15">
        <f>BNVFE!AB9</f>
        <v>1.0799885128162017E-4</v>
      </c>
      <c r="BM3" s="15">
        <f>BNVFE!AC9</f>
        <v>1.078432358858381E-4</v>
      </c>
      <c r="BN3" s="15">
        <f>BNVFE!AD9</f>
        <v>1.0772424981274788E-4</v>
      </c>
      <c r="BO3" s="15">
        <f>BNVFE!AE9</f>
        <v>1.0749204222981193E-4</v>
      </c>
      <c r="BP3" s="15">
        <f>BNVFE!AF9</f>
        <v>1.0725768900406794E-4</v>
      </c>
      <c r="BQ3" s="15">
        <f>BNVFE!AG9</f>
        <v>1.0704107117361582E-4</v>
      </c>
      <c r="BR3" s="15">
        <f>BNVFE!AH9</f>
        <v>1.0682755170917861E-4</v>
      </c>
      <c r="BS3" s="15"/>
      <c r="BT3" s="4"/>
    </row>
    <row r="4" spans="1:72">
      <c r="A4" t="s">
        <v>8</v>
      </c>
      <c r="B4" t="s">
        <v>21</v>
      </c>
      <c r="C4" s="11"/>
      <c r="D4" s="11"/>
      <c r="E4" s="11"/>
      <c r="F4" s="11"/>
      <c r="G4" s="11"/>
      <c r="H4" s="11"/>
      <c r="I4" s="11"/>
      <c r="J4" s="11"/>
      <c r="K4" s="11"/>
      <c r="L4" s="17">
        <f>L5/M5*M4</f>
        <v>1.1374910172001159E-3</v>
      </c>
      <c r="M4" s="17">
        <f t="shared" ref="M4:AI4" si="1">M5/N5*N4</f>
        <v>1.1374910172001159E-3</v>
      </c>
      <c r="N4" s="17">
        <f t="shared" si="1"/>
        <v>1.1374910172001159E-3</v>
      </c>
      <c r="O4" s="17">
        <f t="shared" si="1"/>
        <v>1.1374910172001159E-3</v>
      </c>
      <c r="P4" s="17">
        <f t="shared" si="1"/>
        <v>1.1374910172001159E-3</v>
      </c>
      <c r="Q4" s="17">
        <f t="shared" si="1"/>
        <v>1.1374910172001159E-3</v>
      </c>
      <c r="R4" s="17">
        <f t="shared" si="1"/>
        <v>1.1374910172001159E-3</v>
      </c>
      <c r="S4" s="17">
        <f t="shared" si="1"/>
        <v>1.1374910172001159E-3</v>
      </c>
      <c r="T4" s="17">
        <f t="shared" si="1"/>
        <v>1.1374910172001159E-3</v>
      </c>
      <c r="U4" s="17">
        <f t="shared" si="1"/>
        <v>1.1374910172001159E-3</v>
      </c>
      <c r="V4" s="17">
        <f t="shared" si="1"/>
        <v>1.1374910172001159E-3</v>
      </c>
      <c r="W4" s="17">
        <f t="shared" si="1"/>
        <v>1.1294827841536073E-3</v>
      </c>
      <c r="X4" s="17">
        <f t="shared" si="1"/>
        <v>1.1214745511070987E-3</v>
      </c>
      <c r="Y4" s="17">
        <f t="shared" si="1"/>
        <v>1.11346631806059E-3</v>
      </c>
      <c r="Z4" s="17">
        <f t="shared" si="1"/>
        <v>1.1054580850140814E-3</v>
      </c>
      <c r="AA4" s="17">
        <f t="shared" si="1"/>
        <v>1.0974498519675728E-3</v>
      </c>
      <c r="AB4" s="17">
        <f t="shared" si="1"/>
        <v>1.0894416189210642E-3</v>
      </c>
      <c r="AC4" s="17">
        <f t="shared" si="1"/>
        <v>1.0814333858745555E-3</v>
      </c>
      <c r="AD4" s="17">
        <f t="shared" si="1"/>
        <v>1.0734251528280471E-3</v>
      </c>
      <c r="AE4" s="17">
        <f t="shared" si="1"/>
        <v>1.0654169197815385E-3</v>
      </c>
      <c r="AF4" s="17">
        <f t="shared" si="1"/>
        <v>1.0574086867350299E-3</v>
      </c>
      <c r="AG4" s="17">
        <f>AG5/AH5*AH4</f>
        <v>1.0494004536885212E-3</v>
      </c>
      <c r="AH4" s="17">
        <f t="shared" si="1"/>
        <v>1.0413922206420126E-3</v>
      </c>
      <c r="AI4" s="17">
        <f t="shared" si="1"/>
        <v>1.033383987595504E-3</v>
      </c>
      <c r="AJ4" s="17">
        <f>AJ5/AK5*AK4</f>
        <v>1.0253757545489954E-3</v>
      </c>
      <c r="AK4" s="30">
        <f>AK5/AL5*AL4</f>
        <v>1.017367521502487E-3</v>
      </c>
      <c r="AL4" s="30">
        <f>AL5/AM5*AM4</f>
        <v>1.0093592884559785E-3</v>
      </c>
      <c r="AM4" s="31">
        <f>AM5/AN5*AN4</f>
        <v>1.0013510554094699E-3</v>
      </c>
      <c r="AN4" s="15">
        <f>BNVFE!D10</f>
        <v>9.8533458931645266E-4</v>
      </c>
      <c r="AO4" s="15">
        <f>BNVFE!E10</f>
        <v>9.988021364476826E-4</v>
      </c>
      <c r="AP4" s="15">
        <f>BNVFE!F10</f>
        <v>1.0144915989479513E-3</v>
      </c>
      <c r="AQ4" s="15">
        <f>BNVFE!G10</f>
        <v>1.0338641499362739E-3</v>
      </c>
      <c r="AR4" s="15">
        <f>BNVFE!H10</f>
        <v>1.0578483957153595E-3</v>
      </c>
      <c r="AS4" s="15">
        <f>BNVFE!I10</f>
        <v>1.0855563574924357E-3</v>
      </c>
      <c r="AT4" s="15">
        <f>BNVFE!J10</f>
        <v>1.1154933208321449E-3</v>
      </c>
      <c r="AU4" s="15">
        <f>BNVFE!K10</f>
        <v>1.146433059300843E-3</v>
      </c>
      <c r="AV4" s="15">
        <f>BNVFE!L10</f>
        <v>1.162195430859642E-3</v>
      </c>
      <c r="AW4" s="15">
        <f>BNVFE!M10</f>
        <v>1.1852372128907688E-3</v>
      </c>
      <c r="AX4" s="15">
        <f>BNVFE!N10</f>
        <v>1.2047747934543398E-3</v>
      </c>
      <c r="AY4" s="15">
        <f>BNVFE!O10</f>
        <v>1.2221312436297778E-3</v>
      </c>
      <c r="AZ4" s="15">
        <f>BNVFE!P10</f>
        <v>1.2324377185343545E-3</v>
      </c>
      <c r="BA4" s="15">
        <f>BNVFE!Q10</f>
        <v>1.2337189023360906E-3</v>
      </c>
      <c r="BB4" s="15">
        <f>BNVFE!R10</f>
        <v>1.2346974269358923E-3</v>
      </c>
      <c r="BC4" s="15">
        <f>BNVFE!S10</f>
        <v>1.2348004129494538E-3</v>
      </c>
      <c r="BD4" s="15">
        <f>BNVFE!T10</f>
        <v>1.2352948717913239E-3</v>
      </c>
      <c r="BE4" s="15">
        <f>BNVFE!U10</f>
        <v>1.2357035089552255E-3</v>
      </c>
      <c r="BF4" s="15">
        <f>BNVFE!V10</f>
        <v>1.2358091719752555E-3</v>
      </c>
      <c r="BG4" s="15">
        <f>BNVFE!W10</f>
        <v>1.2356633538581946E-3</v>
      </c>
      <c r="BH4" s="15">
        <f>BNVFE!X10</f>
        <v>1.2356553228387885E-3</v>
      </c>
      <c r="BI4" s="15">
        <f>BNVFE!Y10</f>
        <v>1.2356638262711007E-3</v>
      </c>
      <c r="BJ4" s="15">
        <f>BNVFE!Z10</f>
        <v>1.2356742193550382E-3</v>
      </c>
      <c r="BK4" s="15">
        <f>BNVFE!AA10</f>
        <v>1.2356002079997265E-3</v>
      </c>
      <c r="BL4" s="15">
        <f>BNVFE!AB10</f>
        <v>1.2356762664776318E-3</v>
      </c>
      <c r="BM4" s="15">
        <f>BNVFE!AC10</f>
        <v>1.2358724753046924E-3</v>
      </c>
      <c r="BN4" s="15">
        <f>BNVFE!AD10</f>
        <v>1.2358611373949426E-3</v>
      </c>
      <c r="BO4" s="15">
        <f>BNVFE!AE10</f>
        <v>1.236194345964814E-3</v>
      </c>
      <c r="BP4" s="15">
        <f>BNVFE!AF10</f>
        <v>1.2367163622262144E-3</v>
      </c>
      <c r="BQ4" s="15">
        <f>BNVFE!AG10</f>
        <v>1.2373051461783645E-3</v>
      </c>
      <c r="BR4" s="15">
        <f>BNVFE!AH10</f>
        <v>1.2379718782600448E-3</v>
      </c>
      <c r="BS4" s="15"/>
      <c r="BT4" s="4"/>
    </row>
    <row r="5" spans="1:72">
      <c r="A5" t="s">
        <v>8</v>
      </c>
      <c r="B5" t="s">
        <v>22</v>
      </c>
      <c r="C5" s="11"/>
      <c r="D5" s="11"/>
      <c r="E5" s="11"/>
      <c r="F5" s="11"/>
      <c r="G5" s="11"/>
      <c r="H5" s="11"/>
      <c r="I5" s="11"/>
      <c r="J5" s="11"/>
      <c r="K5" s="11"/>
      <c r="L5" s="17">
        <f>M5</f>
        <v>8.4189728208775873E-4</v>
      </c>
      <c r="M5" s="17">
        <f t="shared" ref="M5:T5" si="2">N5</f>
        <v>8.4189728208775873E-4</v>
      </c>
      <c r="N5" s="17">
        <f t="shared" si="2"/>
        <v>8.4189728208775873E-4</v>
      </c>
      <c r="O5" s="17">
        <f t="shared" si="2"/>
        <v>8.4189728208775873E-4</v>
      </c>
      <c r="P5" s="17">
        <f t="shared" si="2"/>
        <v>8.4189728208775873E-4</v>
      </c>
      <c r="Q5" s="17">
        <f t="shared" si="2"/>
        <v>8.4189728208775873E-4</v>
      </c>
      <c r="R5" s="17">
        <f t="shared" si="2"/>
        <v>8.4189728208775873E-4</v>
      </c>
      <c r="S5" s="17">
        <f t="shared" si="2"/>
        <v>8.4189728208775873E-4</v>
      </c>
      <c r="T5" s="17">
        <f t="shared" si="2"/>
        <v>8.4189728208775873E-4</v>
      </c>
      <c r="U5" s="17">
        <f>V5</f>
        <v>8.4189728208775873E-4</v>
      </c>
      <c r="V5" s="40">
        <f>Calculations!B22</f>
        <v>8.4189728208775873E-4</v>
      </c>
      <c r="W5" s="17">
        <f>($AN$5-$V$5)/COUNT($V$1:$AN$1)+V5</f>
        <v>8.3597010593055589E-4</v>
      </c>
      <c r="X5" s="17">
        <f t="shared" ref="X5:AM5" si="3">($AN$5-$V$5)/COUNT($V$1:$AN$1)+W5</f>
        <v>8.3004292977335305E-4</v>
      </c>
      <c r="Y5" s="17">
        <f t="shared" si="3"/>
        <v>8.2411575361615022E-4</v>
      </c>
      <c r="Z5" s="17">
        <f t="shared" si="3"/>
        <v>8.1818857745894738E-4</v>
      </c>
      <c r="AA5" s="17">
        <f t="shared" si="3"/>
        <v>8.1226140130174454E-4</v>
      </c>
      <c r="AB5" s="17">
        <f t="shared" si="3"/>
        <v>8.063342251445417E-4</v>
      </c>
      <c r="AC5" s="17">
        <f t="shared" si="3"/>
        <v>8.0040704898733887E-4</v>
      </c>
      <c r="AD5" s="17">
        <f t="shared" si="3"/>
        <v>7.9447987283013603E-4</v>
      </c>
      <c r="AE5" s="17">
        <f t="shared" si="3"/>
        <v>7.8855269667293319E-4</v>
      </c>
      <c r="AF5" s="17">
        <f t="shared" si="3"/>
        <v>7.8262552051573035E-4</v>
      </c>
      <c r="AG5" s="17">
        <f t="shared" si="3"/>
        <v>7.7669834435852752E-4</v>
      </c>
      <c r="AH5" s="17">
        <f t="shared" si="3"/>
        <v>7.7077116820132468E-4</v>
      </c>
      <c r="AI5" s="17">
        <f t="shared" si="3"/>
        <v>7.6484399204412184E-4</v>
      </c>
      <c r="AJ5" s="17">
        <f t="shared" si="3"/>
        <v>7.58916815886919E-4</v>
      </c>
      <c r="AK5" s="17">
        <f t="shared" si="3"/>
        <v>7.5298963972971616E-4</v>
      </c>
      <c r="AL5" s="17">
        <f t="shared" si="3"/>
        <v>7.4706246357251333E-4</v>
      </c>
      <c r="AM5" s="41">
        <f t="shared" si="3"/>
        <v>7.4113528741531049E-4</v>
      </c>
      <c r="AN5" s="15">
        <f>BNVFE!D11</f>
        <v>7.2928093510090471E-4</v>
      </c>
      <c r="AO5" s="15">
        <f>BNVFE!E11</f>
        <v>7.3924874245474208E-4</v>
      </c>
      <c r="AP5" s="15">
        <f>BNVFE!F11</f>
        <v>7.508610678592162E-4</v>
      </c>
      <c r="AQ5" s="15">
        <f>BNVFE!G11</f>
        <v>7.6519937715357957E-4</v>
      </c>
      <c r="AR5" s="15">
        <f>BNVFE!H11</f>
        <v>7.8295096466416878E-4</v>
      </c>
      <c r="AS5" s="15">
        <f>BNVFE!I11</f>
        <v>8.0345860591986078E-4</v>
      </c>
      <c r="AT5" s="15">
        <f>BNVFE!J11</f>
        <v>8.2561600996837806E-4</v>
      </c>
      <c r="AU5" s="15">
        <f>BNVFE!K11</f>
        <v>8.4851560331147032E-4</v>
      </c>
      <c r="AV5" s="15">
        <f>BNVFE!L11</f>
        <v>8.6018189128557194E-4</v>
      </c>
      <c r="AW5" s="15">
        <f>BNVFE!M11</f>
        <v>8.7723592808510082E-4</v>
      </c>
      <c r="AX5" s="15">
        <f>BNVFE!N11</f>
        <v>8.9169638159754131E-4</v>
      </c>
      <c r="AY5" s="15">
        <f>BNVFE!O11</f>
        <v>9.0454250346438524E-4</v>
      </c>
      <c r="AZ5" s="15">
        <f>BNVFE!P11</f>
        <v>9.1217068960288046E-4</v>
      </c>
      <c r="BA5" s="15">
        <f>BNVFE!Q11</f>
        <v>9.1311893899054719E-4</v>
      </c>
      <c r="BB5" s="15">
        <f>BNVFE!R11</f>
        <v>9.1384317961185513E-4</v>
      </c>
      <c r="BC5" s="15">
        <f>BNVFE!S11</f>
        <v>9.1391940319832696E-4</v>
      </c>
      <c r="BD5" s="15">
        <f>BNVFE!T11</f>
        <v>9.1428536965325259E-4</v>
      </c>
      <c r="BE5" s="15">
        <f>BNVFE!U11</f>
        <v>9.1458781645278495E-4</v>
      </c>
      <c r="BF5" s="15">
        <f>BNVFE!V11</f>
        <v>9.1466602138630556E-4</v>
      </c>
      <c r="BG5" s="15">
        <f>BNVFE!W11</f>
        <v>9.1455809624705047E-4</v>
      </c>
      <c r="BH5" s="15">
        <f>BNVFE!X11</f>
        <v>9.145521522059036E-4</v>
      </c>
      <c r="BI5" s="15">
        <f>BNVFE!Y11</f>
        <v>9.1455844589652965E-4</v>
      </c>
      <c r="BJ5" s="15">
        <f>BNVFE!Z11</f>
        <v>9.1456613818507277E-4</v>
      </c>
      <c r="BK5" s="15">
        <f>BNVFE!AA11</f>
        <v>9.1451135976666027E-4</v>
      </c>
      <c r="BL5" s="15">
        <f>BNVFE!AB11</f>
        <v>9.1456765333281604E-4</v>
      </c>
      <c r="BM5" s="15">
        <f>BNVFE!AC11</f>
        <v>9.1471287441652219E-4</v>
      </c>
      <c r="BN5" s="15">
        <f>BNVFE!AD11</f>
        <v>9.147044828290207E-4</v>
      </c>
      <c r="BO5" s="15">
        <f>BNVFE!AE11</f>
        <v>9.1495110226170301E-4</v>
      </c>
      <c r="BP5" s="15">
        <f>BNVFE!AF11</f>
        <v>9.153374649362501E-4</v>
      </c>
      <c r="BQ5" s="15">
        <f>BNVFE!AG11</f>
        <v>9.1577324473719485E-4</v>
      </c>
      <c r="BR5" s="15">
        <f>BNVFE!AH11</f>
        <v>9.1626671670221223E-4</v>
      </c>
      <c r="BS5" s="15"/>
      <c r="BT5" s="4"/>
    </row>
    <row r="6" spans="1:72">
      <c r="A6" t="s">
        <v>7</v>
      </c>
      <c r="B6" t="s">
        <v>21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41">
        <f t="shared" si="4"/>
        <v>4.6450443769526645E-4</v>
      </c>
      <c r="AN6" s="15">
        <f>BNVFE!D12</f>
        <v>4.6616941125958422E-4</v>
      </c>
      <c r="AO6" s="15">
        <f>BNVFE!E12</f>
        <v>4.7399299019600609E-4</v>
      </c>
      <c r="AP6" s="15">
        <f>BNVFE!F12</f>
        <v>4.7625318028902199E-4</v>
      </c>
      <c r="AQ6" s="15">
        <f>BNVFE!G12</f>
        <v>4.7962763511951036E-4</v>
      </c>
      <c r="AR6" s="15">
        <f>BNVFE!H12</f>
        <v>4.8472425299335046E-4</v>
      </c>
      <c r="AS6" s="15">
        <f>BNVFE!I12</f>
        <v>4.8856488811023198E-4</v>
      </c>
      <c r="AT6" s="15">
        <f>BNVFE!J12</f>
        <v>4.9188761878420821E-4</v>
      </c>
      <c r="AU6" s="15">
        <f>BNVFE!K12</f>
        <v>4.9507465640706257E-4</v>
      </c>
      <c r="AV6" s="15">
        <f>BNVFE!L12</f>
        <v>4.9827927013588579E-4</v>
      </c>
      <c r="AW6" s="15">
        <f>BNVFE!M12</f>
        <v>5.0141938782536798E-4</v>
      </c>
      <c r="AX6" s="15">
        <f>BNVFE!N12</f>
        <v>5.0473115148176617E-4</v>
      </c>
      <c r="AY6" s="15">
        <f>BNVFE!O12</f>
        <v>5.0816899974300608E-4</v>
      </c>
      <c r="AZ6" s="15">
        <f>BNVFE!P12</f>
        <v>5.1181801067543291E-4</v>
      </c>
      <c r="BA6" s="15">
        <f>BNVFE!Q12</f>
        <v>5.1566570773780435E-4</v>
      </c>
      <c r="BB6" s="15">
        <f>BNVFE!R12</f>
        <v>5.1961420160206843E-4</v>
      </c>
      <c r="BC6" s="15">
        <f>BNVFE!S12</f>
        <v>5.2372057195217224E-4</v>
      </c>
      <c r="BD6" s="15">
        <f>BNVFE!T12</f>
        <v>5.2782108797571725E-4</v>
      </c>
      <c r="BE6" s="15">
        <f>BNVFE!U12</f>
        <v>5.3191930033488766E-4</v>
      </c>
      <c r="BF6" s="15">
        <f>BNVFE!V12</f>
        <v>5.3596468592895642E-4</v>
      </c>
      <c r="BG6" s="15">
        <f>BNVFE!W12</f>
        <v>5.3988919149325191E-4</v>
      </c>
      <c r="BH6" s="15">
        <f>BNVFE!X12</f>
        <v>5.4375065803669985E-4</v>
      </c>
      <c r="BI6" s="15">
        <f>BNVFE!Y12</f>
        <v>5.4758253135318239E-4</v>
      </c>
      <c r="BJ6" s="15">
        <f>BNVFE!Z12</f>
        <v>5.5141485752676429E-4</v>
      </c>
      <c r="BK6" s="15">
        <f>BNVFE!AA12</f>
        <v>5.5528893843752823E-4</v>
      </c>
      <c r="BL6" s="15">
        <f>BNVFE!AB12</f>
        <v>5.5903874617184749E-4</v>
      </c>
      <c r="BM6" s="15">
        <f>BNVFE!AC12</f>
        <v>5.6267984194975651E-4</v>
      </c>
      <c r="BN6" s="15">
        <f>BNVFE!AD12</f>
        <v>5.6625804309603806E-4</v>
      </c>
      <c r="BO6" s="15">
        <f>BNVFE!AE12</f>
        <v>5.6976670114342325E-4</v>
      </c>
      <c r="BP6" s="15">
        <f>BNVFE!AF12</f>
        <v>5.7342146795521316E-4</v>
      </c>
      <c r="BQ6" s="15">
        <f>BNVFE!AG12</f>
        <v>5.770408790975283E-4</v>
      </c>
      <c r="BR6" s="15">
        <f>BNVFE!AH12</f>
        <v>5.8064146713606509E-4</v>
      </c>
      <c r="BS6" s="15"/>
      <c r="BT6" s="4"/>
    </row>
    <row r="7" spans="1:72" s="6" customFormat="1">
      <c r="A7" s="6" t="s">
        <v>7</v>
      </c>
      <c r="B7" s="6" t="s">
        <v>22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29">
        <f>TREND($AN7:$BR7,$AN$1:$BR$1,P$1)-($AR7-$AN7)</f>
        <v>9.258175624649735E-5</v>
      </c>
      <c r="Q7" s="29">
        <f t="shared" ref="Q7:AL7" si="5">TREND($AN7:$BR7,$AN$1:$BR$1,Q$1)-($AR7-$AN7)</f>
        <v>9.3548597825973844E-5</v>
      </c>
      <c r="R7" s="29">
        <f t="shared" si="5"/>
        <v>9.4515439405450121E-5</v>
      </c>
      <c r="S7" s="29">
        <f t="shared" si="5"/>
        <v>9.5482280984926615E-5</v>
      </c>
      <c r="T7" s="29">
        <f t="shared" si="5"/>
        <v>9.6449122564402893E-5</v>
      </c>
      <c r="U7" s="29">
        <f t="shared" si="5"/>
        <v>9.7415964143879387E-5</v>
      </c>
      <c r="V7" s="29">
        <f t="shared" si="5"/>
        <v>9.8382805723355664E-5</v>
      </c>
      <c r="W7" s="29">
        <f t="shared" si="5"/>
        <v>9.9349647302832158E-5</v>
      </c>
      <c r="X7" s="29">
        <f t="shared" si="5"/>
        <v>1.0031648888230865E-4</v>
      </c>
      <c r="Y7" s="29">
        <f t="shared" si="5"/>
        <v>1.0128333046178493E-4</v>
      </c>
      <c r="Z7" s="29">
        <f t="shared" si="5"/>
        <v>1.0225017204126142E-4</v>
      </c>
      <c r="AA7" s="29">
        <f t="shared" si="5"/>
        <v>1.032170136207377E-4</v>
      </c>
      <c r="AB7" s="29">
        <f t="shared" si="5"/>
        <v>1.0418385520021419E-4</v>
      </c>
      <c r="AC7" s="29">
        <f t="shared" si="5"/>
        <v>1.0515069677969047E-4</v>
      </c>
      <c r="AD7" s="29">
        <f t="shared" si="5"/>
        <v>1.0611753835916697E-4</v>
      </c>
      <c r="AE7" s="29">
        <f t="shared" si="5"/>
        <v>1.0708437993864324E-4</v>
      </c>
      <c r="AF7" s="29">
        <f t="shared" si="5"/>
        <v>1.0805122151811974E-4</v>
      </c>
      <c r="AG7" s="29">
        <f t="shared" si="5"/>
        <v>1.0901806309759623E-4</v>
      </c>
      <c r="AH7" s="29">
        <f t="shared" si="5"/>
        <v>1.0998490467707251E-4</v>
      </c>
      <c r="AI7" s="29">
        <f t="shared" si="5"/>
        <v>1.10951746256549E-4</v>
      </c>
      <c r="AJ7" s="29">
        <f t="shared" si="5"/>
        <v>1.1191858783602528E-4</v>
      </c>
      <c r="AK7" s="29">
        <f t="shared" si="5"/>
        <v>1.1288542941550177E-4</v>
      </c>
      <c r="AL7" s="29">
        <f t="shared" si="5"/>
        <v>1.1385227099497805E-4</v>
      </c>
      <c r="AM7" s="42">
        <f>TREND($AN7:$BR7,$AN$1:$BR$1,AM$1)-($AR7-$AN7)</f>
        <v>1.1481911257445455E-4</v>
      </c>
      <c r="AN7" s="14">
        <f>BNVFE!D13</f>
        <v>1.2002512973417359E-4</v>
      </c>
      <c r="AO7" s="14">
        <f>BNVFE!E13</f>
        <v>1.2203947485023846E-4</v>
      </c>
      <c r="AP7" s="14">
        <f>BNVFE!F13</f>
        <v>1.2262140837608938E-4</v>
      </c>
      <c r="AQ7" s="14">
        <f>BNVFE!G13</f>
        <v>1.2349023281851067E-4</v>
      </c>
      <c r="AR7" s="14">
        <f>BNVFE!H13</f>
        <v>1.2480246439513921E-4</v>
      </c>
      <c r="AS7" s="14">
        <f>BNVFE!I13</f>
        <v>1.2579131676732679E-4</v>
      </c>
      <c r="AT7" s="14">
        <f>BNVFE!J13</f>
        <v>1.2664682373664536E-4</v>
      </c>
      <c r="AU7" s="14">
        <f>BNVFE!K13</f>
        <v>1.2746739367304943E-4</v>
      </c>
      <c r="AV7" s="14">
        <f>BNVFE!L13</f>
        <v>1.282924889479853E-4</v>
      </c>
      <c r="AW7" s="14">
        <f>BNVFE!M13</f>
        <v>1.2910097835968289E-4</v>
      </c>
      <c r="AX7" s="14">
        <f>BNVFE!N13</f>
        <v>1.2995366163942465E-4</v>
      </c>
      <c r="AY7" s="14">
        <f>BNVFE!O13</f>
        <v>1.3083880805528838E-4</v>
      </c>
      <c r="AZ7" s="14">
        <f>BNVFE!P13</f>
        <v>1.3177832274670185E-4</v>
      </c>
      <c r="BA7" s="14">
        <f>BNVFE!Q13</f>
        <v>1.3276899336543915E-4</v>
      </c>
      <c r="BB7" s="14">
        <f>BNVFE!R13</f>
        <v>1.3378561624301569E-4</v>
      </c>
      <c r="BC7" s="14">
        <f>BNVFE!S13</f>
        <v>1.3484288774582846E-4</v>
      </c>
      <c r="BD7" s="14">
        <f>BNVFE!T13</f>
        <v>1.3589865192901079E-4</v>
      </c>
      <c r="BE7" s="14">
        <f>BNVFE!U13</f>
        <v>1.3695382298529812E-4</v>
      </c>
      <c r="BF7" s="14">
        <f>BNVFE!V13</f>
        <v>1.3799539267868687E-4</v>
      </c>
      <c r="BG7" s="14">
        <f>BNVFE!W13</f>
        <v>1.3900583926338301E-4</v>
      </c>
      <c r="BH7" s="14">
        <f>BNVFE!X13</f>
        <v>1.4000005512492829E-4</v>
      </c>
      <c r="BI7" s="14">
        <f>BNVFE!Y13</f>
        <v>1.409866515871308E-4</v>
      </c>
      <c r="BJ7" s="14">
        <f>BNVFE!Z13</f>
        <v>1.4197336464692809E-4</v>
      </c>
      <c r="BK7" s="14">
        <f>BNVFE!AA13</f>
        <v>1.4297082834292379E-4</v>
      </c>
      <c r="BL7" s="14">
        <f>BNVFE!AB13</f>
        <v>1.4393629529317647E-4</v>
      </c>
      <c r="BM7" s="14">
        <f>BNVFE!AC13</f>
        <v>1.4487377206141239E-4</v>
      </c>
      <c r="BN7" s="14">
        <f>BNVFE!AD13</f>
        <v>1.4579505528254221E-4</v>
      </c>
      <c r="BO7" s="14">
        <f>BNVFE!AE13</f>
        <v>1.4669843316868957E-4</v>
      </c>
      <c r="BP7" s="14">
        <f>BNVFE!AF13</f>
        <v>1.4763942983243028E-4</v>
      </c>
      <c r="BQ7" s="14">
        <f>BNVFE!AG13</f>
        <v>1.4857132343468077E-4</v>
      </c>
      <c r="BR7" s="14">
        <f>BNVFE!AH13</f>
        <v>1.494983706325589E-4</v>
      </c>
      <c r="BS7" s="14"/>
      <c r="BT7" s="29"/>
    </row>
    <row r="8" spans="1:72">
      <c r="A8" t="s">
        <v>16</v>
      </c>
      <c r="B8" t="s">
        <v>89</v>
      </c>
      <c r="C8" s="11"/>
      <c r="D8" s="11"/>
      <c r="E8" s="11"/>
      <c r="F8" s="4">
        <f>TREND($AN8:$AS8,$AN$1:$AS$1,F$1)</f>
        <v>3.952522554130269E-4</v>
      </c>
      <c r="G8" s="4">
        <f t="shared" ref="G8:AM9" si="6">TREND($AN8:$AS8,$AN$1:$AS$1,G$1)</f>
        <v>3.9505622007027588E-4</v>
      </c>
      <c r="H8" s="4">
        <f t="shared" si="6"/>
        <v>3.9486018472752486E-4</v>
      </c>
      <c r="I8" s="4">
        <f t="shared" si="6"/>
        <v>3.9466414938477384E-4</v>
      </c>
      <c r="J8" s="4">
        <f t="shared" si="6"/>
        <v>3.9446811404202282E-4</v>
      </c>
      <c r="K8" s="4">
        <f t="shared" si="6"/>
        <v>3.942720786992718E-4</v>
      </c>
      <c r="L8" s="4">
        <f t="shared" si="6"/>
        <v>3.9407604335652078E-4</v>
      </c>
      <c r="M8" s="4">
        <f t="shared" si="6"/>
        <v>3.9388000801376976E-4</v>
      </c>
      <c r="N8" s="4">
        <f t="shared" si="6"/>
        <v>3.9368397267101874E-4</v>
      </c>
      <c r="O8" s="4">
        <f t="shared" si="6"/>
        <v>3.9348793732826772E-4</v>
      </c>
      <c r="P8" s="4">
        <f t="shared" si="6"/>
        <v>3.9329190198551675E-4</v>
      </c>
      <c r="Q8" s="4">
        <f t="shared" si="6"/>
        <v>3.9309586664276573E-4</v>
      </c>
      <c r="R8" s="4">
        <f t="shared" si="6"/>
        <v>3.9289983130001471E-4</v>
      </c>
      <c r="S8" s="4">
        <f t="shared" si="6"/>
        <v>3.9270379595726369E-4</v>
      </c>
      <c r="T8" s="4">
        <f t="shared" si="6"/>
        <v>3.9250776061451267E-4</v>
      </c>
      <c r="U8" s="4">
        <f t="shared" si="6"/>
        <v>3.9231172527176165E-4</v>
      </c>
      <c r="V8" s="4">
        <f t="shared" si="6"/>
        <v>3.9211568992901063E-4</v>
      </c>
      <c r="W8" s="4">
        <f t="shared" si="6"/>
        <v>3.9191965458625961E-4</v>
      </c>
      <c r="X8" s="4">
        <f t="shared" si="6"/>
        <v>3.9172361924350859E-4</v>
      </c>
      <c r="Y8" s="4">
        <f t="shared" si="6"/>
        <v>3.9152758390075757E-4</v>
      </c>
      <c r="Z8" s="4">
        <f t="shared" si="6"/>
        <v>3.9133154855800655E-4</v>
      </c>
      <c r="AA8" s="4">
        <f t="shared" si="6"/>
        <v>3.9113551321525553E-4</v>
      </c>
      <c r="AB8" s="4">
        <f t="shared" si="6"/>
        <v>3.9093947787250451E-4</v>
      </c>
      <c r="AC8" s="4">
        <f t="shared" si="6"/>
        <v>3.9074344252975349E-4</v>
      </c>
      <c r="AD8" s="4">
        <f t="shared" si="6"/>
        <v>3.9054740718700247E-4</v>
      </c>
      <c r="AE8" s="4">
        <f t="shared" si="6"/>
        <v>3.9035137184425145E-4</v>
      </c>
      <c r="AF8" s="4">
        <f t="shared" si="6"/>
        <v>3.9015533650150043E-4</v>
      </c>
      <c r="AG8" s="4">
        <f t="shared" si="6"/>
        <v>3.8995930115874941E-4</v>
      </c>
      <c r="AH8" s="4">
        <f t="shared" si="6"/>
        <v>3.8976326581599839E-4</v>
      </c>
      <c r="AI8" s="4">
        <f t="shared" si="6"/>
        <v>3.8956723047324737E-4</v>
      </c>
      <c r="AJ8" s="4">
        <f t="shared" si="6"/>
        <v>3.8937119513049635E-4</v>
      </c>
      <c r="AK8" s="4">
        <f t="shared" si="6"/>
        <v>3.8917515978774533E-4</v>
      </c>
      <c r="AL8" s="4">
        <f t="shared" si="6"/>
        <v>3.8897912444499431E-4</v>
      </c>
      <c r="AM8" s="41">
        <f t="shared" si="6"/>
        <v>3.8878308910224329E-4</v>
      </c>
      <c r="AN8" s="15">
        <f>BNVFE!D14</f>
        <v>3.8868922094850749E-4</v>
      </c>
      <c r="AO8" s="15">
        <f>BNVFE!E14</f>
        <v>3.8835964956971156E-4</v>
      </c>
      <c r="AP8" s="15">
        <f>BNVFE!F14</f>
        <v>3.8810530909215343E-4</v>
      </c>
      <c r="AQ8" s="15">
        <f>BNVFE!G14</f>
        <v>3.8794345419032003E-4</v>
      </c>
      <c r="AR8" s="15">
        <f>BNVFE!H14</f>
        <v>3.8779756085887974E-4</v>
      </c>
      <c r="AS8" s="15">
        <f>BNVFE!I14</f>
        <v>3.8768659775611613E-4</v>
      </c>
      <c r="AT8" s="15">
        <f>BNVFE!J14</f>
        <v>3.8756372155893972E-4</v>
      </c>
      <c r="AU8" s="15">
        <f>BNVFE!K14</f>
        <v>3.8743413448561116E-4</v>
      </c>
      <c r="AV8" s="15">
        <f>BNVFE!L14</f>
        <v>3.8741625203614658E-4</v>
      </c>
      <c r="AW8" s="15">
        <f>BNVFE!M14</f>
        <v>3.8738694289951122E-4</v>
      </c>
      <c r="AX8" s="15">
        <f>BNVFE!N14</f>
        <v>3.8727323156960051E-4</v>
      </c>
      <c r="AY8" s="15">
        <f>BNVFE!O14</f>
        <v>3.872801832305252E-4</v>
      </c>
      <c r="AZ8" s="15">
        <f>BNVFE!P14</f>
        <v>3.8723285633958973E-4</v>
      </c>
      <c r="BA8" s="15">
        <f>BNVFE!Q14</f>
        <v>3.8719654146009873E-4</v>
      </c>
      <c r="BB8" s="15">
        <f>BNVFE!R14</f>
        <v>3.8712836957078314E-4</v>
      </c>
      <c r="BC8" s="15">
        <f>BNVFE!S14</f>
        <v>3.8710174375942578E-4</v>
      </c>
      <c r="BD8" s="15">
        <f>BNVFE!T14</f>
        <v>3.8701959513390749E-4</v>
      </c>
      <c r="BE8" s="15">
        <f>BNVFE!U14</f>
        <v>3.8693459130790495E-4</v>
      </c>
      <c r="BF8" s="15">
        <f>BNVFE!V14</f>
        <v>3.8684314096127021E-4</v>
      </c>
      <c r="BG8" s="15">
        <f>BNVFE!W14</f>
        <v>3.8675224209457141E-4</v>
      </c>
      <c r="BH8" s="15">
        <f>BNVFE!X14</f>
        <v>3.8662639724460569E-4</v>
      </c>
      <c r="BI8" s="15">
        <f>BNVFE!Y14</f>
        <v>3.8650753548999096E-4</v>
      </c>
      <c r="BJ8" s="15">
        <f>BNVFE!Z14</f>
        <v>3.8637937383671609E-4</v>
      </c>
      <c r="BK8" s="15">
        <f>BNVFE!AA14</f>
        <v>3.8623677194928995E-4</v>
      </c>
      <c r="BL8" s="15">
        <f>BNVFE!AB14</f>
        <v>3.8608334518532407E-4</v>
      </c>
      <c r="BM8" s="15">
        <f>BNVFE!AC14</f>
        <v>3.8590701122559256E-4</v>
      </c>
      <c r="BN8" s="15">
        <f>BNVFE!AD14</f>
        <v>3.8573556454320505E-4</v>
      </c>
      <c r="BO8" s="15">
        <f>BNVFE!AE14</f>
        <v>3.8555651429608934E-4</v>
      </c>
      <c r="BP8" s="15">
        <f>BNVFE!AF14</f>
        <v>3.8536129241038667E-4</v>
      </c>
      <c r="BQ8" s="15">
        <f>BNVFE!AG14</f>
        <v>3.8512787391125356E-4</v>
      </c>
      <c r="BR8" s="15">
        <f>BNVFE!AH14</f>
        <v>3.8487689875144672E-4</v>
      </c>
      <c r="BS8" s="15"/>
      <c r="BT8" s="4"/>
    </row>
    <row r="9" spans="1:72">
      <c r="A9" t="s">
        <v>16</v>
      </c>
      <c r="B9" t="s">
        <v>90</v>
      </c>
      <c r="C9" s="11"/>
      <c r="D9" s="11"/>
      <c r="E9" s="11"/>
      <c r="F9" s="39">
        <f>TREND($AN9:$AS9,$AN$1:$AS$1,F$1)</f>
        <v>1.2701330993401204E-3</v>
      </c>
      <c r="G9" s="39">
        <f t="shared" si="6"/>
        <v>1.2695031447375632E-3</v>
      </c>
      <c r="H9" s="39">
        <f t="shared" si="6"/>
        <v>1.2688731901350058E-3</v>
      </c>
      <c r="I9" s="39">
        <f t="shared" si="6"/>
        <v>1.2682432355324486E-3</v>
      </c>
      <c r="J9" s="39">
        <f t="shared" si="6"/>
        <v>1.2676132809298914E-3</v>
      </c>
      <c r="K9" s="39">
        <f t="shared" si="6"/>
        <v>1.2669833263273342E-3</v>
      </c>
      <c r="L9" s="39">
        <f t="shared" si="6"/>
        <v>1.2663533717247771E-3</v>
      </c>
      <c r="M9" s="39">
        <f t="shared" si="6"/>
        <v>1.2657234171222199E-3</v>
      </c>
      <c r="N9" s="39">
        <f t="shared" si="6"/>
        <v>1.2650934625196627E-3</v>
      </c>
      <c r="O9" s="39">
        <f t="shared" si="6"/>
        <v>1.2644635079171055E-3</v>
      </c>
      <c r="P9" s="39">
        <f t="shared" si="6"/>
        <v>1.2638335533145483E-3</v>
      </c>
      <c r="Q9" s="39">
        <f t="shared" si="6"/>
        <v>1.2632035987119911E-3</v>
      </c>
      <c r="R9" s="39">
        <f t="shared" si="6"/>
        <v>1.2625736441094339E-3</v>
      </c>
      <c r="S9" s="39">
        <f t="shared" si="6"/>
        <v>1.2619436895068767E-3</v>
      </c>
      <c r="T9" s="39">
        <f t="shared" si="6"/>
        <v>1.2613137349043195E-3</v>
      </c>
      <c r="U9" s="39">
        <f t="shared" si="6"/>
        <v>1.2606837803017623E-3</v>
      </c>
      <c r="V9" s="39">
        <f t="shared" si="6"/>
        <v>1.2600538256992051E-3</v>
      </c>
      <c r="W9" s="39">
        <f t="shared" si="6"/>
        <v>1.2594238710966479E-3</v>
      </c>
      <c r="X9" s="39">
        <f t="shared" si="6"/>
        <v>1.2587939164940907E-3</v>
      </c>
      <c r="Y9" s="39">
        <f t="shared" si="6"/>
        <v>1.2581639618915333E-3</v>
      </c>
      <c r="Z9" s="39">
        <f t="shared" si="6"/>
        <v>1.2575340072889761E-3</v>
      </c>
      <c r="AA9" s="39">
        <f t="shared" si="6"/>
        <v>1.2569040526864189E-3</v>
      </c>
      <c r="AB9" s="39">
        <f t="shared" si="6"/>
        <v>1.2562740980838617E-3</v>
      </c>
      <c r="AC9" s="39">
        <f t="shared" si="6"/>
        <v>1.2556441434813045E-3</v>
      </c>
      <c r="AD9" s="39">
        <f t="shared" si="6"/>
        <v>1.2550141888787473E-3</v>
      </c>
      <c r="AE9" s="39">
        <f t="shared" si="6"/>
        <v>1.2543842342761901E-3</v>
      </c>
      <c r="AF9" s="39">
        <f t="shared" si="6"/>
        <v>1.2537542796736329E-3</v>
      </c>
      <c r="AG9" s="39">
        <f t="shared" si="6"/>
        <v>1.2531243250710757E-3</v>
      </c>
      <c r="AH9" s="39">
        <f t="shared" si="6"/>
        <v>1.2524943704685185E-3</v>
      </c>
      <c r="AI9" s="39">
        <f t="shared" si="6"/>
        <v>1.2518644158659613E-3</v>
      </c>
      <c r="AJ9" s="39">
        <f t="shared" si="6"/>
        <v>1.2512344612634041E-3</v>
      </c>
      <c r="AK9" s="39">
        <f t="shared" si="6"/>
        <v>1.250604506660847E-3</v>
      </c>
      <c r="AL9" s="39">
        <f t="shared" si="6"/>
        <v>1.2499745520582898E-3</v>
      </c>
      <c r="AM9" s="32">
        <f t="shared" si="6"/>
        <v>1.2493445974557326E-3</v>
      </c>
      <c r="AN9" s="14">
        <f>BNVFE!D15</f>
        <v>1.2490429545241593E-3</v>
      </c>
      <c r="AO9" s="14">
        <f>BNVFE!E15</f>
        <v>1.2479838852561889E-3</v>
      </c>
      <c r="AP9" s="14">
        <f>BNVFE!F15</f>
        <v>1.2471665685815224E-3</v>
      </c>
      <c r="AQ9" s="14">
        <f>BNVFE!G15</f>
        <v>1.2466464519590526E-3</v>
      </c>
      <c r="AR9" s="14">
        <f>BNVFE!H15</f>
        <v>1.2461776274382624E-3</v>
      </c>
      <c r="AS9" s="14">
        <f>BNVFE!I15</f>
        <v>1.2458210503215087E-3</v>
      </c>
      <c r="AT9" s="14">
        <f>BNVFE!J15</f>
        <v>1.2454261907779705E-3</v>
      </c>
      <c r="AU9" s="14">
        <f>BNVFE!K15</f>
        <v>1.2450097660041024E-3</v>
      </c>
      <c r="AV9" s="14">
        <f>BNVFE!L15</f>
        <v>1.2449523012062393E-3</v>
      </c>
      <c r="AW9" s="14">
        <f>BNVFE!M15</f>
        <v>1.2448581170389291E-3</v>
      </c>
      <c r="AX9" s="14">
        <f>BNVFE!N15</f>
        <v>1.244492708563932E-3</v>
      </c>
      <c r="AY9" s="14">
        <f>BNVFE!O15</f>
        <v>1.2445150475500222E-3</v>
      </c>
      <c r="AZ9" s="14">
        <f>BNVFE!P15</f>
        <v>1.244362963786191E-3</v>
      </c>
      <c r="BA9" s="14">
        <f>BNVFE!Q15</f>
        <v>1.2442462668418766E-3</v>
      </c>
      <c r="BB9" s="14">
        <f>BNVFE!R15</f>
        <v>1.2440271982043711E-3</v>
      </c>
      <c r="BC9" s="14">
        <f>BNVFE!S15</f>
        <v>1.2439416368347936E-3</v>
      </c>
      <c r="BD9" s="14">
        <f>BNVFE!T15</f>
        <v>1.2436776543099449E-3</v>
      </c>
      <c r="BE9" s="14">
        <f>BNVFE!U15</f>
        <v>1.2434044966707469E-3</v>
      </c>
      <c r="BF9" s="14">
        <f>BNVFE!V15</f>
        <v>1.2431106233009778E-3</v>
      </c>
      <c r="BG9" s="14">
        <f>BNVFE!W15</f>
        <v>1.242818522097998E-3</v>
      </c>
      <c r="BH9" s="14">
        <f>BNVFE!X15</f>
        <v>1.2424141228640053E-3</v>
      </c>
      <c r="BI9" s="14">
        <f>BNVFE!Y15</f>
        <v>1.2420321636298346E-3</v>
      </c>
      <c r="BJ9" s="14">
        <f>BNVFE!Z15</f>
        <v>1.241620319407161E-3</v>
      </c>
      <c r="BK9" s="14">
        <f>BNVFE!AA15</f>
        <v>1.2411620718582406E-3</v>
      </c>
      <c r="BL9" s="14">
        <f>BNVFE!AB15</f>
        <v>1.240669038843074E-3</v>
      </c>
      <c r="BM9" s="14">
        <f>BNVFE!AC15</f>
        <v>1.2401023941352315E-3</v>
      </c>
      <c r="BN9" s="14">
        <f>BNVFE!AD15</f>
        <v>1.2395514545691941E-3</v>
      </c>
      <c r="BO9" s="14">
        <f>BNVFE!AE15</f>
        <v>1.2389760811407262E-3</v>
      </c>
      <c r="BP9" s="14">
        <f>BNVFE!AF15</f>
        <v>1.2383487405617649E-3</v>
      </c>
      <c r="BQ9" s="14">
        <f>BNVFE!AG15</f>
        <v>1.2375986561341948E-3</v>
      </c>
      <c r="BR9" s="14">
        <f>BNVFE!AH15</f>
        <v>1.236792153822779E-3</v>
      </c>
      <c r="BS9" s="15"/>
      <c r="BT9" s="4"/>
    </row>
    <row r="10" spans="1:72">
      <c r="A10" t="s">
        <v>16</v>
      </c>
      <c r="B10" t="s">
        <v>22</v>
      </c>
      <c r="C10" s="11"/>
      <c r="D10" s="11"/>
      <c r="E10" s="11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41">
        <f>TREND($AN10:$BR10,$AN$1:$BR$1,AM$1)</f>
        <v>3.4530387419354838E-3</v>
      </c>
      <c r="AN10" s="15">
        <f>BNVFE!D16</f>
        <v>3.4893709999999998E-3</v>
      </c>
      <c r="AO10" s="15">
        <f>BNVFE!E16</f>
        <v>3.5120030000000001E-3</v>
      </c>
      <c r="AP10" s="15">
        <f>BNVFE!F16</f>
        <v>3.5347819999999998E-3</v>
      </c>
      <c r="AQ10" s="15">
        <f>BNVFE!G16</f>
        <v>3.55771E-3</v>
      </c>
      <c r="AR10" s="15">
        <f>BNVFE!H16</f>
        <v>3.580785E-3</v>
      </c>
      <c r="AS10" s="15">
        <f>BNVFE!I16</f>
        <v>3.6040100000000004E-3</v>
      </c>
      <c r="AT10" s="15">
        <f>BNVFE!J16</f>
        <v>3.6273859999999998E-3</v>
      </c>
      <c r="AU10" s="15">
        <f>BNVFE!K16</f>
        <v>3.6509140000000003E-3</v>
      </c>
      <c r="AV10" s="15">
        <f>BNVFE!L16</f>
        <v>3.6745939999999998E-3</v>
      </c>
      <c r="AW10" s="15">
        <f>BNVFE!M16</f>
        <v>3.6984279999999997E-3</v>
      </c>
      <c r="AX10" s="15">
        <f>BNVFE!N16</f>
        <v>3.7224160000000001E-3</v>
      </c>
      <c r="AY10" s="15">
        <f>BNVFE!O16</f>
        <v>3.7465599999999999E-3</v>
      </c>
      <c r="AZ10" s="15">
        <f>BNVFE!P16</f>
        <v>3.77086E-3</v>
      </c>
      <c r="BA10" s="15">
        <f>BNVFE!Q16</f>
        <v>3.7953179999999998E-3</v>
      </c>
      <c r="BB10" s="15">
        <f>BNVFE!R16</f>
        <v>3.819935E-3</v>
      </c>
      <c r="BC10" s="15">
        <f>BNVFE!S16</f>
        <v>3.8447119999999997E-3</v>
      </c>
      <c r="BD10" s="15">
        <f>BNVFE!T16</f>
        <v>3.8696489999999997E-3</v>
      </c>
      <c r="BE10" s="15">
        <f>BNVFE!U16</f>
        <v>3.894748E-3</v>
      </c>
      <c r="BF10" s="15">
        <f>BNVFE!V16</f>
        <v>3.9200089999999995E-3</v>
      </c>
      <c r="BG10" s="15">
        <f>BNVFE!W16</f>
        <v>3.9454349999999997E-3</v>
      </c>
      <c r="BH10" s="15">
        <f>BNVFE!X16</f>
        <v>3.9710250000000004E-3</v>
      </c>
      <c r="BI10" s="15">
        <f>BNVFE!Y16</f>
        <v>3.9967819999999999E-3</v>
      </c>
      <c r="BJ10" s="15">
        <f>BNVFE!Z16</f>
        <v>4.0227050000000006E-3</v>
      </c>
      <c r="BK10" s="15">
        <f>BNVFE!AA16</f>
        <v>4.0487970000000007E-3</v>
      </c>
      <c r="BL10" s="15">
        <f>BNVFE!AB16</f>
        <v>4.0750580000000003E-3</v>
      </c>
      <c r="BM10" s="15">
        <f>BNVFE!AC16</f>
        <v>4.1014889999999998E-3</v>
      </c>
      <c r="BN10" s="15">
        <f>BNVFE!AD16</f>
        <v>4.1280910000000004E-3</v>
      </c>
      <c r="BO10" s="15">
        <f>BNVFE!AE16</f>
        <v>4.1548660000000001E-3</v>
      </c>
      <c r="BP10" s="15">
        <f>BNVFE!AF16</f>
        <v>4.1818150000000002E-3</v>
      </c>
      <c r="BQ10" s="15">
        <f>BNVFE!AG16</f>
        <v>4.2089390000000001E-3</v>
      </c>
      <c r="BR10" s="15">
        <f>BNVFE!AH16</f>
        <v>4.2362379999999998E-3</v>
      </c>
      <c r="BS10" s="15"/>
      <c r="BT10" s="4"/>
    </row>
    <row r="11" spans="1:72">
      <c r="A11" t="s">
        <v>17</v>
      </c>
      <c r="B11" t="s">
        <v>21</v>
      </c>
      <c r="C11" s="11"/>
      <c r="D11" s="11"/>
      <c r="E11" s="11"/>
      <c r="F11" s="11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41">
        <f t="shared" si="7"/>
        <v>1.0049397002369564E-5</v>
      </c>
      <c r="AN11" s="15">
        <f>BNVFE!D17</f>
        <v>1.0049397002369565E-5</v>
      </c>
      <c r="AO11" s="15">
        <f>BNVFE!E17</f>
        <v>1.0049397002369565E-5</v>
      </c>
      <c r="AP11" s="15">
        <f>BNVFE!F17</f>
        <v>1.0049397002369565E-5</v>
      </c>
      <c r="AQ11" s="15">
        <f>BNVFE!G17</f>
        <v>1.0049397002369565E-5</v>
      </c>
      <c r="AR11" s="15">
        <f>BNVFE!H17</f>
        <v>1.0049397002369565E-5</v>
      </c>
      <c r="AS11" s="15">
        <f>BNVFE!I17</f>
        <v>1.0049397002369565E-5</v>
      </c>
      <c r="AT11" s="15">
        <f>BNVFE!J17</f>
        <v>1.0049397002369565E-5</v>
      </c>
      <c r="AU11" s="15">
        <f>BNVFE!K17</f>
        <v>1.0049397002369565E-5</v>
      </c>
      <c r="AV11" s="15">
        <f>BNVFE!L17</f>
        <v>1.0049397002369565E-5</v>
      </c>
      <c r="AW11" s="15">
        <f>BNVFE!M17</f>
        <v>1.0049397002369565E-5</v>
      </c>
      <c r="AX11" s="15">
        <f>BNVFE!N17</f>
        <v>1.0049397002369565E-5</v>
      </c>
      <c r="AY11" s="15">
        <f>BNVFE!O17</f>
        <v>1.0049397002369565E-5</v>
      </c>
      <c r="AZ11" s="15">
        <f>BNVFE!P17</f>
        <v>1.0049397002369565E-5</v>
      </c>
      <c r="BA11" s="15">
        <f>BNVFE!Q17</f>
        <v>1.0049397002369565E-5</v>
      </c>
      <c r="BB11" s="15">
        <f>BNVFE!R17</f>
        <v>1.0049397002369565E-5</v>
      </c>
      <c r="BC11" s="15">
        <f>BNVFE!S17</f>
        <v>1.0049397002369565E-5</v>
      </c>
      <c r="BD11" s="15">
        <f>BNVFE!T17</f>
        <v>1.0049397002369565E-5</v>
      </c>
      <c r="BE11" s="15">
        <f>BNVFE!U17</f>
        <v>1.0049397002369565E-5</v>
      </c>
      <c r="BF11" s="15">
        <f>BNVFE!V17</f>
        <v>1.0049397002369565E-5</v>
      </c>
      <c r="BG11" s="15">
        <f>BNVFE!W17</f>
        <v>1.0049397002369565E-5</v>
      </c>
      <c r="BH11" s="15">
        <f>BNVFE!X17</f>
        <v>1.0049397002369565E-5</v>
      </c>
      <c r="BI11" s="15">
        <f>BNVFE!Y17</f>
        <v>1.0049397002369565E-5</v>
      </c>
      <c r="BJ11" s="15">
        <f>BNVFE!Z17</f>
        <v>1.0049397002369565E-5</v>
      </c>
      <c r="BK11" s="15">
        <f>BNVFE!AA17</f>
        <v>1.0049397002369565E-5</v>
      </c>
      <c r="BL11" s="15">
        <f>BNVFE!AB17</f>
        <v>1.0049397002369565E-5</v>
      </c>
      <c r="BM11" s="15">
        <f>BNVFE!AC17</f>
        <v>1.0049397002369565E-5</v>
      </c>
      <c r="BN11" s="15">
        <f>BNVFE!AD17</f>
        <v>1.0049397002369565E-5</v>
      </c>
      <c r="BO11" s="15">
        <f>BNVFE!AE17</f>
        <v>1.0049397002369565E-5</v>
      </c>
      <c r="BP11" s="15">
        <f>BNVFE!AF17</f>
        <v>1.0049397002369565E-5</v>
      </c>
      <c r="BQ11" s="15">
        <f>BNVFE!AG17</f>
        <v>1.0049397002369565E-5</v>
      </c>
      <c r="BR11" s="15">
        <f>BNVFE!AH17</f>
        <v>1.0049397002369565E-5</v>
      </c>
      <c r="BS11" s="15"/>
      <c r="BT11" s="4"/>
    </row>
    <row r="12" spans="1:72">
      <c r="A12" t="s">
        <v>17</v>
      </c>
      <c r="B12" t="s">
        <v>22</v>
      </c>
      <c r="C12" s="11"/>
      <c r="D12" s="11"/>
      <c r="E12" s="11"/>
      <c r="F12" s="11"/>
      <c r="G12" s="29">
        <f>TREND($AN12:$BR12,$AN$1:$BR$1,G$1)</f>
        <v>4.971525705626559E-3</v>
      </c>
      <c r="H12" s="29">
        <f t="shared" si="7"/>
        <v>4.971525705626559E-3</v>
      </c>
      <c r="I12" s="29">
        <f t="shared" si="7"/>
        <v>4.971525705626559E-3</v>
      </c>
      <c r="J12" s="29">
        <f t="shared" si="7"/>
        <v>4.971525705626559E-3</v>
      </c>
      <c r="K12" s="29">
        <f t="shared" si="7"/>
        <v>4.971525705626559E-3</v>
      </c>
      <c r="L12" s="29">
        <f t="shared" si="7"/>
        <v>4.971525705626559E-3</v>
      </c>
      <c r="M12" s="29">
        <f t="shared" si="7"/>
        <v>4.971525705626559E-3</v>
      </c>
      <c r="N12" s="29">
        <f t="shared" si="7"/>
        <v>4.971525705626559E-3</v>
      </c>
      <c r="O12" s="29">
        <f t="shared" si="7"/>
        <v>4.971525705626559E-3</v>
      </c>
      <c r="P12" s="29">
        <f t="shared" si="7"/>
        <v>4.971525705626559E-3</v>
      </c>
      <c r="Q12" s="29">
        <f t="shared" si="7"/>
        <v>4.971525705626559E-3</v>
      </c>
      <c r="R12" s="29">
        <f t="shared" si="7"/>
        <v>4.971525705626559E-3</v>
      </c>
      <c r="S12" s="29">
        <f t="shared" si="7"/>
        <v>4.971525705626559E-3</v>
      </c>
      <c r="T12" s="29">
        <f t="shared" si="7"/>
        <v>4.971525705626559E-3</v>
      </c>
      <c r="U12" s="29">
        <f t="shared" si="7"/>
        <v>4.971525705626559E-3</v>
      </c>
      <c r="V12" s="29">
        <f t="shared" si="7"/>
        <v>4.971525705626559E-3</v>
      </c>
      <c r="W12" s="29">
        <f t="shared" si="7"/>
        <v>4.971525705626559E-3</v>
      </c>
      <c r="X12" s="29">
        <f t="shared" si="7"/>
        <v>4.971525705626559E-3</v>
      </c>
      <c r="Y12" s="29">
        <f t="shared" si="7"/>
        <v>4.971525705626559E-3</v>
      </c>
      <c r="Z12" s="29">
        <f t="shared" si="7"/>
        <v>4.971525705626559E-3</v>
      </c>
      <c r="AA12" s="29">
        <f t="shared" si="7"/>
        <v>4.971525705626559E-3</v>
      </c>
      <c r="AB12" s="29">
        <f t="shared" si="7"/>
        <v>4.971525705626559E-3</v>
      </c>
      <c r="AC12" s="29">
        <f t="shared" si="7"/>
        <v>4.971525705626559E-3</v>
      </c>
      <c r="AD12" s="29">
        <f t="shared" si="7"/>
        <v>4.971525705626559E-3</v>
      </c>
      <c r="AE12" s="29">
        <f t="shared" si="7"/>
        <v>4.971525705626559E-3</v>
      </c>
      <c r="AF12" s="29">
        <f t="shared" si="7"/>
        <v>4.971525705626559E-3</v>
      </c>
      <c r="AG12" s="29">
        <f t="shared" si="7"/>
        <v>4.971525705626559E-3</v>
      </c>
      <c r="AH12" s="29">
        <f t="shared" si="7"/>
        <v>4.971525705626559E-3</v>
      </c>
      <c r="AI12" s="29">
        <f t="shared" si="7"/>
        <v>4.971525705626559E-3</v>
      </c>
      <c r="AJ12" s="29">
        <f t="shared" si="7"/>
        <v>4.971525705626559E-3</v>
      </c>
      <c r="AK12" s="29">
        <f t="shared" si="7"/>
        <v>4.971525705626559E-3</v>
      </c>
      <c r="AL12" s="29">
        <f t="shared" si="7"/>
        <v>4.971525705626559E-3</v>
      </c>
      <c r="AM12" s="42">
        <f t="shared" si="7"/>
        <v>4.971525705626559E-3</v>
      </c>
      <c r="AN12" s="15">
        <f>BNVFE!D18</f>
        <v>4.9715257056265547E-3</v>
      </c>
      <c r="AO12" s="15">
        <f>BNVFE!E18</f>
        <v>4.9715257056265547E-3</v>
      </c>
      <c r="AP12" s="15">
        <f>BNVFE!F18</f>
        <v>4.9715257056265547E-3</v>
      </c>
      <c r="AQ12" s="15">
        <f>BNVFE!G18</f>
        <v>4.9715257056265547E-3</v>
      </c>
      <c r="AR12" s="15">
        <f>BNVFE!H18</f>
        <v>4.9715257056265547E-3</v>
      </c>
      <c r="AS12" s="15">
        <f>BNVFE!I18</f>
        <v>4.9715257056265547E-3</v>
      </c>
      <c r="AT12" s="15">
        <f>BNVFE!J18</f>
        <v>4.9715257056265547E-3</v>
      </c>
      <c r="AU12" s="15">
        <f>BNVFE!K18</f>
        <v>4.9715257056265547E-3</v>
      </c>
      <c r="AV12" s="15">
        <f>BNVFE!L18</f>
        <v>4.9715257056265547E-3</v>
      </c>
      <c r="AW12" s="15">
        <f>BNVFE!M18</f>
        <v>4.9715257056265547E-3</v>
      </c>
      <c r="AX12" s="15">
        <f>BNVFE!N18</f>
        <v>4.9715257056265547E-3</v>
      </c>
      <c r="AY12" s="15">
        <f>BNVFE!O18</f>
        <v>4.9715257056265547E-3</v>
      </c>
      <c r="AZ12" s="15">
        <f>BNVFE!P18</f>
        <v>4.9715257056265547E-3</v>
      </c>
      <c r="BA12" s="15">
        <f>BNVFE!Q18</f>
        <v>4.9715257056265547E-3</v>
      </c>
      <c r="BB12" s="15">
        <f>BNVFE!R18</f>
        <v>4.9715257056265547E-3</v>
      </c>
      <c r="BC12" s="15">
        <f>BNVFE!S18</f>
        <v>4.9715257056265547E-3</v>
      </c>
      <c r="BD12" s="15">
        <f>BNVFE!T18</f>
        <v>4.9715257056265547E-3</v>
      </c>
      <c r="BE12" s="15">
        <f>BNVFE!U18</f>
        <v>4.9715257056265547E-3</v>
      </c>
      <c r="BF12" s="15">
        <f>BNVFE!V18</f>
        <v>4.9715257056265547E-3</v>
      </c>
      <c r="BG12" s="15">
        <f>BNVFE!W18</f>
        <v>4.9715257056265547E-3</v>
      </c>
      <c r="BH12" s="15">
        <f>BNVFE!X18</f>
        <v>4.9715257056265547E-3</v>
      </c>
      <c r="BI12" s="15">
        <f>BNVFE!Y18</f>
        <v>4.9715257056265547E-3</v>
      </c>
      <c r="BJ12" s="15">
        <f>BNVFE!Z18</f>
        <v>4.9715257056265547E-3</v>
      </c>
      <c r="BK12" s="15">
        <f>BNVFE!AA18</f>
        <v>4.9715257056265547E-3</v>
      </c>
      <c r="BL12" s="15">
        <f>BNVFE!AB18</f>
        <v>4.9715257056265547E-3</v>
      </c>
      <c r="BM12" s="15">
        <f>BNVFE!AC18</f>
        <v>4.9715257056265547E-3</v>
      </c>
      <c r="BN12" s="15">
        <f>BNVFE!AD18</f>
        <v>4.9715257056265547E-3</v>
      </c>
      <c r="BO12" s="15">
        <f>BNVFE!AE18</f>
        <v>4.9715257056265547E-3</v>
      </c>
      <c r="BP12" s="15">
        <f>BNVFE!AF18</f>
        <v>4.9715257056265547E-3</v>
      </c>
      <c r="BQ12" s="15">
        <f>BNVFE!AG18</f>
        <v>4.9715257056265547E-3</v>
      </c>
      <c r="BR12" s="15">
        <f>BNVFE!AH18</f>
        <v>4.9715257056265547E-3</v>
      </c>
      <c r="BS12" s="15"/>
      <c r="BT12" s="4"/>
    </row>
    <row r="13" spans="1:72">
      <c r="A13" t="s">
        <v>18</v>
      </c>
      <c r="B13" t="s">
        <v>21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41">
        <f t="shared" si="7"/>
        <v>1.1107106252376128E-3</v>
      </c>
      <c r="AN13" s="15">
        <f>BNVFE!D19</f>
        <v>1.110710625237613E-3</v>
      </c>
      <c r="AO13" s="15">
        <f>BNVFE!E19</f>
        <v>1.110710625237613E-3</v>
      </c>
      <c r="AP13" s="15">
        <f>BNVFE!F19</f>
        <v>1.110710625237613E-3</v>
      </c>
      <c r="AQ13" s="15">
        <f>BNVFE!G19</f>
        <v>1.110710625237613E-3</v>
      </c>
      <c r="AR13" s="15">
        <f>BNVFE!H19</f>
        <v>1.110710625237613E-3</v>
      </c>
      <c r="AS13" s="15">
        <f>BNVFE!I19</f>
        <v>1.110710625237613E-3</v>
      </c>
      <c r="AT13" s="15">
        <f>BNVFE!J19</f>
        <v>1.110710625237613E-3</v>
      </c>
      <c r="AU13" s="15">
        <f>BNVFE!K19</f>
        <v>1.110710625237613E-3</v>
      </c>
      <c r="AV13" s="15">
        <f>BNVFE!L19</f>
        <v>1.110710625237613E-3</v>
      </c>
      <c r="AW13" s="15">
        <f>BNVFE!M19</f>
        <v>1.110710625237613E-3</v>
      </c>
      <c r="AX13" s="15">
        <f>BNVFE!N19</f>
        <v>1.110710625237613E-3</v>
      </c>
      <c r="AY13" s="15">
        <f>BNVFE!O19</f>
        <v>1.110710625237613E-3</v>
      </c>
      <c r="AZ13" s="15">
        <f>BNVFE!P19</f>
        <v>1.110710625237613E-3</v>
      </c>
      <c r="BA13" s="15">
        <f>BNVFE!Q19</f>
        <v>1.110710625237613E-3</v>
      </c>
      <c r="BB13" s="15">
        <f>BNVFE!R19</f>
        <v>1.110710625237613E-3</v>
      </c>
      <c r="BC13" s="15">
        <f>BNVFE!S19</f>
        <v>1.110710625237613E-3</v>
      </c>
      <c r="BD13" s="15">
        <f>BNVFE!T19</f>
        <v>1.110710625237613E-3</v>
      </c>
      <c r="BE13" s="15">
        <f>BNVFE!U19</f>
        <v>1.110710625237613E-3</v>
      </c>
      <c r="BF13" s="15">
        <f>BNVFE!V19</f>
        <v>1.110710625237613E-3</v>
      </c>
      <c r="BG13" s="15">
        <f>BNVFE!W19</f>
        <v>1.110710625237613E-3</v>
      </c>
      <c r="BH13" s="15">
        <f>BNVFE!X19</f>
        <v>1.110710625237613E-3</v>
      </c>
      <c r="BI13" s="15">
        <f>BNVFE!Y19</f>
        <v>1.110710625237613E-3</v>
      </c>
      <c r="BJ13" s="15">
        <f>BNVFE!Z19</f>
        <v>1.110710625237613E-3</v>
      </c>
      <c r="BK13" s="15">
        <f>BNVFE!AA19</f>
        <v>1.110710625237613E-3</v>
      </c>
      <c r="BL13" s="15">
        <f>BNVFE!AB19</f>
        <v>1.110710625237613E-3</v>
      </c>
      <c r="BM13" s="15">
        <f>BNVFE!AC19</f>
        <v>1.110710625237613E-3</v>
      </c>
      <c r="BN13" s="15">
        <f>BNVFE!AD19</f>
        <v>1.110710625237613E-3</v>
      </c>
      <c r="BO13" s="15">
        <f>BNVFE!AE19</f>
        <v>1.110710625237613E-3</v>
      </c>
      <c r="BP13" s="15">
        <f>BNVFE!AF19</f>
        <v>1.110710625237613E-3</v>
      </c>
      <c r="BQ13" s="15">
        <f>BNVFE!AG19</f>
        <v>1.110710625237613E-3</v>
      </c>
      <c r="BR13" s="15">
        <f>BNVFE!AH19</f>
        <v>1.110710625237613E-3</v>
      </c>
      <c r="BS13" s="15"/>
      <c r="BT13" s="4"/>
    </row>
    <row r="14" spans="1:72" s="8" customFormat="1">
      <c r="A14" s="8" t="s">
        <v>18</v>
      </c>
      <c r="B14" s="8" t="s">
        <v>22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8">
        <f t="shared" ref="W14:AL14" si="8">$AM14</f>
        <v>0</v>
      </c>
      <c r="X14" s="8">
        <f t="shared" si="8"/>
        <v>0</v>
      </c>
      <c r="Y14" s="8">
        <f t="shared" si="8"/>
        <v>0</v>
      </c>
      <c r="Z14" s="8">
        <f t="shared" si="8"/>
        <v>0</v>
      </c>
      <c r="AA14" s="8">
        <f t="shared" si="8"/>
        <v>0</v>
      </c>
      <c r="AB14" s="8">
        <f t="shared" si="8"/>
        <v>0</v>
      </c>
      <c r="AC14" s="8">
        <f t="shared" si="8"/>
        <v>0</v>
      </c>
      <c r="AD14" s="8">
        <f t="shared" si="8"/>
        <v>0</v>
      </c>
      <c r="AE14" s="8">
        <f t="shared" si="8"/>
        <v>0</v>
      </c>
      <c r="AF14" s="8">
        <f t="shared" si="8"/>
        <v>0</v>
      </c>
      <c r="AG14" s="8">
        <f t="shared" si="8"/>
        <v>0</v>
      </c>
      <c r="AH14" s="8">
        <f t="shared" si="8"/>
        <v>0</v>
      </c>
      <c r="AI14" s="21">
        <f t="shared" si="8"/>
        <v>0</v>
      </c>
      <c r="AJ14" s="21">
        <f t="shared" si="8"/>
        <v>0</v>
      </c>
      <c r="AK14" s="33">
        <f t="shared" si="8"/>
        <v>0</v>
      </c>
      <c r="AL14" s="33">
        <f t="shared" si="8"/>
        <v>0</v>
      </c>
      <c r="AM14" s="34">
        <f>BNVFE!D20</f>
        <v>0</v>
      </c>
      <c r="AN14" s="16">
        <f>BNVFE!D20</f>
        <v>0</v>
      </c>
      <c r="AO14" s="16">
        <f>BNVFE!E20</f>
        <v>0</v>
      </c>
      <c r="AP14" s="16">
        <f>BNVFE!F20</f>
        <v>0</v>
      </c>
      <c r="AQ14" s="16">
        <f>BNVFE!G20</f>
        <v>0</v>
      </c>
      <c r="AR14" s="16">
        <f>BNVFE!H20</f>
        <v>0</v>
      </c>
      <c r="AS14" s="16">
        <f>BNVFE!I20</f>
        <v>0</v>
      </c>
      <c r="AT14" s="16">
        <f>BNVFE!J20</f>
        <v>0</v>
      </c>
      <c r="AU14" s="16">
        <f>BNVFE!K20</f>
        <v>0</v>
      </c>
      <c r="AV14" s="16">
        <f>BNVFE!L20</f>
        <v>0</v>
      </c>
      <c r="AW14" s="16">
        <f>BNVFE!M20</f>
        <v>0</v>
      </c>
      <c r="AX14" s="16">
        <f>BNVFE!N20</f>
        <v>0</v>
      </c>
      <c r="AY14" s="16">
        <f>BNVFE!O20</f>
        <v>0</v>
      </c>
      <c r="AZ14" s="16">
        <f>BNVFE!P20</f>
        <v>0</v>
      </c>
      <c r="BA14" s="16">
        <f>BNVFE!Q20</f>
        <v>0</v>
      </c>
      <c r="BB14" s="16">
        <f>BNVFE!R20</f>
        <v>0</v>
      </c>
      <c r="BC14" s="16">
        <f>BNVFE!S20</f>
        <v>0</v>
      </c>
      <c r="BD14" s="16">
        <f>BNVFE!T20</f>
        <v>0</v>
      </c>
      <c r="BE14" s="16">
        <f>BNVFE!U20</f>
        <v>0</v>
      </c>
      <c r="BF14" s="16">
        <f>BNVFE!V20</f>
        <v>0</v>
      </c>
      <c r="BG14" s="16">
        <f>BNVFE!W20</f>
        <v>0</v>
      </c>
      <c r="BH14" s="16">
        <f>BNVFE!X20</f>
        <v>0</v>
      </c>
      <c r="BI14" s="16">
        <f>BNVFE!Y20</f>
        <v>0</v>
      </c>
      <c r="BJ14" s="16">
        <f>BNVFE!Z20</f>
        <v>0</v>
      </c>
      <c r="BK14" s="16">
        <f>BNVFE!AA20</f>
        <v>0</v>
      </c>
      <c r="BL14" s="16">
        <f>BNVFE!AB20</f>
        <v>0</v>
      </c>
      <c r="BM14" s="16">
        <f>BNVFE!AC20</f>
        <v>0</v>
      </c>
      <c r="BN14" s="16">
        <f>BNVFE!AD20</f>
        <v>0</v>
      </c>
      <c r="BO14" s="16">
        <f>BNVFE!AE20</f>
        <v>0</v>
      </c>
      <c r="BP14" s="16">
        <f>BNVFE!AF20</f>
        <v>0</v>
      </c>
      <c r="BQ14" s="16">
        <f>BNVFE!AG20</f>
        <v>0</v>
      </c>
      <c r="BR14" s="16">
        <f>BNVFE!AH20</f>
        <v>0</v>
      </c>
      <c r="BS14" s="16"/>
    </row>
    <row r="15" spans="1:72">
      <c r="E15" s="38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1.0927148975488389E-3</v>
      </c>
      <c r="C2" s="4">
        <f>SYFAFE!$B$2</f>
        <v>1.0927148975488389E-3</v>
      </c>
      <c r="D2" s="4">
        <f>SYFAFE!$B$2</f>
        <v>1.0927148975488389E-3</v>
      </c>
      <c r="E2" s="4">
        <f>SYFAFE!$B$2</f>
        <v>1.0927148975488389E-3</v>
      </c>
      <c r="F2" s="4">
        <f>SYFAFE!$B$2</f>
        <v>1.0927148975488389E-3</v>
      </c>
      <c r="G2" s="4">
        <f>SYFAFE!$B$2</f>
        <v>1.0927148975488389E-3</v>
      </c>
      <c r="H2" s="4">
        <f>SYFAFE!$B$2</f>
        <v>1.0927148975488389E-3</v>
      </c>
      <c r="I2" s="4">
        <f>SYFAFE!$B$2</f>
        <v>1.0927148975488389E-3</v>
      </c>
      <c r="J2" s="4">
        <f>SYFAFE!$B$2</f>
        <v>1.0927148975488389E-3</v>
      </c>
      <c r="K2" s="4">
        <f>SYFAFE!$B$2</f>
        <v>1.0927148975488389E-3</v>
      </c>
      <c r="L2" s="4">
        <f>SYFAFE!$B$2</f>
        <v>1.0927148975488389E-3</v>
      </c>
      <c r="M2" s="4">
        <f>SYFAFE!$B$2</f>
        <v>1.0927148975488389E-3</v>
      </c>
      <c r="N2" s="4">
        <f>SYFAFE!$B$2</f>
        <v>1.0927148975488389E-3</v>
      </c>
      <c r="O2" s="4">
        <f>SYFAFE!$B$2</f>
        <v>1.0927148975488389E-3</v>
      </c>
      <c r="P2" s="4">
        <f>SYFAFE!$B$2</f>
        <v>1.0927148975488389E-3</v>
      </c>
      <c r="Q2" s="4">
        <f>SYFAFE!$B$2</f>
        <v>1.0927148975488389E-3</v>
      </c>
      <c r="R2" s="4">
        <f>SYFAFE!$B$2</f>
        <v>1.0927148975488389E-3</v>
      </c>
      <c r="S2" s="4">
        <f>SYFAFE!$B$2</f>
        <v>1.0927148975488389E-3</v>
      </c>
      <c r="T2" s="4">
        <f>SYFAFE!$B$2</f>
        <v>1.0927148975488389E-3</v>
      </c>
      <c r="U2" s="4">
        <f>SYFAFE!$B$2</f>
        <v>1.0927148975488389E-3</v>
      </c>
      <c r="V2" s="4">
        <f>SYFAFE!$B$2</f>
        <v>1.0927148975488389E-3</v>
      </c>
      <c r="W2" s="4">
        <f>SYFAFE!$B$2</f>
        <v>1.0927148975488389E-3</v>
      </c>
      <c r="X2" s="4">
        <f>SYFAFE!$B$2</f>
        <v>1.0927148975488389E-3</v>
      </c>
      <c r="Y2" s="4">
        <f>SYFAFE!$B$2</f>
        <v>1.0927148975488389E-3</v>
      </c>
      <c r="Z2" s="4">
        <f>SYFAFE!$B$2</f>
        <v>1.0927148975488389E-3</v>
      </c>
      <c r="AA2" s="4">
        <f>SYFAFE!$B$2</f>
        <v>1.0927148975488389E-3</v>
      </c>
      <c r="AB2" s="4">
        <f>SYFAFE!$B$2</f>
        <v>1.0927148975488389E-3</v>
      </c>
      <c r="AC2" s="4">
        <f>SYFAFE!$B$2</f>
        <v>1.0927148975488389E-3</v>
      </c>
      <c r="AD2" s="4">
        <f>SYFAFE!$B$2</f>
        <v>1.0927148975488389E-3</v>
      </c>
      <c r="AE2" s="4">
        <f>SYFAFE!$B$2</f>
        <v>1.0927148975488389E-3</v>
      </c>
      <c r="AF2" s="4">
        <f>SYFAFE!$B$2</f>
        <v>1.0927148975488389E-3</v>
      </c>
      <c r="AH2" s="4"/>
      <c r="AI2" s="4"/>
    </row>
    <row r="3" spans="1:35">
      <c r="A3" t="s">
        <v>3</v>
      </c>
      <c r="B3" s="4">
        <f>BNVFE!B25*('BHNVFEAL-LDVs-psgr'!B$4/BNVFE!B$26)</f>
        <v>2.4981358991473771E-4</v>
      </c>
      <c r="C3" s="4">
        <f>BNVFE!C25*('BHNVFEAL-LDVs-psgr'!C$4/BNVFE!C$26)</f>
        <v>2.6039154731952093E-4</v>
      </c>
      <c r="D3" s="4">
        <f>BNVFE!D25*('BHNVFEAL-LDVs-psgr'!D$4/BNVFE!D$26)</f>
        <v>2.7111715469267238E-4</v>
      </c>
      <c r="E3" s="4">
        <f>BNVFE!E25*('BHNVFEAL-LDVs-psgr'!E$4/BNVFE!E$26)</f>
        <v>2.8154686349131819E-4</v>
      </c>
      <c r="F3" s="4">
        <f>BNVFE!F25*('BHNVFEAL-LDVs-psgr'!F$4/BNVFE!F$26)</f>
        <v>2.9157341562748831E-4</v>
      </c>
      <c r="G3" s="4">
        <f>BNVFE!G25*('BHNVFEAL-LDVs-psgr'!G$4/BNVFE!G$26)</f>
        <v>3.015259537351427E-4</v>
      </c>
      <c r="H3" s="4">
        <f>BNVFE!H25*('BHNVFEAL-LDVs-psgr'!H$4/BNVFE!H$26)</f>
        <v>3.1056310797313778E-4</v>
      </c>
      <c r="I3" s="4">
        <f>BNVFE!I25*('BHNVFEAL-LDVs-psgr'!I$4/BNVFE!I$26)</f>
        <v>3.202616015528104E-4</v>
      </c>
      <c r="J3" s="4">
        <f>BNVFE!J25*('BHNVFEAL-LDVs-psgr'!J$4/BNVFE!J$26)</f>
        <v>3.3003306502827121E-4</v>
      </c>
      <c r="K3" s="4">
        <f>BNVFE!K25*('BHNVFEAL-LDVs-psgr'!K$4/BNVFE!K$26)</f>
        <v>3.3985884242750141E-4</v>
      </c>
      <c r="L3" s="4">
        <f>BNVFE!L25*('BHNVFEAL-LDVs-psgr'!L$4/BNVFE!L$26)</f>
        <v>3.4959483103051979E-4</v>
      </c>
      <c r="M3" s="4">
        <f>BNVFE!M25*('BHNVFEAL-LDVs-psgr'!M$4/BNVFE!M$26)</f>
        <v>3.5941155994944593E-4</v>
      </c>
      <c r="N3" s="4">
        <f>BNVFE!N25*('BHNVFEAL-LDVs-psgr'!N$4/BNVFE!N$26)</f>
        <v>3.6918038344964442E-4</v>
      </c>
      <c r="O3" s="4">
        <f>BNVFE!O25*('BHNVFEAL-LDVs-psgr'!O$4/BNVFE!O$26)</f>
        <v>3.7896305858214533E-4</v>
      </c>
      <c r="P3" s="4">
        <f>BNVFE!P25*('BHNVFEAL-LDVs-psgr'!P$4/BNVFE!P$26)</f>
        <v>3.9236503637815238E-4</v>
      </c>
      <c r="Q3" s="4">
        <f>BNVFE!Q25*('BHNVFEAL-LDVs-psgr'!Q$4/BNVFE!Q$26)</f>
        <v>3.9958069974953693E-4</v>
      </c>
      <c r="R3" s="4">
        <f>BNVFE!R25*('BHNVFEAL-LDVs-psgr'!R$4/BNVFE!R$26)</f>
        <v>4.0425029377326959E-4</v>
      </c>
      <c r="S3" s="4">
        <f>BNVFE!S25*('BHNVFEAL-LDVs-psgr'!S$4/BNVFE!S$26)</f>
        <v>4.0766085158771333E-4</v>
      </c>
      <c r="T3" s="4">
        <f>BNVFE!T25*('BHNVFEAL-LDVs-psgr'!T$4/BNVFE!T$26)</f>
        <v>4.1161322090888235E-4</v>
      </c>
      <c r="U3" s="4">
        <f>BNVFE!U25*('BHNVFEAL-LDVs-psgr'!U$4/BNVFE!U$26)</f>
        <v>4.1531514899510258E-4</v>
      </c>
      <c r="V3" s="4">
        <f>BNVFE!V25*('BHNVFEAL-LDVs-psgr'!V$4/BNVFE!V$26)</f>
        <v>4.1564996463107134E-4</v>
      </c>
      <c r="W3" s="4">
        <f>BNVFE!W25*('BHNVFEAL-LDVs-psgr'!W$4/BNVFE!W$26)</f>
        <v>4.1549338417832383E-4</v>
      </c>
      <c r="X3" s="4">
        <f>BNVFE!X25*('BHNVFEAL-LDVs-psgr'!X$4/BNVFE!X$26)</f>
        <v>4.1532681156711845E-4</v>
      </c>
      <c r="Y3" s="4">
        <f>BNVFE!Y25*('BHNVFEAL-LDVs-psgr'!Y$4/BNVFE!Y$26)</f>
        <v>4.1611003974718208E-4</v>
      </c>
      <c r="Z3" s="4">
        <f>BNVFE!Z25*('BHNVFEAL-LDVs-psgr'!Z$4/BNVFE!Z$26)</f>
        <v>4.159197079205367E-4</v>
      </c>
      <c r="AA3" s="4">
        <f>BNVFE!AA25*('BHNVFEAL-LDVs-psgr'!AA$4/BNVFE!AA$26)</f>
        <v>4.1570872142824807E-4</v>
      </c>
      <c r="AB3" s="4">
        <f>BNVFE!AB25*('BHNVFEAL-LDVs-psgr'!AB$4/BNVFE!AB$26)</f>
        <v>4.1548706556389424E-4</v>
      </c>
      <c r="AC3" s="4">
        <f>BNVFE!AC25*('BHNVFEAL-LDVs-psgr'!AC$4/BNVFE!AC$26)</f>
        <v>4.1544768876733244E-4</v>
      </c>
      <c r="AD3" s="4">
        <f>BNVFE!AD25*('BHNVFEAL-LDVs-psgr'!AD$4/BNVFE!AD$26)</f>
        <v>4.1466296916326439E-4</v>
      </c>
      <c r="AE3" s="4">
        <f>BNVFE!AE25*('BHNVFEAL-LDVs-psgr'!AE$4/BNVFE!AE$26)</f>
        <v>4.1384514251470114E-4</v>
      </c>
      <c r="AF3" s="4">
        <f>BNVFE!AF25*('BHNVFEAL-LDVs-psgr'!AF$4/BNVFE!AF$26)</f>
        <v>4.1327648701805351E-4</v>
      </c>
      <c r="AH3" s="4"/>
      <c r="AI3" s="4"/>
    </row>
    <row r="4" spans="1:35">
      <c r="A4" t="s">
        <v>4</v>
      </c>
      <c r="B4" s="29">
        <f>Extrapolations!AA2</f>
        <v>2.6344299777549056E-4</v>
      </c>
      <c r="C4" s="29">
        <f>Extrapolations!AB2</f>
        <v>2.7402765700050791E-4</v>
      </c>
      <c r="D4" s="29">
        <f>Extrapolations!AC2</f>
        <v>2.8461231622552526E-4</v>
      </c>
      <c r="E4" s="29">
        <f>Extrapolations!AD2</f>
        <v>2.9519697545054262E-4</v>
      </c>
      <c r="F4" s="29">
        <f>Extrapolations!AE2</f>
        <v>3.0578163467555997E-4</v>
      </c>
      <c r="G4" s="29">
        <f>Extrapolations!AF2</f>
        <v>3.1636629390057732E-4</v>
      </c>
      <c r="H4" s="29">
        <f>Extrapolations!AG2</f>
        <v>3.2695095312559468E-4</v>
      </c>
      <c r="I4" s="29">
        <f>Extrapolations!AH2</f>
        <v>3.3753561235061203E-4</v>
      </c>
      <c r="J4" s="29">
        <f>Extrapolations!AI2</f>
        <v>3.4812027157562938E-4</v>
      </c>
      <c r="K4" s="29">
        <f>Extrapolations!AJ2</f>
        <v>3.5870493080064674E-4</v>
      </c>
      <c r="L4" s="29">
        <f>Extrapolations!AK2</f>
        <v>3.6928959002566409E-4</v>
      </c>
      <c r="M4" s="29">
        <f>Extrapolations!AL2</f>
        <v>3.7987424925068144E-4</v>
      </c>
      <c r="N4" s="29">
        <f>Extrapolations!AM2</f>
        <v>3.904589084756988E-4</v>
      </c>
      <c r="O4" s="29">
        <f>Extrapolations!AN2</f>
        <v>4.010435677007162E-4</v>
      </c>
      <c r="P4" s="29">
        <f>Extrapolations!AO2</f>
        <v>4.1543936179917892E-4</v>
      </c>
      <c r="Q4" s="29">
        <f>Extrapolations!AP2</f>
        <v>4.232456921304615E-4</v>
      </c>
      <c r="R4" s="29">
        <f>Extrapolations!AQ2</f>
        <v>4.284224989356039E-4</v>
      </c>
      <c r="S4" s="29">
        <f>Extrapolations!AR2</f>
        <v>4.3223887309206766E-4</v>
      </c>
      <c r="T4" s="29">
        <f>Extrapolations!AS2</f>
        <v>4.3661930301858122E-4</v>
      </c>
      <c r="U4" s="29">
        <f>Extrapolations!AT2</f>
        <v>4.4073837767711228E-4</v>
      </c>
      <c r="V4" s="29">
        <f>Extrapolations!AU2</f>
        <v>4.4130433819121803E-4</v>
      </c>
      <c r="W4" s="29">
        <f>Extrapolations!AV2</f>
        <v>4.4139330713525239E-4</v>
      </c>
      <c r="X4" s="29">
        <f>Extrapolations!AW2</f>
        <v>4.4143859386227608E-4</v>
      </c>
      <c r="Y4" s="29">
        <f>Extrapolations!AX2</f>
        <v>4.4252278985937798E-4</v>
      </c>
      <c r="Z4" s="29">
        <f>Extrapolations!AY2</f>
        <v>4.4258101673758966E-4</v>
      </c>
      <c r="AA4" s="29">
        <f>Extrapolations!AZ2</f>
        <v>4.4262644410952699E-4</v>
      </c>
      <c r="AB4" s="29">
        <f>Extrapolations!BA2</f>
        <v>4.4263525674443374E-4</v>
      </c>
      <c r="AC4" s="29">
        <f>Extrapolations!BB2</f>
        <v>4.428907913418545E-4</v>
      </c>
      <c r="AD4" s="29">
        <f>Extrapolations!BC2</f>
        <v>4.4235185104972023E-4</v>
      </c>
      <c r="AE4" s="29">
        <f>Extrapolations!BD2</f>
        <v>4.4180682000362565E-4</v>
      </c>
      <c r="AF4" s="29">
        <f>Extrapolations!BE2</f>
        <v>4.415169210975881E-4</v>
      </c>
      <c r="AH4" s="29"/>
      <c r="AI4" s="29"/>
    </row>
    <row r="5" spans="1:35">
      <c r="A5" t="s">
        <v>5</v>
      </c>
      <c r="B5" s="4">
        <f>BNVFE!B27*('BHNVFEAL-LDVs-psgr'!B$4/BNVFE!B$26)</f>
        <v>2.769781614637929E-4</v>
      </c>
      <c r="C5" s="4">
        <f>BNVFE!C27*('BHNVFEAL-LDVs-psgr'!C$4/BNVFE!C$26)</f>
        <v>2.8388509739912809E-4</v>
      </c>
      <c r="D5" s="4">
        <f>BNVFE!D27*('BHNVFEAL-LDVs-psgr'!D$4/BNVFE!D$26)</f>
        <v>2.9198169113955446E-4</v>
      </c>
      <c r="E5" s="4">
        <f>BNVFE!E27*('BHNVFEAL-LDVs-psgr'!E$4/BNVFE!E$26)</f>
        <v>3.014905764042419E-4</v>
      </c>
      <c r="F5" s="4">
        <f>BNVFE!F27*('BHNVFEAL-LDVs-psgr'!F$4/BNVFE!F$26)</f>
        <v>3.110453638474342E-4</v>
      </c>
      <c r="G5" s="4">
        <f>BNVFE!G27*('BHNVFEAL-LDVs-psgr'!G$4/BNVFE!G$26)</f>
        <v>3.221534811415933E-4</v>
      </c>
      <c r="H5" s="4">
        <f>BNVFE!H27*('BHNVFEAL-LDVs-psgr'!H$4/BNVFE!H$26)</f>
        <v>3.3008274946381831E-4</v>
      </c>
      <c r="I5" s="4">
        <f>BNVFE!I27*('BHNVFEAL-LDVs-psgr'!I$4/BNVFE!I$26)</f>
        <v>3.3949640992706821E-4</v>
      </c>
      <c r="J5" s="4">
        <f>BNVFE!J27*('BHNVFEAL-LDVs-psgr'!J$4/BNVFE!J$26)</f>
        <v>3.4968351905022727E-4</v>
      </c>
      <c r="K5" s="4">
        <f>BNVFE!K27*('BHNVFEAL-LDVs-psgr'!K$4/BNVFE!K$26)</f>
        <v>3.5973893548165261E-4</v>
      </c>
      <c r="L5" s="4">
        <f>BNVFE!L27*('BHNVFEAL-LDVs-psgr'!L$4/BNVFE!L$26)</f>
        <v>3.6889394081381641E-4</v>
      </c>
      <c r="M5" s="4">
        <f>BNVFE!M27*('BHNVFEAL-LDVs-psgr'!M$4/BNVFE!M$26)</f>
        <v>3.7881507657421296E-4</v>
      </c>
      <c r="N5" s="4">
        <f>BNVFE!N27*('BHNVFEAL-LDVs-psgr'!N$4/BNVFE!N$26)</f>
        <v>3.8879612403663069E-4</v>
      </c>
      <c r="O5" s="4">
        <f>BNVFE!O27*('BHNVFEAL-LDVs-psgr'!O$4/BNVFE!O$26)</f>
        <v>3.9870114016606978E-4</v>
      </c>
      <c r="P5" s="4">
        <f>BNVFE!P27*('BHNVFEAL-LDVs-psgr'!P$4/BNVFE!P$26)</f>
        <v>4.1235135875181372E-4</v>
      </c>
      <c r="Q5" s="4">
        <f>BNVFE!Q27*('BHNVFEAL-LDVs-psgr'!Q$4/BNVFE!Q$26)</f>
        <v>4.2000791936622607E-4</v>
      </c>
      <c r="R5" s="4">
        <f>BNVFE!R27*('BHNVFEAL-LDVs-psgr'!R$4/BNVFE!R$26)</f>
        <v>4.2525292156963163E-4</v>
      </c>
      <c r="S5" s="4">
        <f>BNVFE!S27*('BHNVFEAL-LDVs-psgr'!S$4/BNVFE!S$26)</f>
        <v>4.2886235816476826E-4</v>
      </c>
      <c r="T5" s="4">
        <f>BNVFE!T27*('BHNVFEAL-LDVs-psgr'!T$4/BNVFE!T$26)</f>
        <v>4.3285917396080627E-4</v>
      </c>
      <c r="U5" s="4">
        <f>BNVFE!U27*('BHNVFEAL-LDVs-psgr'!U$4/BNVFE!U$26)</f>
        <v>4.3707582192698479E-4</v>
      </c>
      <c r="V5" s="4">
        <f>BNVFE!V27*('BHNVFEAL-LDVs-psgr'!V$4/BNVFE!V$26)</f>
        <v>4.3740782672530476E-4</v>
      </c>
      <c r="W5" s="4">
        <f>BNVFE!W27*('BHNVFEAL-LDVs-psgr'!W$4/BNVFE!W$26)</f>
        <v>4.3733077971452199E-4</v>
      </c>
      <c r="X5" s="4">
        <f>BNVFE!X27*('BHNVFEAL-LDVs-psgr'!X$4/BNVFE!X$26)</f>
        <v>4.3727737730799265E-4</v>
      </c>
      <c r="Y5" s="4">
        <f>BNVFE!Y27*('BHNVFEAL-LDVs-psgr'!Y$4/BNVFE!Y$26)</f>
        <v>4.3826191917219735E-4</v>
      </c>
      <c r="Z5" s="4">
        <f>BNVFE!Z27*('BHNVFEAL-LDVs-psgr'!Z$4/BNVFE!Z$26)</f>
        <v>4.381057457924663E-4</v>
      </c>
      <c r="AA5" s="4">
        <f>BNVFE!AA27*('BHNVFEAL-LDVs-psgr'!AA$4/BNVFE!AA$26)</f>
        <v>4.3788374849786256E-4</v>
      </c>
      <c r="AB5" s="4">
        <f>BNVFE!AB27*('BHNVFEAL-LDVs-psgr'!AB$4/BNVFE!AB$26)</f>
        <v>4.3769898244799599E-4</v>
      </c>
      <c r="AC5" s="4">
        <f>BNVFE!AC27*('BHNVFEAL-LDVs-psgr'!AC$4/BNVFE!AC$26)</f>
        <v>4.3777480871824145E-4</v>
      </c>
      <c r="AD5" s="4">
        <f>BNVFE!AD27*('BHNVFEAL-LDVs-psgr'!AD$4/BNVFE!AD$26)</f>
        <v>4.3716325908544007E-4</v>
      </c>
      <c r="AE5" s="4">
        <f>BNVFE!AE27*('BHNVFEAL-LDVs-psgr'!AE$4/BNVFE!AE$26)</f>
        <v>4.363360192507078E-4</v>
      </c>
      <c r="AF5" s="4">
        <f>BNVFE!AF27*('BHNVFEAL-LDVs-psgr'!AF$4/BNVFE!AF$26)</f>
        <v>4.3573558513369061E-4</v>
      </c>
      <c r="AH5" s="4"/>
      <c r="AI5" s="4"/>
    </row>
    <row r="6" spans="1:35">
      <c r="A6" t="s">
        <v>6</v>
      </c>
      <c r="B6" s="4">
        <f>BNVFE!B28*('BHNVFEAL-LDVs-psgr'!B$4/BNVFE!B$26)</f>
        <v>4.3183088091239437E-4</v>
      </c>
      <c r="C6" s="4">
        <f>BNVFE!C28*('BHNVFEAL-LDVs-psgr'!C$4/BNVFE!C$26)</f>
        <v>4.4766500414401383E-4</v>
      </c>
      <c r="D6" s="4">
        <f>BNVFE!D28*('BHNVFEAL-LDVs-psgr'!D$4/BNVFE!D$26)</f>
        <v>4.6133624179940701E-4</v>
      </c>
      <c r="E6" s="4">
        <f>BNVFE!E28*('BHNVFEAL-LDVs-psgr'!E$4/BNVFE!E$26)</f>
        <v>4.753992741306355E-4</v>
      </c>
      <c r="F6" s="4">
        <f>BNVFE!F28*('BHNVFEAL-LDVs-psgr'!F$4/BNVFE!F$26)</f>
        <v>4.9701013772490222E-4</v>
      </c>
      <c r="G6" s="4">
        <f>BNVFE!G28*('BHNVFEAL-LDVs-psgr'!G$4/BNVFE!G$26)</f>
        <v>5.2949155214646493E-4</v>
      </c>
      <c r="H6" s="4">
        <f>BNVFE!H28*('BHNVFEAL-LDVs-psgr'!H$4/BNVFE!H$26)</f>
        <v>5.6758175373196025E-4</v>
      </c>
      <c r="I6" s="4">
        <f>BNVFE!I28*('BHNVFEAL-LDVs-psgr'!I$4/BNVFE!I$26)</f>
        <v>5.8687275262300309E-4</v>
      </c>
      <c r="J6" s="4">
        <f>BNVFE!J28*('BHNVFEAL-LDVs-psgr'!J$4/BNVFE!J$26)</f>
        <v>6.0425702078446082E-4</v>
      </c>
      <c r="K6" s="4">
        <f>BNVFE!K28*('BHNVFEAL-LDVs-psgr'!K$4/BNVFE!K$26)</f>
        <v>6.2160498366735221E-4</v>
      </c>
      <c r="L6" s="4">
        <f>BNVFE!L28*('BHNVFEAL-LDVs-psgr'!L$4/BNVFE!L$26)</f>
        <v>6.3785343510989274E-4</v>
      </c>
      <c r="M6" s="4">
        <f>BNVFE!M28*('BHNVFEAL-LDVs-psgr'!M$4/BNVFE!M$26)</f>
        <v>6.5487317630293269E-4</v>
      </c>
      <c r="N6" s="4">
        <f>BNVFE!N28*('BHNVFEAL-LDVs-psgr'!N$4/BNVFE!N$26)</f>
        <v>6.7237401634078137E-4</v>
      </c>
      <c r="O6" s="4">
        <f>BNVFE!O28*('BHNVFEAL-LDVs-psgr'!O$4/BNVFE!O$26)</f>
        <v>6.8981170811608045E-4</v>
      </c>
      <c r="P6" s="4">
        <f>BNVFE!P28*('BHNVFEAL-LDVs-psgr'!P$4/BNVFE!P$26)</f>
        <v>7.1344718240657083E-4</v>
      </c>
      <c r="Q6" s="4">
        <f>BNVFE!Q28*('BHNVFEAL-LDVs-psgr'!Q$4/BNVFE!Q$26)</f>
        <v>7.2661438980298719E-4</v>
      </c>
      <c r="R6" s="4">
        <f>BNVFE!R28*('BHNVFEAL-LDVs-psgr'!R$4/BNVFE!R$26)</f>
        <v>7.356760015799844E-4</v>
      </c>
      <c r="S6" s="4">
        <f>BNVFE!S28*('BHNVFEAL-LDVs-psgr'!S$4/BNVFE!S$26)</f>
        <v>7.4187120383651457E-4</v>
      </c>
      <c r="T6" s="4">
        <f>BNVFE!T28*('BHNVFEAL-LDVs-psgr'!T$4/BNVFE!T$26)</f>
        <v>7.4853261641737515E-4</v>
      </c>
      <c r="U6" s="4">
        <f>BNVFE!U28*('BHNVFEAL-LDVs-psgr'!U$4/BNVFE!U$26)</f>
        <v>7.5506233584725639E-4</v>
      </c>
      <c r="V6" s="4">
        <f>BNVFE!V28*('BHNVFEAL-LDVs-psgr'!V$4/BNVFE!V$26)</f>
        <v>7.5521763030150985E-4</v>
      </c>
      <c r="W6" s="4">
        <f>BNVFE!W28*('BHNVFEAL-LDVs-psgr'!W$4/BNVFE!W$26)</f>
        <v>7.5422055105138291E-4</v>
      </c>
      <c r="X6" s="4">
        <f>BNVFE!X28*('BHNVFEAL-LDVs-psgr'!X$4/BNVFE!X$26)</f>
        <v>7.5304546398064301E-4</v>
      </c>
      <c r="Y6" s="4">
        <f>BNVFE!Y28*('BHNVFEAL-LDVs-psgr'!Y$4/BNVFE!Y$26)</f>
        <v>7.5349566500976337E-4</v>
      </c>
      <c r="Z6" s="4">
        <f>BNVFE!Z28*('BHNVFEAL-LDVs-psgr'!Z$4/BNVFE!Z$26)</f>
        <v>7.5171922103753558E-4</v>
      </c>
      <c r="AA6" s="4">
        <f>BNVFE!AA28*('BHNVFEAL-LDVs-psgr'!AA$4/BNVFE!AA$26)</f>
        <v>7.4943614758610189E-4</v>
      </c>
      <c r="AB6" s="4">
        <f>BNVFE!AB28*('BHNVFEAL-LDVs-psgr'!AB$4/BNVFE!AB$26)</f>
        <v>7.4699197436416847E-4</v>
      </c>
      <c r="AC6" s="4">
        <f>BNVFE!AC28*('BHNVFEAL-LDVs-psgr'!AC$4/BNVFE!AC$26)</f>
        <v>7.4464449629104302E-4</v>
      </c>
      <c r="AD6" s="4">
        <f>BNVFE!AD28*('BHNVFEAL-LDVs-psgr'!AD$4/BNVFE!AD$26)</f>
        <v>7.4057257931631681E-4</v>
      </c>
      <c r="AE6" s="4">
        <f>BNVFE!AE28*('BHNVFEAL-LDVs-psgr'!AE$4/BNVFE!AE$26)</f>
        <v>7.3602635790278052E-4</v>
      </c>
      <c r="AF6" s="4">
        <f>BNVFE!AF28*('BHNVFEAL-LDVs-psgr'!AF$4/BNVFE!AF$26)</f>
        <v>7.3135170735541761E-4</v>
      </c>
      <c r="AH6" s="4"/>
      <c r="AI6" s="4"/>
    </row>
    <row r="7" spans="1:35">
      <c r="A7" t="s">
        <v>84</v>
      </c>
      <c r="B7" s="4">
        <f>BNVFE!B29*('BHNVFEAL-LDVs-psgr'!B$4/BNVFE!B$26)</f>
        <v>2.3890121486196082E-4</v>
      </c>
      <c r="C7" s="4">
        <f>BNVFE!C29*('BHNVFEAL-LDVs-psgr'!C$4/BNVFE!C$26)</f>
        <v>2.4748399140409115E-4</v>
      </c>
      <c r="D7" s="4">
        <f>BNVFE!D29*('BHNVFEAL-LDVs-psgr'!D$4/BNVFE!D$26)</f>
        <v>2.5749753438386954E-4</v>
      </c>
      <c r="E7" s="4">
        <f>BNVFE!E29*('BHNVFEAL-LDVs-psgr'!E$4/BNVFE!E$26)</f>
        <v>2.669135231102433E-4</v>
      </c>
      <c r="F7" s="4">
        <f>BNVFE!F29*('BHNVFEAL-LDVs-psgr'!F$4/BNVFE!F$26)</f>
        <v>2.7602879561984387E-4</v>
      </c>
      <c r="G7" s="4">
        <f>BNVFE!G29*('BHNVFEAL-LDVs-psgr'!G$4/BNVFE!G$26)</f>
        <v>2.8543793770318852E-4</v>
      </c>
      <c r="H7" s="4">
        <f>BNVFE!H29*('BHNVFEAL-LDVs-psgr'!H$4/BNVFE!H$26)</f>
        <v>2.9362054774280502E-4</v>
      </c>
      <c r="I7" s="4">
        <f>BNVFE!I29*('BHNVFEAL-LDVs-psgr'!I$4/BNVFE!I$26)</f>
        <v>3.0273645966533467E-4</v>
      </c>
      <c r="J7" s="4">
        <f>BNVFE!J29*('BHNVFEAL-LDVs-psgr'!J$4/BNVFE!J$26)</f>
        <v>3.1207373506078915E-4</v>
      </c>
      <c r="K7" s="4">
        <f>BNVFE!K29*('BHNVFEAL-LDVs-psgr'!K$4/BNVFE!K$26)</f>
        <v>3.2139534672745489E-4</v>
      </c>
      <c r="L7" s="4">
        <f>BNVFE!L29*('BHNVFEAL-LDVs-psgr'!L$4/BNVFE!L$26)</f>
        <v>3.3041337316799617E-4</v>
      </c>
      <c r="M7" s="4">
        <f>BNVFE!M29*('BHNVFEAL-LDVs-psgr'!M$4/BNVFE!M$26)</f>
        <v>3.3986837478417343E-4</v>
      </c>
      <c r="N7" s="4">
        <f>BNVFE!N29*('BHNVFEAL-LDVs-psgr'!N$4/BNVFE!N$26)</f>
        <v>3.4904827428650336E-4</v>
      </c>
      <c r="O7" s="4">
        <f>BNVFE!O29*('BHNVFEAL-LDVs-psgr'!O$4/BNVFE!O$26)</f>
        <v>3.582922320064483E-4</v>
      </c>
      <c r="P7" s="4">
        <f>BNVFE!P29*('BHNVFEAL-LDVs-psgr'!P$4/BNVFE!P$26)</f>
        <v>3.7083340468707854E-4</v>
      </c>
      <c r="Q7" s="4">
        <f>BNVFE!Q29*('BHNVFEAL-LDVs-psgr'!Q$4/BNVFE!Q$26)</f>
        <v>3.7782282401531729E-4</v>
      </c>
      <c r="R7" s="4">
        <f>BNVFE!R29*('BHNVFEAL-LDVs-psgr'!R$4/BNVFE!R$26)</f>
        <v>3.8233661580785696E-4</v>
      </c>
      <c r="S7" s="4">
        <f>BNVFE!S29*('BHNVFEAL-LDVs-psgr'!S$4/BNVFE!S$26)</f>
        <v>3.8550736662354158E-4</v>
      </c>
      <c r="T7" s="4">
        <f>BNVFE!T29*('BHNVFEAL-LDVs-psgr'!T$4/BNVFE!T$26)</f>
        <v>3.8922118122167398E-4</v>
      </c>
      <c r="U7" s="4">
        <f>BNVFE!U29*('BHNVFEAL-LDVs-psgr'!U$4/BNVFE!U$26)</f>
        <v>3.9278680995063548E-4</v>
      </c>
      <c r="V7" s="4">
        <f>BNVFE!V29*('BHNVFEAL-LDVs-psgr'!V$4/BNVFE!V$26)</f>
        <v>3.9308720014886002E-4</v>
      </c>
      <c r="W7" s="4">
        <f>BNVFE!W29*('BHNVFEAL-LDVs-psgr'!W$4/BNVFE!W$26)</f>
        <v>3.9293845521070378E-4</v>
      </c>
      <c r="X7" s="4">
        <f>BNVFE!X29*('BHNVFEAL-LDVs-psgr'!X$4/BNVFE!X$26)</f>
        <v>3.9281882697013573E-4</v>
      </c>
      <c r="Y7" s="4">
        <f>BNVFE!Y29*('BHNVFEAL-LDVs-psgr'!Y$4/BNVFE!Y$26)</f>
        <v>3.9354272058642249E-4</v>
      </c>
      <c r="Z7" s="4">
        <f>BNVFE!Z29*('BHNVFEAL-LDVs-psgr'!Z$4/BNVFE!Z$26)</f>
        <v>3.9331686794151E-4</v>
      </c>
      <c r="AA7" s="4">
        <f>BNVFE!AA29*('BHNVFEAL-LDVs-psgr'!AA$4/BNVFE!AA$26)</f>
        <v>3.930117319368427E-4</v>
      </c>
      <c r="AB7" s="4">
        <f>BNVFE!AB29*('BHNVFEAL-LDVs-psgr'!AB$4/BNVFE!AB$26)</f>
        <v>3.9280440477488073E-4</v>
      </c>
      <c r="AC7" s="4">
        <f>BNVFE!AC29*('BHNVFEAL-LDVs-psgr'!AC$4/BNVFE!AC$26)</f>
        <v>3.9272510536214313E-4</v>
      </c>
      <c r="AD7" s="4">
        <f>BNVFE!AD29*('BHNVFEAL-LDVs-psgr'!AD$4/BNVFE!AD$26)</f>
        <v>3.9200385857580093E-4</v>
      </c>
      <c r="AE7" s="4">
        <f>BNVFE!AE29*('BHNVFEAL-LDVs-psgr'!AE$4/BNVFE!AE$26)</f>
        <v>3.9112433694300379E-4</v>
      </c>
      <c r="AF7" s="4">
        <f>BNVFE!AF29*('BHNVFEAL-LDVs-psgr'!AF$4/BNVFE!AF$26)</f>
        <v>3.9051236766252144E-4</v>
      </c>
      <c r="AH7" s="4"/>
      <c r="AI7" s="4"/>
    </row>
    <row r="8" spans="1:35">
      <c r="A8" t="s">
        <v>85</v>
      </c>
      <c r="B8" s="4">
        <f>SYFAFE!$H$2</f>
        <v>4.9236744840218491E-4</v>
      </c>
      <c r="C8" s="4">
        <f>B8</f>
        <v>4.9236744840218491E-4</v>
      </c>
      <c r="D8" s="4">
        <f t="shared" ref="D8:AF8" si="0">C8</f>
        <v>4.9236744840218491E-4</v>
      </c>
      <c r="E8" s="4">
        <f t="shared" si="0"/>
        <v>4.9236744840218491E-4</v>
      </c>
      <c r="F8" s="4">
        <f t="shared" si="0"/>
        <v>4.9236744840218491E-4</v>
      </c>
      <c r="G8" s="4">
        <f t="shared" si="0"/>
        <v>4.9236744840218491E-4</v>
      </c>
      <c r="H8" s="4">
        <f t="shared" si="0"/>
        <v>4.9236744840218491E-4</v>
      </c>
      <c r="I8" s="4">
        <f t="shared" si="0"/>
        <v>4.9236744840218491E-4</v>
      </c>
      <c r="J8" s="4">
        <f t="shared" si="0"/>
        <v>4.9236744840218491E-4</v>
      </c>
      <c r="K8" s="4">
        <f t="shared" si="0"/>
        <v>4.9236744840218491E-4</v>
      </c>
      <c r="L8" s="4">
        <f t="shared" si="0"/>
        <v>4.9236744840218491E-4</v>
      </c>
      <c r="M8" s="4">
        <f t="shared" si="0"/>
        <v>4.9236744840218491E-4</v>
      </c>
      <c r="N8" s="4">
        <f t="shared" si="0"/>
        <v>4.9236744840218491E-4</v>
      </c>
      <c r="O8" s="4">
        <f t="shared" si="0"/>
        <v>4.9236744840218491E-4</v>
      </c>
      <c r="P8" s="4">
        <f t="shared" si="0"/>
        <v>4.9236744840218491E-4</v>
      </c>
      <c r="Q8" s="4">
        <f t="shared" si="0"/>
        <v>4.9236744840218491E-4</v>
      </c>
      <c r="R8" s="4">
        <f t="shared" si="0"/>
        <v>4.9236744840218491E-4</v>
      </c>
      <c r="S8" s="4">
        <f t="shared" si="0"/>
        <v>4.9236744840218491E-4</v>
      </c>
      <c r="T8" s="4">
        <f t="shared" si="0"/>
        <v>4.9236744840218491E-4</v>
      </c>
      <c r="U8" s="4">
        <f t="shared" si="0"/>
        <v>4.9236744840218491E-4</v>
      </c>
      <c r="V8" s="4">
        <f t="shared" si="0"/>
        <v>4.9236744840218491E-4</v>
      </c>
      <c r="W8" s="4">
        <f t="shared" si="0"/>
        <v>4.9236744840218491E-4</v>
      </c>
      <c r="X8" s="4">
        <f t="shared" si="0"/>
        <v>4.9236744840218491E-4</v>
      </c>
      <c r="Y8" s="4">
        <f t="shared" si="0"/>
        <v>4.9236744840218491E-4</v>
      </c>
      <c r="Z8" s="4">
        <f t="shared" si="0"/>
        <v>4.9236744840218491E-4</v>
      </c>
      <c r="AA8" s="4">
        <f t="shared" si="0"/>
        <v>4.9236744840218491E-4</v>
      </c>
      <c r="AB8" s="4">
        <f t="shared" si="0"/>
        <v>4.9236744840218491E-4</v>
      </c>
      <c r="AC8" s="4">
        <f t="shared" si="0"/>
        <v>4.9236744840218491E-4</v>
      </c>
      <c r="AD8" s="4">
        <f t="shared" si="0"/>
        <v>4.9236744840218491E-4</v>
      </c>
      <c r="AE8" s="4">
        <f t="shared" si="0"/>
        <v>4.9236744840218491E-4</v>
      </c>
      <c r="AF8" s="4">
        <f t="shared" si="0"/>
        <v>4.9236744840218491E-4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0</v>
      </c>
      <c r="C2" s="4">
        <f>B2</f>
        <v>0</v>
      </c>
      <c r="D2" s="4">
        <f t="shared" ref="D2:AF8" si="0">C2</f>
        <v>0</v>
      </c>
      <c r="E2" s="4">
        <f t="shared" si="0"/>
        <v>0</v>
      </c>
      <c r="F2" s="4">
        <f t="shared" si="0"/>
        <v>0</v>
      </c>
      <c r="G2" s="4">
        <f t="shared" si="0"/>
        <v>0</v>
      </c>
      <c r="H2" s="4">
        <f t="shared" si="0"/>
        <v>0</v>
      </c>
      <c r="I2" s="4">
        <f t="shared" si="0"/>
        <v>0</v>
      </c>
      <c r="J2" s="4">
        <f t="shared" si="0"/>
        <v>0</v>
      </c>
      <c r="K2" s="4">
        <f t="shared" si="0"/>
        <v>0</v>
      </c>
      <c r="L2" s="4">
        <f t="shared" si="0"/>
        <v>0</v>
      </c>
      <c r="M2" s="4">
        <f t="shared" si="0"/>
        <v>0</v>
      </c>
      <c r="N2" s="4">
        <f t="shared" si="0"/>
        <v>0</v>
      </c>
      <c r="O2" s="4">
        <f t="shared" si="0"/>
        <v>0</v>
      </c>
      <c r="P2" s="4">
        <f t="shared" si="0"/>
        <v>0</v>
      </c>
      <c r="Q2" s="4">
        <f t="shared" si="0"/>
        <v>0</v>
      </c>
      <c r="R2" s="4">
        <f t="shared" si="0"/>
        <v>0</v>
      </c>
      <c r="S2" s="4">
        <f t="shared" si="0"/>
        <v>0</v>
      </c>
      <c r="T2" s="4">
        <f t="shared" si="0"/>
        <v>0</v>
      </c>
      <c r="U2" s="4">
        <f t="shared" si="0"/>
        <v>0</v>
      </c>
      <c r="V2" s="4">
        <f t="shared" si="0"/>
        <v>0</v>
      </c>
      <c r="W2" s="4">
        <f t="shared" si="0"/>
        <v>0</v>
      </c>
      <c r="X2" s="4">
        <f t="shared" si="0"/>
        <v>0</v>
      </c>
      <c r="Y2" s="4">
        <f t="shared" si="0"/>
        <v>0</v>
      </c>
      <c r="Z2" s="4">
        <f t="shared" si="0"/>
        <v>0</v>
      </c>
      <c r="AA2" s="4">
        <f t="shared" si="0"/>
        <v>0</v>
      </c>
      <c r="AB2" s="4">
        <f t="shared" si="0"/>
        <v>0</v>
      </c>
      <c r="AC2" s="4">
        <f t="shared" si="0"/>
        <v>0</v>
      </c>
      <c r="AD2" s="4">
        <f t="shared" si="0"/>
        <v>0</v>
      </c>
      <c r="AE2" s="4">
        <f t="shared" si="0"/>
        <v>0</v>
      </c>
      <c r="AF2" s="4">
        <f t="shared" si="0"/>
        <v>0</v>
      </c>
      <c r="AH2" s="4"/>
      <c r="AI2" s="4"/>
    </row>
    <row r="3" spans="1:35">
      <c r="A3" t="s">
        <v>3</v>
      </c>
      <c r="B3" s="4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  <c r="AH3" s="4"/>
      <c r="AI3" s="4"/>
    </row>
    <row r="4" spans="1:35">
      <c r="A4" t="s">
        <v>4</v>
      </c>
      <c r="B4" s="4">
        <v>1.2992623297592373E-4</v>
      </c>
      <c r="C4" s="4">
        <f t="shared" si="1"/>
        <v>1.2992623297592373E-4</v>
      </c>
      <c r="D4" s="4">
        <f t="shared" si="0"/>
        <v>1.2992623297592373E-4</v>
      </c>
      <c r="E4" s="4">
        <f t="shared" si="0"/>
        <v>1.2992623297592373E-4</v>
      </c>
      <c r="F4" s="4">
        <f t="shared" si="0"/>
        <v>1.2992623297592373E-4</v>
      </c>
      <c r="G4" s="4">
        <f t="shared" si="0"/>
        <v>1.2992623297592373E-4</v>
      </c>
      <c r="H4" s="4">
        <f t="shared" si="0"/>
        <v>1.2992623297592373E-4</v>
      </c>
      <c r="I4" s="4">
        <f t="shared" si="0"/>
        <v>1.2992623297592373E-4</v>
      </c>
      <c r="J4" s="4">
        <f t="shared" si="0"/>
        <v>1.2992623297592373E-4</v>
      </c>
      <c r="K4" s="4">
        <f t="shared" si="0"/>
        <v>1.2992623297592373E-4</v>
      </c>
      <c r="L4" s="4">
        <f t="shared" si="0"/>
        <v>1.2992623297592373E-4</v>
      </c>
      <c r="M4" s="4">
        <f t="shared" si="0"/>
        <v>1.2992623297592373E-4</v>
      </c>
      <c r="N4" s="4">
        <f t="shared" si="0"/>
        <v>1.2992623297592373E-4</v>
      </c>
      <c r="O4" s="4">
        <f t="shared" si="0"/>
        <v>1.2992623297592373E-4</v>
      </c>
      <c r="P4" s="4">
        <f t="shared" si="0"/>
        <v>1.2992623297592373E-4</v>
      </c>
      <c r="Q4" s="4">
        <f t="shared" si="0"/>
        <v>1.2992623297592373E-4</v>
      </c>
      <c r="R4" s="4">
        <f t="shared" si="0"/>
        <v>1.2992623297592373E-4</v>
      </c>
      <c r="S4" s="4">
        <f t="shared" si="0"/>
        <v>1.2992623297592373E-4</v>
      </c>
      <c r="T4" s="4">
        <f t="shared" si="0"/>
        <v>1.2992623297592373E-4</v>
      </c>
      <c r="U4" s="4">
        <f t="shared" si="0"/>
        <v>1.2992623297592373E-4</v>
      </c>
      <c r="V4" s="4">
        <f t="shared" si="0"/>
        <v>1.2992623297592373E-4</v>
      </c>
      <c r="W4" s="4">
        <f t="shared" si="0"/>
        <v>1.2992623297592373E-4</v>
      </c>
      <c r="X4" s="4">
        <f t="shared" si="0"/>
        <v>1.2992623297592373E-4</v>
      </c>
      <c r="Y4" s="4">
        <f t="shared" si="0"/>
        <v>1.2992623297592373E-4</v>
      </c>
      <c r="Z4" s="4">
        <f t="shared" si="0"/>
        <v>1.2992623297592373E-4</v>
      </c>
      <c r="AA4" s="4">
        <f t="shared" si="0"/>
        <v>1.2992623297592373E-4</v>
      </c>
      <c r="AB4" s="4">
        <f t="shared" si="0"/>
        <v>1.2992623297592373E-4</v>
      </c>
      <c r="AC4" s="4">
        <f t="shared" si="0"/>
        <v>1.2992623297592373E-4</v>
      </c>
      <c r="AD4" s="4">
        <f t="shared" si="0"/>
        <v>1.2992623297592373E-4</v>
      </c>
      <c r="AE4" s="4">
        <f t="shared" si="0"/>
        <v>1.2992623297592373E-4</v>
      </c>
      <c r="AF4" s="4">
        <f t="shared" si="0"/>
        <v>1.2992623297592373E-4</v>
      </c>
      <c r="AH4" s="4"/>
      <c r="AI4" s="4"/>
    </row>
    <row r="5" spans="1:35">
      <c r="A5" t="s">
        <v>5</v>
      </c>
      <c r="B5" s="4">
        <v>7.0808066480209403E-5</v>
      </c>
      <c r="C5" s="4">
        <f t="shared" si="1"/>
        <v>7.0808066480209403E-5</v>
      </c>
      <c r="D5" s="4">
        <f t="shared" si="0"/>
        <v>7.0808066480209403E-5</v>
      </c>
      <c r="E5" s="4">
        <f t="shared" si="0"/>
        <v>7.0808066480209403E-5</v>
      </c>
      <c r="F5" s="4">
        <f t="shared" si="0"/>
        <v>7.0808066480209403E-5</v>
      </c>
      <c r="G5" s="4">
        <f t="shared" si="0"/>
        <v>7.0808066480209403E-5</v>
      </c>
      <c r="H5" s="4">
        <f t="shared" si="0"/>
        <v>7.0808066480209403E-5</v>
      </c>
      <c r="I5" s="4">
        <f t="shared" si="0"/>
        <v>7.0808066480209403E-5</v>
      </c>
      <c r="J5" s="4">
        <f t="shared" si="0"/>
        <v>7.0808066480209403E-5</v>
      </c>
      <c r="K5" s="4">
        <f t="shared" si="0"/>
        <v>7.0808066480209403E-5</v>
      </c>
      <c r="L5" s="4">
        <f t="shared" si="0"/>
        <v>7.0808066480209403E-5</v>
      </c>
      <c r="M5" s="4">
        <f t="shared" si="0"/>
        <v>7.0808066480209403E-5</v>
      </c>
      <c r="N5" s="4">
        <f t="shared" si="0"/>
        <v>7.0808066480209403E-5</v>
      </c>
      <c r="O5" s="4">
        <f t="shared" si="0"/>
        <v>7.0808066480209403E-5</v>
      </c>
      <c r="P5" s="4">
        <f t="shared" si="0"/>
        <v>7.0808066480209403E-5</v>
      </c>
      <c r="Q5" s="4">
        <f t="shared" si="0"/>
        <v>7.0808066480209403E-5</v>
      </c>
      <c r="R5" s="4">
        <f t="shared" si="0"/>
        <v>7.0808066480209403E-5</v>
      </c>
      <c r="S5" s="4">
        <f t="shared" si="0"/>
        <v>7.0808066480209403E-5</v>
      </c>
      <c r="T5" s="4">
        <f t="shared" si="0"/>
        <v>7.0808066480209403E-5</v>
      </c>
      <c r="U5" s="4">
        <f t="shared" si="0"/>
        <v>7.0808066480209403E-5</v>
      </c>
      <c r="V5" s="4">
        <f t="shared" si="0"/>
        <v>7.0808066480209403E-5</v>
      </c>
      <c r="W5" s="4">
        <f t="shared" si="0"/>
        <v>7.0808066480209403E-5</v>
      </c>
      <c r="X5" s="4">
        <f t="shared" si="0"/>
        <v>7.0808066480209403E-5</v>
      </c>
      <c r="Y5" s="4">
        <f t="shared" si="0"/>
        <v>7.0808066480209403E-5</v>
      </c>
      <c r="Z5" s="4">
        <f t="shared" si="0"/>
        <v>7.0808066480209403E-5</v>
      </c>
      <c r="AA5" s="4">
        <f t="shared" si="0"/>
        <v>7.0808066480209403E-5</v>
      </c>
      <c r="AB5" s="4">
        <f t="shared" si="0"/>
        <v>7.0808066480209403E-5</v>
      </c>
      <c r="AC5" s="4">
        <f t="shared" si="0"/>
        <v>7.0808066480209403E-5</v>
      </c>
      <c r="AD5" s="4">
        <f t="shared" si="0"/>
        <v>7.0808066480209403E-5</v>
      </c>
      <c r="AE5" s="4">
        <f t="shared" si="0"/>
        <v>7.0808066480209403E-5</v>
      </c>
      <c r="AF5" s="4">
        <f t="shared" si="0"/>
        <v>7.0808066480209403E-5</v>
      </c>
      <c r="AH5" s="4"/>
      <c r="AI5" s="4"/>
    </row>
    <row r="6" spans="1:35">
      <c r="A6" t="s">
        <v>6</v>
      </c>
      <c r="B6" s="4">
        <v>2.880998649758333E-4</v>
      </c>
      <c r="C6" s="4">
        <f t="shared" si="1"/>
        <v>2.880998649758333E-4</v>
      </c>
      <c r="D6" s="4">
        <f t="shared" si="0"/>
        <v>2.880998649758333E-4</v>
      </c>
      <c r="E6" s="4">
        <f t="shared" si="0"/>
        <v>2.880998649758333E-4</v>
      </c>
      <c r="F6" s="4">
        <f t="shared" si="0"/>
        <v>2.880998649758333E-4</v>
      </c>
      <c r="G6" s="4">
        <f t="shared" si="0"/>
        <v>2.880998649758333E-4</v>
      </c>
      <c r="H6" s="4">
        <f t="shared" si="0"/>
        <v>2.880998649758333E-4</v>
      </c>
      <c r="I6" s="4">
        <f t="shared" si="0"/>
        <v>2.880998649758333E-4</v>
      </c>
      <c r="J6" s="4">
        <f t="shared" si="0"/>
        <v>2.880998649758333E-4</v>
      </c>
      <c r="K6" s="4">
        <f t="shared" si="0"/>
        <v>2.880998649758333E-4</v>
      </c>
      <c r="L6" s="4">
        <f t="shared" si="0"/>
        <v>2.880998649758333E-4</v>
      </c>
      <c r="M6" s="4">
        <f t="shared" si="0"/>
        <v>2.880998649758333E-4</v>
      </c>
      <c r="N6" s="4">
        <f t="shared" si="0"/>
        <v>2.880998649758333E-4</v>
      </c>
      <c r="O6" s="4">
        <f t="shared" si="0"/>
        <v>2.880998649758333E-4</v>
      </c>
      <c r="P6" s="4">
        <f t="shared" si="0"/>
        <v>2.880998649758333E-4</v>
      </c>
      <c r="Q6" s="4">
        <f t="shared" si="0"/>
        <v>2.880998649758333E-4</v>
      </c>
      <c r="R6" s="4">
        <f t="shared" si="0"/>
        <v>2.880998649758333E-4</v>
      </c>
      <c r="S6" s="4">
        <f t="shared" si="0"/>
        <v>2.880998649758333E-4</v>
      </c>
      <c r="T6" s="4">
        <f t="shared" si="0"/>
        <v>2.880998649758333E-4</v>
      </c>
      <c r="U6" s="4">
        <f t="shared" si="0"/>
        <v>2.880998649758333E-4</v>
      </c>
      <c r="V6" s="4">
        <f t="shared" si="0"/>
        <v>2.880998649758333E-4</v>
      </c>
      <c r="W6" s="4">
        <f t="shared" si="0"/>
        <v>2.880998649758333E-4</v>
      </c>
      <c r="X6" s="4">
        <f t="shared" si="0"/>
        <v>2.880998649758333E-4</v>
      </c>
      <c r="Y6" s="4">
        <f t="shared" si="0"/>
        <v>2.880998649758333E-4</v>
      </c>
      <c r="Z6" s="4">
        <f t="shared" si="0"/>
        <v>2.880998649758333E-4</v>
      </c>
      <c r="AA6" s="4">
        <f t="shared" si="0"/>
        <v>2.880998649758333E-4</v>
      </c>
      <c r="AB6" s="4">
        <f t="shared" si="0"/>
        <v>2.880998649758333E-4</v>
      </c>
      <c r="AC6" s="4">
        <f t="shared" si="0"/>
        <v>2.880998649758333E-4</v>
      </c>
      <c r="AD6" s="4">
        <f t="shared" si="0"/>
        <v>2.880998649758333E-4</v>
      </c>
      <c r="AE6" s="4">
        <f t="shared" si="0"/>
        <v>2.880998649758333E-4</v>
      </c>
      <c r="AF6" s="4">
        <f t="shared" si="0"/>
        <v>2.880998649758333E-4</v>
      </c>
      <c r="AH6" s="4"/>
      <c r="AI6" s="4"/>
    </row>
    <row r="7" spans="1:35">
      <c r="A7" t="s">
        <v>84</v>
      </c>
      <c r="B7" s="4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  <c r="AH7" s="4"/>
      <c r="AI7" s="4"/>
    </row>
    <row r="8" spans="1:35">
      <c r="A8" t="s">
        <v>85</v>
      </c>
      <c r="B8" s="29">
        <v>2.4773379843525084E-3</v>
      </c>
      <c r="C8" s="29">
        <f t="shared" si="1"/>
        <v>2.4773379843525084E-3</v>
      </c>
      <c r="D8" s="29">
        <f t="shared" si="0"/>
        <v>2.4773379843525084E-3</v>
      </c>
      <c r="E8" s="29">
        <f t="shared" si="0"/>
        <v>2.4773379843525084E-3</v>
      </c>
      <c r="F8" s="4">
        <f t="shared" si="0"/>
        <v>2.4773379843525084E-3</v>
      </c>
      <c r="G8" s="4">
        <f t="shared" si="0"/>
        <v>2.4773379843525084E-3</v>
      </c>
      <c r="H8" s="4">
        <f t="shared" si="0"/>
        <v>2.4773379843525084E-3</v>
      </c>
      <c r="I8" s="4">
        <f t="shared" si="0"/>
        <v>2.4773379843525084E-3</v>
      </c>
      <c r="J8" s="4">
        <f t="shared" si="0"/>
        <v>2.4773379843525084E-3</v>
      </c>
      <c r="K8" s="4">
        <f t="shared" si="0"/>
        <v>2.4773379843525084E-3</v>
      </c>
      <c r="L8" s="4">
        <f t="shared" si="0"/>
        <v>2.4773379843525084E-3</v>
      </c>
      <c r="M8" s="4">
        <f t="shared" si="0"/>
        <v>2.4773379843525084E-3</v>
      </c>
      <c r="N8" s="4">
        <f t="shared" si="0"/>
        <v>2.4773379843525084E-3</v>
      </c>
      <c r="O8" s="4">
        <f t="shared" si="0"/>
        <v>2.4773379843525084E-3</v>
      </c>
      <c r="P8" s="4">
        <f t="shared" si="0"/>
        <v>2.4773379843525084E-3</v>
      </c>
      <c r="Q8" s="4">
        <f t="shared" si="0"/>
        <v>2.4773379843525084E-3</v>
      </c>
      <c r="R8" s="4">
        <f t="shared" si="0"/>
        <v>2.4773379843525084E-3</v>
      </c>
      <c r="S8" s="4">
        <f t="shared" si="0"/>
        <v>2.4773379843525084E-3</v>
      </c>
      <c r="T8" s="4">
        <f t="shared" si="0"/>
        <v>2.4773379843525084E-3</v>
      </c>
      <c r="U8" s="4">
        <f t="shared" si="0"/>
        <v>2.4773379843525084E-3</v>
      </c>
      <c r="V8" s="4">
        <f t="shared" si="0"/>
        <v>2.4773379843525084E-3</v>
      </c>
      <c r="W8" s="4">
        <f t="shared" si="0"/>
        <v>2.4773379843525084E-3</v>
      </c>
      <c r="X8" s="4">
        <f t="shared" si="0"/>
        <v>2.4773379843525084E-3</v>
      </c>
      <c r="Y8" s="4">
        <f t="shared" si="0"/>
        <v>2.4773379843525084E-3</v>
      </c>
      <c r="Z8" s="4">
        <f t="shared" si="0"/>
        <v>2.4773379843525084E-3</v>
      </c>
      <c r="AA8" s="4">
        <f t="shared" si="0"/>
        <v>2.4773379843525084E-3</v>
      </c>
      <c r="AB8" s="4">
        <f t="shared" si="0"/>
        <v>2.4773379843525084E-3</v>
      </c>
      <c r="AC8" s="4">
        <f t="shared" si="0"/>
        <v>2.4773379843525084E-3</v>
      </c>
      <c r="AD8" s="4">
        <f t="shared" si="0"/>
        <v>2.4773379843525084E-3</v>
      </c>
      <c r="AE8" s="4">
        <f t="shared" si="0"/>
        <v>2.4773379843525084E-3</v>
      </c>
      <c r="AF8" s="4">
        <f t="shared" si="0"/>
        <v>2.4773379843525084E-3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3.5447281106324811E-3</v>
      </c>
      <c r="C2" s="4">
        <f>B2</f>
        <v>3.5447281106324811E-3</v>
      </c>
      <c r="D2" s="4">
        <f t="shared" ref="D2:AF8" si="0">C2</f>
        <v>3.5447281106324811E-3</v>
      </c>
      <c r="E2" s="4">
        <f t="shared" si="0"/>
        <v>3.5447281106324811E-3</v>
      </c>
      <c r="F2" s="4">
        <f t="shared" si="0"/>
        <v>3.5447281106324811E-3</v>
      </c>
      <c r="G2" s="4">
        <f t="shared" si="0"/>
        <v>3.5447281106324811E-3</v>
      </c>
      <c r="H2" s="4">
        <f t="shared" si="0"/>
        <v>3.5447281106324811E-3</v>
      </c>
      <c r="I2" s="4">
        <f t="shared" si="0"/>
        <v>3.5447281106324811E-3</v>
      </c>
      <c r="J2" s="4">
        <f t="shared" si="0"/>
        <v>3.5447281106324811E-3</v>
      </c>
      <c r="K2" s="4">
        <f t="shared" si="0"/>
        <v>3.5447281106324811E-3</v>
      </c>
      <c r="L2" s="4">
        <f t="shared" si="0"/>
        <v>3.5447281106324811E-3</v>
      </c>
      <c r="M2" s="4">
        <f t="shared" si="0"/>
        <v>3.5447281106324811E-3</v>
      </c>
      <c r="N2" s="4">
        <f t="shared" si="0"/>
        <v>3.5447281106324811E-3</v>
      </c>
      <c r="O2" s="4">
        <f t="shared" si="0"/>
        <v>3.5447281106324811E-3</v>
      </c>
      <c r="P2" s="4">
        <f t="shared" si="0"/>
        <v>3.5447281106324811E-3</v>
      </c>
      <c r="Q2" s="4">
        <f t="shared" si="0"/>
        <v>3.5447281106324811E-3</v>
      </c>
      <c r="R2" s="4">
        <f t="shared" si="0"/>
        <v>3.5447281106324811E-3</v>
      </c>
      <c r="S2" s="4">
        <f t="shared" si="0"/>
        <v>3.5447281106324811E-3</v>
      </c>
      <c r="T2" s="4">
        <f t="shared" si="0"/>
        <v>3.5447281106324811E-3</v>
      </c>
      <c r="U2" s="4">
        <f t="shared" si="0"/>
        <v>3.5447281106324811E-3</v>
      </c>
      <c r="V2" s="4">
        <f t="shared" si="0"/>
        <v>3.5447281106324811E-3</v>
      </c>
      <c r="W2" s="4">
        <f t="shared" si="0"/>
        <v>3.5447281106324811E-3</v>
      </c>
      <c r="X2" s="4">
        <f t="shared" si="0"/>
        <v>3.5447281106324811E-3</v>
      </c>
      <c r="Y2" s="4">
        <f t="shared" si="0"/>
        <v>3.5447281106324811E-3</v>
      </c>
      <c r="Z2" s="4">
        <f t="shared" si="0"/>
        <v>3.5447281106324811E-3</v>
      </c>
      <c r="AA2" s="4">
        <f t="shared" si="0"/>
        <v>3.5447281106324811E-3</v>
      </c>
      <c r="AB2" s="4">
        <f t="shared" si="0"/>
        <v>3.5447281106324811E-3</v>
      </c>
      <c r="AC2" s="4">
        <f t="shared" si="0"/>
        <v>3.5447281106324811E-3</v>
      </c>
      <c r="AD2" s="4">
        <f t="shared" si="0"/>
        <v>3.5447281106324811E-3</v>
      </c>
      <c r="AE2" s="4">
        <f t="shared" si="0"/>
        <v>3.5447281106324811E-3</v>
      </c>
      <c r="AF2" s="4">
        <f t="shared" si="0"/>
        <v>3.5447281106324811E-3</v>
      </c>
      <c r="AH2" s="4"/>
      <c r="AI2" s="4"/>
    </row>
    <row r="3" spans="1:35">
      <c r="A3" t="s">
        <v>3</v>
      </c>
      <c r="B3" s="4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  <c r="AH3" s="4"/>
      <c r="AI3" s="4"/>
    </row>
    <row r="4" spans="1:35">
      <c r="A4" t="s">
        <v>4</v>
      </c>
      <c r="B4" s="4">
        <v>1.0181219055931268E-3</v>
      </c>
      <c r="C4" s="4">
        <f t="shared" si="1"/>
        <v>1.0181219055931268E-3</v>
      </c>
      <c r="D4" s="4">
        <f t="shared" si="0"/>
        <v>1.0181219055931268E-3</v>
      </c>
      <c r="E4" s="4">
        <f t="shared" si="0"/>
        <v>1.0181219055931268E-3</v>
      </c>
      <c r="F4" s="4">
        <f t="shared" si="0"/>
        <v>1.0181219055931268E-3</v>
      </c>
      <c r="G4" s="4">
        <f t="shared" si="0"/>
        <v>1.0181219055931268E-3</v>
      </c>
      <c r="H4" s="4">
        <f t="shared" si="0"/>
        <v>1.0181219055931268E-3</v>
      </c>
      <c r="I4" s="4">
        <f t="shared" si="0"/>
        <v>1.0181219055931268E-3</v>
      </c>
      <c r="J4" s="4">
        <f t="shared" si="0"/>
        <v>1.0181219055931268E-3</v>
      </c>
      <c r="K4" s="4">
        <f t="shared" si="0"/>
        <v>1.0181219055931268E-3</v>
      </c>
      <c r="L4" s="4">
        <f t="shared" si="0"/>
        <v>1.0181219055931268E-3</v>
      </c>
      <c r="M4" s="4">
        <f t="shared" si="0"/>
        <v>1.0181219055931268E-3</v>
      </c>
      <c r="N4" s="4">
        <f t="shared" si="0"/>
        <v>1.0181219055931268E-3</v>
      </c>
      <c r="O4" s="4">
        <f t="shared" si="0"/>
        <v>1.0181219055931268E-3</v>
      </c>
      <c r="P4" s="4">
        <f t="shared" si="0"/>
        <v>1.0181219055931268E-3</v>
      </c>
      <c r="Q4" s="4">
        <f t="shared" si="0"/>
        <v>1.0181219055931268E-3</v>
      </c>
      <c r="R4" s="4">
        <f t="shared" si="0"/>
        <v>1.0181219055931268E-3</v>
      </c>
      <c r="S4" s="4">
        <f t="shared" si="0"/>
        <v>1.0181219055931268E-3</v>
      </c>
      <c r="T4" s="4">
        <f t="shared" si="0"/>
        <v>1.0181219055931268E-3</v>
      </c>
      <c r="U4" s="4">
        <f t="shared" si="0"/>
        <v>1.0181219055931268E-3</v>
      </c>
      <c r="V4" s="4">
        <f t="shared" si="0"/>
        <v>1.0181219055931268E-3</v>
      </c>
      <c r="W4" s="4">
        <f t="shared" si="0"/>
        <v>1.0181219055931268E-3</v>
      </c>
      <c r="X4" s="4">
        <f t="shared" si="0"/>
        <v>1.0181219055931268E-3</v>
      </c>
      <c r="Y4" s="4">
        <f t="shared" si="0"/>
        <v>1.0181219055931268E-3</v>
      </c>
      <c r="Z4" s="4">
        <f t="shared" si="0"/>
        <v>1.0181219055931268E-3</v>
      </c>
      <c r="AA4" s="4">
        <f t="shared" si="0"/>
        <v>1.0181219055931268E-3</v>
      </c>
      <c r="AB4" s="4">
        <f t="shared" si="0"/>
        <v>1.0181219055931268E-3</v>
      </c>
      <c r="AC4" s="4">
        <f t="shared" si="0"/>
        <v>1.0181219055931268E-3</v>
      </c>
      <c r="AD4" s="4">
        <f t="shared" si="0"/>
        <v>1.0181219055931268E-3</v>
      </c>
      <c r="AE4" s="4">
        <f t="shared" si="0"/>
        <v>1.0181219055931268E-3</v>
      </c>
      <c r="AF4" s="4">
        <f t="shared" si="0"/>
        <v>1.0181219055931268E-3</v>
      </c>
      <c r="AH4" s="4"/>
      <c r="AI4" s="4"/>
    </row>
    <row r="5" spans="1:35">
      <c r="A5" t="s">
        <v>5</v>
      </c>
      <c r="B5" s="4">
        <v>1.1030826464418157E-3</v>
      </c>
      <c r="C5" s="4">
        <f t="shared" si="1"/>
        <v>1.1030826464418157E-3</v>
      </c>
      <c r="D5" s="4">
        <f t="shared" si="0"/>
        <v>1.1030826464418157E-3</v>
      </c>
      <c r="E5" s="4">
        <f t="shared" si="0"/>
        <v>1.1030826464418157E-3</v>
      </c>
      <c r="F5" s="4">
        <f t="shared" si="0"/>
        <v>1.1030826464418157E-3</v>
      </c>
      <c r="G5" s="4">
        <f t="shared" si="0"/>
        <v>1.1030826464418157E-3</v>
      </c>
      <c r="H5" s="4">
        <f t="shared" si="0"/>
        <v>1.1030826464418157E-3</v>
      </c>
      <c r="I5" s="4">
        <f t="shared" si="0"/>
        <v>1.1030826464418157E-3</v>
      </c>
      <c r="J5" s="4">
        <f t="shared" si="0"/>
        <v>1.1030826464418157E-3</v>
      </c>
      <c r="K5" s="4">
        <f t="shared" si="0"/>
        <v>1.1030826464418157E-3</v>
      </c>
      <c r="L5" s="4">
        <f t="shared" si="0"/>
        <v>1.1030826464418157E-3</v>
      </c>
      <c r="M5" s="4">
        <f t="shared" si="0"/>
        <v>1.1030826464418157E-3</v>
      </c>
      <c r="N5" s="4">
        <f t="shared" si="0"/>
        <v>1.1030826464418157E-3</v>
      </c>
      <c r="O5" s="4">
        <f t="shared" si="0"/>
        <v>1.1030826464418157E-3</v>
      </c>
      <c r="P5" s="4">
        <f t="shared" si="0"/>
        <v>1.1030826464418157E-3</v>
      </c>
      <c r="Q5" s="4">
        <f t="shared" si="0"/>
        <v>1.1030826464418157E-3</v>
      </c>
      <c r="R5" s="4">
        <f t="shared" si="0"/>
        <v>1.1030826464418157E-3</v>
      </c>
      <c r="S5" s="4">
        <f t="shared" si="0"/>
        <v>1.1030826464418157E-3</v>
      </c>
      <c r="T5" s="4">
        <f t="shared" si="0"/>
        <v>1.1030826464418157E-3</v>
      </c>
      <c r="U5" s="4">
        <f t="shared" si="0"/>
        <v>1.1030826464418157E-3</v>
      </c>
      <c r="V5" s="4">
        <f t="shared" si="0"/>
        <v>1.1030826464418157E-3</v>
      </c>
      <c r="W5" s="4">
        <f t="shared" si="0"/>
        <v>1.1030826464418157E-3</v>
      </c>
      <c r="X5" s="4">
        <f t="shared" si="0"/>
        <v>1.1030826464418157E-3</v>
      </c>
      <c r="Y5" s="4">
        <f t="shared" si="0"/>
        <v>1.1030826464418157E-3</v>
      </c>
      <c r="Z5" s="4">
        <f t="shared" si="0"/>
        <v>1.1030826464418157E-3</v>
      </c>
      <c r="AA5" s="4">
        <f t="shared" si="0"/>
        <v>1.1030826464418157E-3</v>
      </c>
      <c r="AB5" s="4">
        <f t="shared" si="0"/>
        <v>1.1030826464418157E-3</v>
      </c>
      <c r="AC5" s="4">
        <f t="shared" si="0"/>
        <v>1.1030826464418157E-3</v>
      </c>
      <c r="AD5" s="4">
        <f t="shared" si="0"/>
        <v>1.1030826464418157E-3</v>
      </c>
      <c r="AE5" s="4">
        <f t="shared" si="0"/>
        <v>1.1030826464418157E-3</v>
      </c>
      <c r="AF5" s="4">
        <f t="shared" si="0"/>
        <v>1.1030826464418157E-3</v>
      </c>
      <c r="AH5" s="4"/>
      <c r="AI5" s="4"/>
    </row>
    <row r="6" spans="1:35">
      <c r="A6" t="s">
        <v>6</v>
      </c>
      <c r="B6" s="4">
        <v>2.445987651746682E-3</v>
      </c>
      <c r="C6" s="4">
        <f t="shared" si="1"/>
        <v>2.445987651746682E-3</v>
      </c>
      <c r="D6" s="4">
        <f t="shared" si="0"/>
        <v>2.445987651746682E-3</v>
      </c>
      <c r="E6" s="4">
        <f t="shared" si="0"/>
        <v>2.445987651746682E-3</v>
      </c>
      <c r="F6" s="4">
        <f t="shared" si="0"/>
        <v>2.445987651746682E-3</v>
      </c>
      <c r="G6" s="4">
        <f t="shared" si="0"/>
        <v>2.445987651746682E-3</v>
      </c>
      <c r="H6" s="4">
        <f t="shared" si="0"/>
        <v>2.445987651746682E-3</v>
      </c>
      <c r="I6" s="4">
        <f t="shared" si="0"/>
        <v>2.445987651746682E-3</v>
      </c>
      <c r="J6" s="4">
        <f t="shared" si="0"/>
        <v>2.445987651746682E-3</v>
      </c>
      <c r="K6" s="4">
        <f t="shared" si="0"/>
        <v>2.445987651746682E-3</v>
      </c>
      <c r="L6" s="4">
        <f t="shared" si="0"/>
        <v>2.445987651746682E-3</v>
      </c>
      <c r="M6" s="4">
        <f t="shared" si="0"/>
        <v>2.445987651746682E-3</v>
      </c>
      <c r="N6" s="4">
        <f t="shared" si="0"/>
        <v>2.445987651746682E-3</v>
      </c>
      <c r="O6" s="4">
        <f t="shared" si="0"/>
        <v>2.445987651746682E-3</v>
      </c>
      <c r="P6" s="4">
        <f t="shared" si="0"/>
        <v>2.445987651746682E-3</v>
      </c>
      <c r="Q6" s="4">
        <f t="shared" si="0"/>
        <v>2.445987651746682E-3</v>
      </c>
      <c r="R6" s="4">
        <f t="shared" si="0"/>
        <v>2.445987651746682E-3</v>
      </c>
      <c r="S6" s="4">
        <f t="shared" si="0"/>
        <v>2.445987651746682E-3</v>
      </c>
      <c r="T6" s="4">
        <f t="shared" si="0"/>
        <v>2.445987651746682E-3</v>
      </c>
      <c r="U6" s="4">
        <f t="shared" si="0"/>
        <v>2.445987651746682E-3</v>
      </c>
      <c r="V6" s="4">
        <f t="shared" si="0"/>
        <v>2.445987651746682E-3</v>
      </c>
      <c r="W6" s="4">
        <f t="shared" si="0"/>
        <v>2.445987651746682E-3</v>
      </c>
      <c r="X6" s="4">
        <f t="shared" si="0"/>
        <v>2.445987651746682E-3</v>
      </c>
      <c r="Y6" s="4">
        <f t="shared" si="0"/>
        <v>2.445987651746682E-3</v>
      </c>
      <c r="Z6" s="4">
        <f t="shared" si="0"/>
        <v>2.445987651746682E-3</v>
      </c>
      <c r="AA6" s="4">
        <f t="shared" si="0"/>
        <v>2.445987651746682E-3</v>
      </c>
      <c r="AB6" s="4">
        <f t="shared" si="0"/>
        <v>2.445987651746682E-3</v>
      </c>
      <c r="AC6" s="4">
        <f t="shared" si="0"/>
        <v>2.445987651746682E-3</v>
      </c>
      <c r="AD6" s="4">
        <f t="shared" si="0"/>
        <v>2.445987651746682E-3</v>
      </c>
      <c r="AE6" s="4">
        <f t="shared" si="0"/>
        <v>2.445987651746682E-3</v>
      </c>
      <c r="AF6" s="4">
        <f t="shared" si="0"/>
        <v>2.445987651746682E-3</v>
      </c>
      <c r="AH6" s="4"/>
      <c r="AI6" s="4"/>
    </row>
    <row r="7" spans="1:35">
      <c r="A7" t="s">
        <v>84</v>
      </c>
      <c r="B7" s="4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  <c r="AH7" s="4"/>
      <c r="AI7" s="4"/>
    </row>
    <row r="8" spans="1:35">
      <c r="A8" t="s">
        <v>85</v>
      </c>
      <c r="B8" s="4">
        <v>3.3092479393254464E-3</v>
      </c>
      <c r="C8" s="4">
        <f t="shared" si="1"/>
        <v>3.3092479393254464E-3</v>
      </c>
      <c r="D8" s="4">
        <f t="shared" si="0"/>
        <v>3.3092479393254464E-3</v>
      </c>
      <c r="E8" s="4">
        <f t="shared" si="0"/>
        <v>3.3092479393254464E-3</v>
      </c>
      <c r="F8" s="4">
        <f t="shared" si="0"/>
        <v>3.3092479393254464E-3</v>
      </c>
      <c r="G8" s="4">
        <f t="shared" si="0"/>
        <v>3.3092479393254464E-3</v>
      </c>
      <c r="H8" s="4">
        <f t="shared" si="0"/>
        <v>3.3092479393254464E-3</v>
      </c>
      <c r="I8" s="4">
        <f t="shared" si="0"/>
        <v>3.3092479393254464E-3</v>
      </c>
      <c r="J8" s="4">
        <f t="shared" si="0"/>
        <v>3.3092479393254464E-3</v>
      </c>
      <c r="K8" s="4">
        <f t="shared" si="0"/>
        <v>3.3092479393254464E-3</v>
      </c>
      <c r="L8" s="4">
        <f t="shared" si="0"/>
        <v>3.3092479393254464E-3</v>
      </c>
      <c r="M8" s="4">
        <f t="shared" si="0"/>
        <v>3.3092479393254464E-3</v>
      </c>
      <c r="N8" s="4">
        <f t="shared" si="0"/>
        <v>3.3092479393254464E-3</v>
      </c>
      <c r="O8" s="4">
        <f t="shared" si="0"/>
        <v>3.3092479393254464E-3</v>
      </c>
      <c r="P8" s="4">
        <f t="shared" si="0"/>
        <v>3.3092479393254464E-3</v>
      </c>
      <c r="Q8" s="4">
        <f t="shared" si="0"/>
        <v>3.3092479393254464E-3</v>
      </c>
      <c r="R8" s="4">
        <f t="shared" si="0"/>
        <v>3.3092479393254464E-3</v>
      </c>
      <c r="S8" s="4">
        <f t="shared" si="0"/>
        <v>3.3092479393254464E-3</v>
      </c>
      <c r="T8" s="4">
        <f t="shared" si="0"/>
        <v>3.3092479393254464E-3</v>
      </c>
      <c r="U8" s="4">
        <f t="shared" si="0"/>
        <v>3.3092479393254464E-3</v>
      </c>
      <c r="V8" s="4">
        <f t="shared" si="0"/>
        <v>3.3092479393254464E-3</v>
      </c>
      <c r="W8" s="4">
        <f t="shared" si="0"/>
        <v>3.3092479393254464E-3</v>
      </c>
      <c r="X8" s="4">
        <f t="shared" si="0"/>
        <v>3.3092479393254464E-3</v>
      </c>
      <c r="Y8" s="4">
        <f t="shared" si="0"/>
        <v>3.3092479393254464E-3</v>
      </c>
      <c r="Z8" s="4">
        <f t="shared" si="0"/>
        <v>3.3092479393254464E-3</v>
      </c>
      <c r="AA8" s="4">
        <f t="shared" si="0"/>
        <v>3.3092479393254464E-3</v>
      </c>
      <c r="AB8" s="4">
        <f t="shared" si="0"/>
        <v>3.3092479393254464E-3</v>
      </c>
      <c r="AC8" s="4">
        <f t="shared" si="0"/>
        <v>3.3092479393254464E-3</v>
      </c>
      <c r="AD8" s="4">
        <f t="shared" si="0"/>
        <v>3.3092479393254464E-3</v>
      </c>
      <c r="AE8" s="4">
        <f t="shared" si="0"/>
        <v>3.3092479393254464E-3</v>
      </c>
      <c r="AF8" s="4">
        <f t="shared" si="0"/>
        <v>3.3092479393254464E-3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29">
        <f t="array" ref="B2:B8">TRANSPOSE(SYFAFE!B11:H11)</f>
        <v>2.6536209294918999E-3</v>
      </c>
      <c r="C2" s="29">
        <f>B2</f>
        <v>2.6536209294918999E-3</v>
      </c>
      <c r="D2" s="29">
        <f t="shared" ref="D2:AF8" si="0">C2</f>
        <v>2.6536209294918999E-3</v>
      </c>
      <c r="E2" s="29">
        <f t="shared" si="0"/>
        <v>2.6536209294918999E-3</v>
      </c>
      <c r="F2" s="29">
        <f t="shared" si="0"/>
        <v>2.6536209294918999E-3</v>
      </c>
      <c r="G2" s="29">
        <f t="shared" si="0"/>
        <v>2.6536209294918999E-3</v>
      </c>
      <c r="H2" s="29">
        <f t="shared" si="0"/>
        <v>2.6536209294918999E-3</v>
      </c>
      <c r="I2" s="29">
        <f t="shared" si="0"/>
        <v>2.6536209294918999E-3</v>
      </c>
      <c r="J2" s="29">
        <f t="shared" si="0"/>
        <v>2.6536209294918999E-3</v>
      </c>
      <c r="K2" s="29">
        <f t="shared" si="0"/>
        <v>2.6536209294918999E-3</v>
      </c>
      <c r="L2" s="29">
        <f t="shared" si="0"/>
        <v>2.6536209294918999E-3</v>
      </c>
      <c r="M2" s="29">
        <f t="shared" si="0"/>
        <v>2.6536209294918999E-3</v>
      </c>
      <c r="N2" s="29">
        <f t="shared" si="0"/>
        <v>2.6536209294918999E-3</v>
      </c>
      <c r="O2" s="29">
        <f t="shared" si="0"/>
        <v>2.6536209294918999E-3</v>
      </c>
      <c r="P2" s="29">
        <f t="shared" si="0"/>
        <v>2.6536209294918999E-3</v>
      </c>
      <c r="Q2" s="29">
        <f t="shared" si="0"/>
        <v>2.6536209294918999E-3</v>
      </c>
      <c r="R2" s="29">
        <f t="shared" si="0"/>
        <v>2.6536209294918999E-3</v>
      </c>
      <c r="S2" s="29">
        <f t="shared" si="0"/>
        <v>2.6536209294918999E-3</v>
      </c>
      <c r="T2" s="29">
        <f t="shared" si="0"/>
        <v>2.6536209294918999E-3</v>
      </c>
      <c r="U2" s="29">
        <f t="shared" si="0"/>
        <v>2.6536209294918999E-3</v>
      </c>
      <c r="V2" s="29">
        <f t="shared" si="0"/>
        <v>2.6536209294918999E-3</v>
      </c>
      <c r="W2" s="29">
        <f t="shared" si="0"/>
        <v>2.6536209294918999E-3</v>
      </c>
      <c r="X2" s="29">
        <f t="shared" si="0"/>
        <v>2.6536209294918999E-3</v>
      </c>
      <c r="Y2" s="29">
        <f t="shared" si="0"/>
        <v>2.6536209294918999E-3</v>
      </c>
      <c r="Z2" s="29">
        <f t="shared" si="0"/>
        <v>2.6536209294918999E-3</v>
      </c>
      <c r="AA2" s="29">
        <f t="shared" si="0"/>
        <v>2.6536209294918999E-3</v>
      </c>
      <c r="AB2" s="29">
        <f t="shared" si="0"/>
        <v>2.6536209294918999E-3</v>
      </c>
      <c r="AC2" s="29">
        <f t="shared" si="0"/>
        <v>2.6536209294918999E-3</v>
      </c>
      <c r="AD2" s="29">
        <f t="shared" si="0"/>
        <v>2.6536209294918999E-3</v>
      </c>
      <c r="AE2" s="29">
        <f t="shared" si="0"/>
        <v>2.6536209294918999E-3</v>
      </c>
      <c r="AF2" s="29">
        <f t="shared" si="0"/>
        <v>2.6536209294918999E-3</v>
      </c>
      <c r="AH2" s="4"/>
      <c r="AI2" s="4"/>
    </row>
    <row r="3" spans="1:35">
      <c r="A3" t="s">
        <v>3</v>
      </c>
      <c r="B3" s="4">
        <v>0</v>
      </c>
      <c r="C3" s="29">
        <f t="shared" ref="C3:R8" si="1">B3</f>
        <v>0</v>
      </c>
      <c r="D3" s="29">
        <f t="shared" si="1"/>
        <v>0</v>
      </c>
      <c r="E3" s="29">
        <f t="shared" si="1"/>
        <v>0</v>
      </c>
      <c r="F3" s="29">
        <f t="shared" si="1"/>
        <v>0</v>
      </c>
      <c r="G3" s="29">
        <f t="shared" si="1"/>
        <v>0</v>
      </c>
      <c r="H3" s="29">
        <f t="shared" si="1"/>
        <v>0</v>
      </c>
      <c r="I3" s="29">
        <f t="shared" si="1"/>
        <v>0</v>
      </c>
      <c r="J3" s="29">
        <f t="shared" si="1"/>
        <v>0</v>
      </c>
      <c r="K3" s="29">
        <f t="shared" si="1"/>
        <v>0</v>
      </c>
      <c r="L3" s="29">
        <f t="shared" si="1"/>
        <v>0</v>
      </c>
      <c r="M3" s="29">
        <f t="shared" si="1"/>
        <v>0</v>
      </c>
      <c r="N3" s="29">
        <f t="shared" si="1"/>
        <v>0</v>
      </c>
      <c r="O3" s="29">
        <f t="shared" si="1"/>
        <v>0</v>
      </c>
      <c r="P3" s="29">
        <f t="shared" si="1"/>
        <v>0</v>
      </c>
      <c r="Q3" s="29">
        <f t="shared" si="1"/>
        <v>0</v>
      </c>
      <c r="R3" s="29">
        <f t="shared" si="1"/>
        <v>0</v>
      </c>
      <c r="S3" s="29">
        <f t="shared" si="0"/>
        <v>0</v>
      </c>
      <c r="T3" s="29">
        <f t="shared" si="0"/>
        <v>0</v>
      </c>
      <c r="U3" s="29">
        <f t="shared" si="0"/>
        <v>0</v>
      </c>
      <c r="V3" s="29">
        <f t="shared" si="0"/>
        <v>0</v>
      </c>
      <c r="W3" s="29">
        <f t="shared" si="0"/>
        <v>0</v>
      </c>
      <c r="X3" s="29">
        <f t="shared" si="0"/>
        <v>0</v>
      </c>
      <c r="Y3" s="29">
        <f t="shared" si="0"/>
        <v>0</v>
      </c>
      <c r="Z3" s="29">
        <f t="shared" si="0"/>
        <v>0</v>
      </c>
      <c r="AA3" s="29">
        <f t="shared" si="0"/>
        <v>0</v>
      </c>
      <c r="AB3" s="29">
        <f t="shared" si="0"/>
        <v>0</v>
      </c>
      <c r="AC3" s="29">
        <f t="shared" si="0"/>
        <v>0</v>
      </c>
      <c r="AD3" s="29">
        <f t="shared" si="0"/>
        <v>0</v>
      </c>
      <c r="AE3" s="29">
        <f t="shared" si="0"/>
        <v>0</v>
      </c>
      <c r="AF3" s="29">
        <f t="shared" si="0"/>
        <v>0</v>
      </c>
      <c r="AH3" s="4"/>
      <c r="AI3" s="4"/>
    </row>
    <row r="4" spans="1:35">
      <c r="A4" t="s">
        <v>4</v>
      </c>
      <c r="B4" s="4">
        <v>3.0759232726228305E-3</v>
      </c>
      <c r="C4" s="29">
        <f t="shared" si="1"/>
        <v>3.0759232726228305E-3</v>
      </c>
      <c r="D4" s="29">
        <f t="shared" si="0"/>
        <v>3.0759232726228305E-3</v>
      </c>
      <c r="E4" s="29">
        <f t="shared" si="0"/>
        <v>3.0759232726228305E-3</v>
      </c>
      <c r="F4" s="29">
        <f t="shared" si="0"/>
        <v>3.0759232726228305E-3</v>
      </c>
      <c r="G4" s="29">
        <f t="shared" si="0"/>
        <v>3.0759232726228305E-3</v>
      </c>
      <c r="H4" s="29">
        <f t="shared" si="0"/>
        <v>3.0759232726228305E-3</v>
      </c>
      <c r="I4" s="29">
        <f t="shared" si="0"/>
        <v>3.0759232726228305E-3</v>
      </c>
      <c r="J4" s="29">
        <f t="shared" si="0"/>
        <v>3.0759232726228305E-3</v>
      </c>
      <c r="K4" s="29">
        <f t="shared" si="0"/>
        <v>3.0759232726228305E-3</v>
      </c>
      <c r="L4" s="29">
        <f t="shared" si="0"/>
        <v>3.0759232726228305E-3</v>
      </c>
      <c r="M4" s="29">
        <f t="shared" si="0"/>
        <v>3.0759232726228305E-3</v>
      </c>
      <c r="N4" s="29">
        <f t="shared" si="0"/>
        <v>3.0759232726228305E-3</v>
      </c>
      <c r="O4" s="29">
        <f t="shared" si="0"/>
        <v>3.0759232726228305E-3</v>
      </c>
      <c r="P4" s="29">
        <f t="shared" si="0"/>
        <v>3.0759232726228305E-3</v>
      </c>
      <c r="Q4" s="29">
        <f t="shared" si="0"/>
        <v>3.0759232726228305E-3</v>
      </c>
      <c r="R4" s="29">
        <f t="shared" si="0"/>
        <v>3.0759232726228305E-3</v>
      </c>
      <c r="S4" s="29">
        <f t="shared" si="0"/>
        <v>3.0759232726228305E-3</v>
      </c>
      <c r="T4" s="29">
        <f t="shared" si="0"/>
        <v>3.0759232726228305E-3</v>
      </c>
      <c r="U4" s="29">
        <f t="shared" si="0"/>
        <v>3.0759232726228305E-3</v>
      </c>
      <c r="V4" s="29">
        <f t="shared" si="0"/>
        <v>3.0759232726228305E-3</v>
      </c>
      <c r="W4" s="29">
        <f t="shared" si="0"/>
        <v>3.0759232726228305E-3</v>
      </c>
      <c r="X4" s="29">
        <f t="shared" si="0"/>
        <v>3.0759232726228305E-3</v>
      </c>
      <c r="Y4" s="29">
        <f t="shared" si="0"/>
        <v>3.0759232726228305E-3</v>
      </c>
      <c r="Z4" s="29">
        <f t="shared" si="0"/>
        <v>3.0759232726228305E-3</v>
      </c>
      <c r="AA4" s="29">
        <f t="shared" si="0"/>
        <v>3.0759232726228305E-3</v>
      </c>
      <c r="AB4" s="29">
        <f t="shared" si="0"/>
        <v>3.0759232726228305E-3</v>
      </c>
      <c r="AC4" s="29">
        <f t="shared" si="0"/>
        <v>3.0759232726228305E-3</v>
      </c>
      <c r="AD4" s="29">
        <f t="shared" si="0"/>
        <v>3.0759232726228305E-3</v>
      </c>
      <c r="AE4" s="29">
        <f t="shared" si="0"/>
        <v>3.0759232726228305E-3</v>
      </c>
      <c r="AF4" s="29">
        <f t="shared" si="0"/>
        <v>3.0759232726228305E-3</v>
      </c>
      <c r="AH4" s="4"/>
      <c r="AI4" s="4"/>
    </row>
    <row r="5" spans="1:35">
      <c r="A5" t="s">
        <v>5</v>
      </c>
      <c r="B5" s="4">
        <v>8.257793281175029E-4</v>
      </c>
      <c r="C5" s="29">
        <f t="shared" si="1"/>
        <v>8.257793281175029E-4</v>
      </c>
      <c r="D5" s="29">
        <f t="shared" si="0"/>
        <v>8.257793281175029E-4</v>
      </c>
      <c r="E5" s="29">
        <f t="shared" si="0"/>
        <v>8.257793281175029E-4</v>
      </c>
      <c r="F5" s="29">
        <f t="shared" si="0"/>
        <v>8.257793281175029E-4</v>
      </c>
      <c r="G5" s="29">
        <f t="shared" si="0"/>
        <v>8.257793281175029E-4</v>
      </c>
      <c r="H5" s="29">
        <f t="shared" si="0"/>
        <v>8.257793281175029E-4</v>
      </c>
      <c r="I5" s="29">
        <f t="shared" si="0"/>
        <v>8.257793281175029E-4</v>
      </c>
      <c r="J5" s="29">
        <f t="shared" si="0"/>
        <v>8.257793281175029E-4</v>
      </c>
      <c r="K5" s="29">
        <f t="shared" si="0"/>
        <v>8.257793281175029E-4</v>
      </c>
      <c r="L5" s="29">
        <f t="shared" si="0"/>
        <v>8.257793281175029E-4</v>
      </c>
      <c r="M5" s="29">
        <f t="shared" si="0"/>
        <v>8.257793281175029E-4</v>
      </c>
      <c r="N5" s="29">
        <f t="shared" si="0"/>
        <v>8.257793281175029E-4</v>
      </c>
      <c r="O5" s="29">
        <f t="shared" si="0"/>
        <v>8.257793281175029E-4</v>
      </c>
      <c r="P5" s="29">
        <f t="shared" si="0"/>
        <v>8.257793281175029E-4</v>
      </c>
      <c r="Q5" s="29">
        <f t="shared" si="0"/>
        <v>8.257793281175029E-4</v>
      </c>
      <c r="R5" s="29">
        <f t="shared" si="0"/>
        <v>8.257793281175029E-4</v>
      </c>
      <c r="S5" s="29">
        <f t="shared" si="0"/>
        <v>8.257793281175029E-4</v>
      </c>
      <c r="T5" s="29">
        <f t="shared" si="0"/>
        <v>8.257793281175029E-4</v>
      </c>
      <c r="U5" s="29">
        <f t="shared" si="0"/>
        <v>8.257793281175029E-4</v>
      </c>
      <c r="V5" s="29">
        <f t="shared" si="0"/>
        <v>8.257793281175029E-4</v>
      </c>
      <c r="W5" s="29">
        <f t="shared" si="0"/>
        <v>8.257793281175029E-4</v>
      </c>
      <c r="X5" s="29">
        <f t="shared" si="0"/>
        <v>8.257793281175029E-4</v>
      </c>
      <c r="Y5" s="29">
        <f t="shared" si="0"/>
        <v>8.257793281175029E-4</v>
      </c>
      <c r="Z5" s="29">
        <f t="shared" si="0"/>
        <v>8.257793281175029E-4</v>
      </c>
      <c r="AA5" s="29">
        <f t="shared" si="0"/>
        <v>8.257793281175029E-4</v>
      </c>
      <c r="AB5" s="29">
        <f t="shared" si="0"/>
        <v>8.257793281175029E-4</v>
      </c>
      <c r="AC5" s="29">
        <f t="shared" si="0"/>
        <v>8.257793281175029E-4</v>
      </c>
      <c r="AD5" s="29">
        <f t="shared" si="0"/>
        <v>8.257793281175029E-4</v>
      </c>
      <c r="AE5" s="29">
        <f t="shared" si="0"/>
        <v>8.257793281175029E-4</v>
      </c>
      <c r="AF5" s="29">
        <f t="shared" si="0"/>
        <v>8.257793281175029E-4</v>
      </c>
      <c r="AH5" s="4"/>
      <c r="AI5" s="4"/>
    </row>
    <row r="6" spans="1:35">
      <c r="A6" t="s">
        <v>6</v>
      </c>
      <c r="B6" s="4">
        <v>0</v>
      </c>
      <c r="C6" s="29">
        <f t="shared" si="1"/>
        <v>0</v>
      </c>
      <c r="D6" s="29">
        <f t="shared" si="0"/>
        <v>0</v>
      </c>
      <c r="E6" s="29">
        <f t="shared" si="0"/>
        <v>0</v>
      </c>
      <c r="F6" s="29">
        <f t="shared" si="0"/>
        <v>0</v>
      </c>
      <c r="G6" s="29">
        <f t="shared" si="0"/>
        <v>0</v>
      </c>
      <c r="H6" s="29">
        <f t="shared" si="0"/>
        <v>0</v>
      </c>
      <c r="I6" s="29">
        <f t="shared" si="0"/>
        <v>0</v>
      </c>
      <c r="J6" s="29">
        <f t="shared" si="0"/>
        <v>0</v>
      </c>
      <c r="K6" s="29">
        <f t="shared" si="0"/>
        <v>0</v>
      </c>
      <c r="L6" s="29">
        <f t="shared" si="0"/>
        <v>0</v>
      </c>
      <c r="M6" s="29">
        <f t="shared" si="0"/>
        <v>0</v>
      </c>
      <c r="N6" s="29">
        <f t="shared" si="0"/>
        <v>0</v>
      </c>
      <c r="O6" s="29">
        <f t="shared" si="0"/>
        <v>0</v>
      </c>
      <c r="P6" s="29">
        <f t="shared" si="0"/>
        <v>0</v>
      </c>
      <c r="Q6" s="29">
        <f t="shared" si="0"/>
        <v>0</v>
      </c>
      <c r="R6" s="29">
        <f t="shared" si="0"/>
        <v>0</v>
      </c>
      <c r="S6" s="29">
        <f t="shared" si="0"/>
        <v>0</v>
      </c>
      <c r="T6" s="29">
        <f t="shared" si="0"/>
        <v>0</v>
      </c>
      <c r="U6" s="29">
        <f t="shared" si="0"/>
        <v>0</v>
      </c>
      <c r="V6" s="29">
        <f t="shared" si="0"/>
        <v>0</v>
      </c>
      <c r="W6" s="29">
        <f t="shared" si="0"/>
        <v>0</v>
      </c>
      <c r="X6" s="29">
        <f t="shared" si="0"/>
        <v>0</v>
      </c>
      <c r="Y6" s="29">
        <f t="shared" si="0"/>
        <v>0</v>
      </c>
      <c r="Z6" s="29">
        <f t="shared" si="0"/>
        <v>0</v>
      </c>
      <c r="AA6" s="29">
        <f t="shared" si="0"/>
        <v>0</v>
      </c>
      <c r="AB6" s="29">
        <f t="shared" si="0"/>
        <v>0</v>
      </c>
      <c r="AC6" s="29">
        <f t="shared" si="0"/>
        <v>0</v>
      </c>
      <c r="AD6" s="29">
        <f t="shared" si="0"/>
        <v>0</v>
      </c>
      <c r="AE6" s="29">
        <f t="shared" si="0"/>
        <v>0</v>
      </c>
      <c r="AF6" s="29">
        <f t="shared" si="0"/>
        <v>0</v>
      </c>
      <c r="AH6" s="4"/>
      <c r="AI6" s="4"/>
    </row>
    <row r="7" spans="1:35">
      <c r="A7" t="s">
        <v>84</v>
      </c>
      <c r="B7" s="4">
        <v>0</v>
      </c>
      <c r="C7" s="29">
        <f t="shared" si="1"/>
        <v>0</v>
      </c>
      <c r="D7" s="29">
        <f t="shared" si="0"/>
        <v>0</v>
      </c>
      <c r="E7" s="29">
        <f t="shared" si="0"/>
        <v>0</v>
      </c>
      <c r="F7" s="29">
        <f t="shared" si="0"/>
        <v>0</v>
      </c>
      <c r="G7" s="29">
        <f t="shared" si="0"/>
        <v>0</v>
      </c>
      <c r="H7" s="29">
        <f t="shared" si="0"/>
        <v>0</v>
      </c>
      <c r="I7" s="29">
        <f t="shared" si="0"/>
        <v>0</v>
      </c>
      <c r="J7" s="29">
        <f t="shared" si="0"/>
        <v>0</v>
      </c>
      <c r="K7" s="29">
        <f t="shared" si="0"/>
        <v>0</v>
      </c>
      <c r="L7" s="29">
        <f t="shared" si="0"/>
        <v>0</v>
      </c>
      <c r="M7" s="29">
        <f t="shared" si="0"/>
        <v>0</v>
      </c>
      <c r="N7" s="29">
        <f t="shared" si="0"/>
        <v>0</v>
      </c>
      <c r="O7" s="29">
        <f t="shared" si="0"/>
        <v>0</v>
      </c>
      <c r="P7" s="29">
        <f t="shared" si="0"/>
        <v>0</v>
      </c>
      <c r="Q7" s="29">
        <f t="shared" si="0"/>
        <v>0</v>
      </c>
      <c r="R7" s="29">
        <f t="shared" si="0"/>
        <v>0</v>
      </c>
      <c r="S7" s="29">
        <f t="shared" si="0"/>
        <v>0</v>
      </c>
      <c r="T7" s="29">
        <f t="shared" si="0"/>
        <v>0</v>
      </c>
      <c r="U7" s="29">
        <f t="shared" si="0"/>
        <v>0</v>
      </c>
      <c r="V7" s="29">
        <f t="shared" si="0"/>
        <v>0</v>
      </c>
      <c r="W7" s="29">
        <f t="shared" si="0"/>
        <v>0</v>
      </c>
      <c r="X7" s="29">
        <f t="shared" si="0"/>
        <v>0</v>
      </c>
      <c r="Y7" s="29">
        <f t="shared" si="0"/>
        <v>0</v>
      </c>
      <c r="Z7" s="29">
        <f t="shared" si="0"/>
        <v>0</v>
      </c>
      <c r="AA7" s="29">
        <f t="shared" si="0"/>
        <v>0</v>
      </c>
      <c r="AB7" s="29">
        <f t="shared" si="0"/>
        <v>0</v>
      </c>
      <c r="AC7" s="29">
        <f t="shared" si="0"/>
        <v>0</v>
      </c>
      <c r="AD7" s="29">
        <f t="shared" si="0"/>
        <v>0</v>
      </c>
      <c r="AE7" s="29">
        <f t="shared" si="0"/>
        <v>0</v>
      </c>
      <c r="AF7" s="29">
        <f t="shared" si="0"/>
        <v>0</v>
      </c>
      <c r="AH7" s="4"/>
      <c r="AI7" s="4"/>
    </row>
    <row r="8" spans="1:35">
      <c r="A8" t="s">
        <v>85</v>
      </c>
      <c r="B8" s="4">
        <v>0</v>
      </c>
      <c r="C8" s="29">
        <f t="shared" si="1"/>
        <v>0</v>
      </c>
      <c r="D8" s="29">
        <f t="shared" si="0"/>
        <v>0</v>
      </c>
      <c r="E8" s="29">
        <f t="shared" si="0"/>
        <v>0</v>
      </c>
      <c r="F8" s="29">
        <f t="shared" si="0"/>
        <v>0</v>
      </c>
      <c r="G8" s="29">
        <f t="shared" si="0"/>
        <v>0</v>
      </c>
      <c r="H8" s="29">
        <f t="shared" si="0"/>
        <v>0</v>
      </c>
      <c r="I8" s="29">
        <f t="shared" si="0"/>
        <v>0</v>
      </c>
      <c r="J8" s="29">
        <f t="shared" si="0"/>
        <v>0</v>
      </c>
      <c r="K8" s="29">
        <f t="shared" si="0"/>
        <v>0</v>
      </c>
      <c r="L8" s="29">
        <f t="shared" si="0"/>
        <v>0</v>
      </c>
      <c r="M8" s="29">
        <f t="shared" si="0"/>
        <v>0</v>
      </c>
      <c r="N8" s="29">
        <f t="shared" si="0"/>
        <v>0</v>
      </c>
      <c r="O8" s="29">
        <f t="shared" si="0"/>
        <v>0</v>
      </c>
      <c r="P8" s="29">
        <f t="shared" si="0"/>
        <v>0</v>
      </c>
      <c r="Q8" s="29">
        <f t="shared" si="0"/>
        <v>0</v>
      </c>
      <c r="R8" s="29">
        <f t="shared" si="0"/>
        <v>0</v>
      </c>
      <c r="S8" s="29">
        <f t="shared" si="0"/>
        <v>0</v>
      </c>
      <c r="T8" s="29">
        <f t="shared" si="0"/>
        <v>0</v>
      </c>
      <c r="U8" s="29">
        <f t="shared" si="0"/>
        <v>0</v>
      </c>
      <c r="V8" s="29">
        <f t="shared" si="0"/>
        <v>0</v>
      </c>
      <c r="W8" s="29">
        <f t="shared" si="0"/>
        <v>0</v>
      </c>
      <c r="X8" s="29">
        <f t="shared" si="0"/>
        <v>0</v>
      </c>
      <c r="Y8" s="29">
        <f t="shared" si="0"/>
        <v>0</v>
      </c>
      <c r="Z8" s="29">
        <f t="shared" si="0"/>
        <v>0</v>
      </c>
      <c r="AA8" s="29">
        <f t="shared" si="0"/>
        <v>0</v>
      </c>
      <c r="AB8" s="29">
        <f t="shared" si="0"/>
        <v>0</v>
      </c>
      <c r="AC8" s="29">
        <f t="shared" si="0"/>
        <v>0</v>
      </c>
      <c r="AD8" s="29">
        <f t="shared" si="0"/>
        <v>0</v>
      </c>
      <c r="AE8" s="29">
        <f t="shared" si="0"/>
        <v>0</v>
      </c>
      <c r="AF8" s="29">
        <f t="shared" si="0"/>
        <v>0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8" sqref="B8"/>
    </sheetView>
  </sheetViews>
  <sheetFormatPr baseColWidth="10" defaultColWidth="8.83203125" defaultRowHeight="15"/>
  <cols>
    <col min="1" max="1" width="31.1640625" customWidth="1"/>
    <col min="2" max="2" width="11" customWidth="1"/>
    <col min="3" max="3" width="9.33203125" bestFit="1" customWidth="1"/>
  </cols>
  <sheetData>
    <row r="1" spans="1:35" ht="16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36">
        <f>Extrapolations!P6</f>
        <v>3.7813606358617479E-4</v>
      </c>
      <c r="C5" s="36">
        <f>Extrapolations!Q6</f>
        <v>3.8189121028656993E-4</v>
      </c>
      <c r="D5" s="36">
        <f>Extrapolations!R6</f>
        <v>3.8564635698696507E-4</v>
      </c>
      <c r="E5" s="36">
        <f>Extrapolations!S6</f>
        <v>3.8940150368736021E-4</v>
      </c>
      <c r="F5" s="36">
        <f>Extrapolations!T6</f>
        <v>3.9315665038775535E-4</v>
      </c>
      <c r="G5" s="36">
        <f>Extrapolations!U6</f>
        <v>3.9691179708815135E-4</v>
      </c>
      <c r="H5" s="36">
        <f>Extrapolations!V6</f>
        <v>4.0066694378854649E-4</v>
      </c>
      <c r="I5" s="36">
        <f>Extrapolations!W6</f>
        <v>4.0442209048894163E-4</v>
      </c>
      <c r="J5" s="36">
        <f>Extrapolations!X6</f>
        <v>4.0817723718933677E-4</v>
      </c>
      <c r="K5" s="36">
        <f>Extrapolations!Y6</f>
        <v>4.1193238388973191E-4</v>
      </c>
      <c r="L5" s="36">
        <f>Extrapolations!Z6</f>
        <v>4.1568753059012791E-4</v>
      </c>
      <c r="M5" s="36">
        <f>Extrapolations!AA6</f>
        <v>4.1944267729052305E-4</v>
      </c>
      <c r="N5" s="36">
        <f>Extrapolations!AB6</f>
        <v>4.2319782399091819E-4</v>
      </c>
      <c r="O5" s="36">
        <f>Extrapolations!AC6</f>
        <v>4.2695297069131333E-4</v>
      </c>
      <c r="P5" s="36">
        <f>Extrapolations!AD6</f>
        <v>4.3070811739170847E-4</v>
      </c>
      <c r="Q5" s="36">
        <f>Extrapolations!AE6</f>
        <v>4.344632640921036E-4</v>
      </c>
      <c r="R5" s="36">
        <f>Extrapolations!AF6</f>
        <v>4.3821841079249961E-4</v>
      </c>
      <c r="S5" s="36">
        <f>Extrapolations!AG6</f>
        <v>4.4197355749289475E-4</v>
      </c>
      <c r="T5" s="36">
        <f>Extrapolations!AH6</f>
        <v>4.4572870419328989E-4</v>
      </c>
      <c r="U5" s="36">
        <f>Extrapolations!AI6</f>
        <v>4.4948385089368503E-4</v>
      </c>
      <c r="V5" s="36">
        <f>Extrapolations!AJ6</f>
        <v>4.5323899759408016E-4</v>
      </c>
      <c r="W5" s="36">
        <f>Extrapolations!AK6</f>
        <v>4.569941442944753E-4</v>
      </c>
      <c r="X5" s="36">
        <f>Extrapolations!AL6</f>
        <v>4.6074929099487131E-4</v>
      </c>
      <c r="Y5" s="36">
        <f>Extrapolations!AM6</f>
        <v>4.6450443769526645E-4</v>
      </c>
      <c r="Z5" s="36">
        <f>Extrapolations!AN6</f>
        <v>4.6616941125958422E-4</v>
      </c>
      <c r="AA5" s="36">
        <f>Extrapolations!AO6</f>
        <v>4.7399299019600609E-4</v>
      </c>
      <c r="AB5" s="36">
        <f>Extrapolations!AP6</f>
        <v>4.7625318028902199E-4</v>
      </c>
      <c r="AC5" s="36">
        <f>Extrapolations!AQ6</f>
        <v>4.7962763511951036E-4</v>
      </c>
      <c r="AD5" s="36">
        <f>Extrapolations!AR6</f>
        <v>4.8472425299335046E-4</v>
      </c>
      <c r="AE5" s="36">
        <f>Extrapolations!AS6</f>
        <v>4.8856488811023198E-4</v>
      </c>
      <c r="AF5" s="36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baseColWidth="10" defaultColWidth="8.83203125" defaultRowHeight="15"/>
  <cols>
    <col min="1" max="1" width="31.1640625" customWidth="1"/>
    <col min="2" max="2" width="11.6640625" bestFit="1" customWidth="1"/>
  </cols>
  <sheetData>
    <row r="1" spans="1:35" ht="16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0</v>
      </c>
      <c r="C2" s="4">
        <f>B2</f>
        <v>0</v>
      </c>
      <c r="D2" s="4">
        <f t="shared" ref="D2:AF8" si="0">C2</f>
        <v>0</v>
      </c>
      <c r="E2" s="4">
        <f t="shared" si="0"/>
        <v>0</v>
      </c>
      <c r="F2" s="4">
        <f t="shared" si="0"/>
        <v>0</v>
      </c>
      <c r="G2" s="4">
        <f t="shared" si="0"/>
        <v>0</v>
      </c>
      <c r="H2" s="4">
        <f t="shared" si="0"/>
        <v>0</v>
      </c>
      <c r="I2" s="4">
        <f t="shared" si="0"/>
        <v>0</v>
      </c>
      <c r="J2" s="4">
        <f t="shared" si="0"/>
        <v>0</v>
      </c>
      <c r="K2" s="4">
        <f t="shared" si="0"/>
        <v>0</v>
      </c>
      <c r="L2" s="4">
        <f t="shared" si="0"/>
        <v>0</v>
      </c>
      <c r="M2" s="4">
        <f t="shared" si="0"/>
        <v>0</v>
      </c>
      <c r="N2" s="4">
        <f t="shared" si="0"/>
        <v>0</v>
      </c>
      <c r="O2" s="4">
        <f t="shared" si="0"/>
        <v>0</v>
      </c>
      <c r="P2" s="4">
        <f t="shared" si="0"/>
        <v>0</v>
      </c>
      <c r="Q2" s="4">
        <f t="shared" si="0"/>
        <v>0</v>
      </c>
      <c r="R2" s="4">
        <f t="shared" si="0"/>
        <v>0</v>
      </c>
      <c r="S2" s="4">
        <f t="shared" si="0"/>
        <v>0</v>
      </c>
      <c r="T2" s="4">
        <f t="shared" si="0"/>
        <v>0</v>
      </c>
      <c r="U2" s="4">
        <f t="shared" si="0"/>
        <v>0</v>
      </c>
      <c r="V2" s="4">
        <f t="shared" si="0"/>
        <v>0</v>
      </c>
      <c r="W2" s="4">
        <f t="shared" si="0"/>
        <v>0</v>
      </c>
      <c r="X2" s="4">
        <f t="shared" si="0"/>
        <v>0</v>
      </c>
      <c r="Y2" s="4">
        <f t="shared" si="0"/>
        <v>0</v>
      </c>
      <c r="Z2" s="4">
        <f t="shared" si="0"/>
        <v>0</v>
      </c>
      <c r="AA2" s="4">
        <f t="shared" si="0"/>
        <v>0</v>
      </c>
      <c r="AB2" s="4">
        <f t="shared" si="0"/>
        <v>0</v>
      </c>
      <c r="AC2" s="4">
        <f t="shared" si="0"/>
        <v>0</v>
      </c>
      <c r="AD2" s="4">
        <f t="shared" si="0"/>
        <v>0</v>
      </c>
      <c r="AE2" s="4">
        <f t="shared" si="0"/>
        <v>0</v>
      </c>
      <c r="AF2" s="4">
        <f t="shared" si="0"/>
        <v>0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0</v>
      </c>
      <c r="C4" s="4">
        <f t="shared" si="1"/>
        <v>0</v>
      </c>
      <c r="D4" s="4">
        <f t="shared" si="0"/>
        <v>0</v>
      </c>
      <c r="E4" s="4">
        <f t="shared" si="0"/>
        <v>0</v>
      </c>
      <c r="F4" s="4">
        <f t="shared" si="0"/>
        <v>0</v>
      </c>
      <c r="G4" s="4">
        <f t="shared" si="0"/>
        <v>0</v>
      </c>
      <c r="H4" s="4">
        <f t="shared" si="0"/>
        <v>0</v>
      </c>
      <c r="I4" s="4">
        <f t="shared" si="0"/>
        <v>0</v>
      </c>
      <c r="J4" s="4">
        <f t="shared" si="0"/>
        <v>0</v>
      </c>
      <c r="K4" s="4">
        <f t="shared" si="0"/>
        <v>0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0"/>
        <v>0</v>
      </c>
      <c r="U4" s="4">
        <f t="shared" si="0"/>
        <v>0</v>
      </c>
      <c r="V4" s="4">
        <f t="shared" si="0"/>
        <v>0</v>
      </c>
      <c r="W4" s="4">
        <f t="shared" si="0"/>
        <v>0</v>
      </c>
      <c r="X4" s="4">
        <f t="shared" si="0"/>
        <v>0</v>
      </c>
      <c r="Y4" s="4">
        <f t="shared" si="0"/>
        <v>0</v>
      </c>
      <c r="Z4" s="4">
        <f t="shared" si="0"/>
        <v>0</v>
      </c>
      <c r="AA4" s="4">
        <f t="shared" si="0"/>
        <v>0</v>
      </c>
      <c r="AB4" s="4">
        <f t="shared" si="0"/>
        <v>0</v>
      </c>
      <c r="AC4" s="4">
        <f t="shared" si="0"/>
        <v>0</v>
      </c>
      <c r="AD4" s="4">
        <f t="shared" si="0"/>
        <v>0</v>
      </c>
      <c r="AE4" s="4">
        <f t="shared" si="0"/>
        <v>0</v>
      </c>
      <c r="AF4" s="4">
        <f t="shared" si="0"/>
        <v>0</v>
      </c>
    </row>
    <row r="5" spans="1:35">
      <c r="A5" t="s">
        <v>5</v>
      </c>
      <c r="B5" s="4">
        <v>0</v>
      </c>
      <c r="C5" s="4">
        <f t="shared" si="1"/>
        <v>0</v>
      </c>
      <c r="D5" s="4">
        <f t="shared" si="0"/>
        <v>0</v>
      </c>
      <c r="E5" s="4">
        <f t="shared" si="0"/>
        <v>0</v>
      </c>
      <c r="F5" s="4">
        <f t="shared" si="0"/>
        <v>0</v>
      </c>
      <c r="G5" s="4">
        <f t="shared" si="0"/>
        <v>0</v>
      </c>
      <c r="H5" s="4">
        <f t="shared" si="0"/>
        <v>0</v>
      </c>
      <c r="I5" s="4">
        <f t="shared" si="0"/>
        <v>0</v>
      </c>
      <c r="J5" s="4">
        <f t="shared" si="0"/>
        <v>0</v>
      </c>
      <c r="K5" s="4">
        <f t="shared" si="0"/>
        <v>0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0"/>
        <v>0</v>
      </c>
      <c r="U5" s="4">
        <f t="shared" si="0"/>
        <v>0</v>
      </c>
      <c r="V5" s="4">
        <f t="shared" si="0"/>
        <v>0</v>
      </c>
      <c r="W5" s="4">
        <f t="shared" si="0"/>
        <v>0</v>
      </c>
      <c r="X5" s="4">
        <f t="shared" si="0"/>
        <v>0</v>
      </c>
      <c r="Y5" s="4">
        <f t="shared" si="0"/>
        <v>0</v>
      </c>
      <c r="Z5" s="4">
        <f t="shared" si="0"/>
        <v>0</v>
      </c>
      <c r="AA5" s="4">
        <f t="shared" si="0"/>
        <v>0</v>
      </c>
      <c r="AB5" s="4">
        <f t="shared" si="0"/>
        <v>0</v>
      </c>
      <c r="AC5" s="4">
        <f t="shared" si="0"/>
        <v>0</v>
      </c>
      <c r="AD5" s="4">
        <f t="shared" si="0"/>
        <v>0</v>
      </c>
      <c r="AE5" s="4">
        <f t="shared" si="0"/>
        <v>0</v>
      </c>
      <c r="AF5" s="4">
        <f t="shared" si="0"/>
        <v>0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0</v>
      </c>
      <c r="C8" s="4">
        <f t="shared" si="1"/>
        <v>0</v>
      </c>
      <c r="D8" s="4">
        <f t="shared" si="0"/>
        <v>0</v>
      </c>
      <c r="E8" s="4">
        <f t="shared" si="0"/>
        <v>0</v>
      </c>
      <c r="F8" s="4">
        <f t="shared" si="0"/>
        <v>0</v>
      </c>
      <c r="G8" s="4">
        <f t="shared" si="0"/>
        <v>0</v>
      </c>
      <c r="H8" s="4">
        <f t="shared" si="0"/>
        <v>0</v>
      </c>
      <c r="I8" s="4">
        <f t="shared" si="0"/>
        <v>0</v>
      </c>
      <c r="J8" s="4">
        <f t="shared" si="0"/>
        <v>0</v>
      </c>
      <c r="K8" s="4">
        <f t="shared" si="0"/>
        <v>0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0"/>
        <v>0</v>
      </c>
      <c r="U8" s="4">
        <f t="shared" si="0"/>
        <v>0</v>
      </c>
      <c r="V8" s="4">
        <f t="shared" si="0"/>
        <v>0</v>
      </c>
      <c r="W8" s="4">
        <f t="shared" si="0"/>
        <v>0</v>
      </c>
      <c r="X8" s="4">
        <f t="shared" si="0"/>
        <v>0</v>
      </c>
      <c r="Y8" s="4">
        <f t="shared" si="0"/>
        <v>0</v>
      </c>
      <c r="Z8" s="4">
        <f t="shared" si="0"/>
        <v>0</v>
      </c>
      <c r="AA8" s="4">
        <f t="shared" si="0"/>
        <v>0</v>
      </c>
      <c r="AB8" s="4">
        <f t="shared" si="0"/>
        <v>0</v>
      </c>
      <c r="AC8" s="4">
        <f t="shared" si="0"/>
        <v>0</v>
      </c>
      <c r="AD8" s="4">
        <f t="shared" si="0"/>
        <v>0</v>
      </c>
      <c r="AE8" s="4">
        <f t="shared" si="0"/>
        <v>0</v>
      </c>
      <c r="AF8" s="4">
        <f t="shared" si="0"/>
        <v>0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5" sqref="B5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1.3344352091230417E-3</v>
      </c>
      <c r="C2" s="4">
        <f>B2</f>
        <v>1.3344352091230417E-3</v>
      </c>
      <c r="D2" s="4">
        <f t="shared" ref="D2:AF8" si="0">C2</f>
        <v>1.3344352091230417E-3</v>
      </c>
      <c r="E2" s="4">
        <f t="shared" si="0"/>
        <v>1.3344352091230417E-3</v>
      </c>
      <c r="F2" s="4">
        <f t="shared" si="0"/>
        <v>1.3344352091230417E-3</v>
      </c>
      <c r="G2" s="4">
        <f t="shared" si="0"/>
        <v>1.3344352091230417E-3</v>
      </c>
      <c r="H2" s="4">
        <f t="shared" si="0"/>
        <v>1.3344352091230417E-3</v>
      </c>
      <c r="I2" s="4">
        <f t="shared" si="0"/>
        <v>1.3344352091230417E-3</v>
      </c>
      <c r="J2" s="4">
        <f t="shared" si="0"/>
        <v>1.3344352091230417E-3</v>
      </c>
      <c r="K2" s="4">
        <f t="shared" si="0"/>
        <v>1.3344352091230417E-3</v>
      </c>
      <c r="L2" s="4">
        <f t="shared" si="0"/>
        <v>1.3344352091230417E-3</v>
      </c>
      <c r="M2" s="4">
        <f t="shared" si="0"/>
        <v>1.3344352091230417E-3</v>
      </c>
      <c r="N2" s="4">
        <f t="shared" si="0"/>
        <v>1.3344352091230417E-3</v>
      </c>
      <c r="O2" s="4">
        <f t="shared" si="0"/>
        <v>1.3344352091230417E-3</v>
      </c>
      <c r="P2" s="4">
        <f t="shared" si="0"/>
        <v>1.3344352091230417E-3</v>
      </c>
      <c r="Q2" s="4">
        <f t="shared" si="0"/>
        <v>1.3344352091230417E-3</v>
      </c>
      <c r="R2" s="4">
        <f t="shared" si="0"/>
        <v>1.3344352091230417E-3</v>
      </c>
      <c r="S2" s="4">
        <f t="shared" si="0"/>
        <v>1.3344352091230417E-3</v>
      </c>
      <c r="T2" s="4">
        <f t="shared" si="0"/>
        <v>1.3344352091230417E-3</v>
      </c>
      <c r="U2" s="4">
        <f t="shared" si="0"/>
        <v>1.3344352091230417E-3</v>
      </c>
      <c r="V2" s="4">
        <f t="shared" si="0"/>
        <v>1.3344352091230417E-3</v>
      </c>
      <c r="W2" s="4">
        <f t="shared" si="0"/>
        <v>1.3344352091230417E-3</v>
      </c>
      <c r="X2" s="4">
        <f t="shared" si="0"/>
        <v>1.3344352091230417E-3</v>
      </c>
      <c r="Y2" s="4">
        <f t="shared" si="0"/>
        <v>1.3344352091230417E-3</v>
      </c>
      <c r="Z2" s="4">
        <f t="shared" si="0"/>
        <v>1.3344352091230417E-3</v>
      </c>
      <c r="AA2" s="4">
        <f t="shared" si="0"/>
        <v>1.3344352091230417E-3</v>
      </c>
      <c r="AB2" s="4">
        <f t="shared" si="0"/>
        <v>1.3344352091230417E-3</v>
      </c>
      <c r="AC2" s="4">
        <f t="shared" si="0"/>
        <v>1.3344352091230417E-3</v>
      </c>
      <c r="AD2" s="4">
        <f t="shared" si="0"/>
        <v>1.3344352091230417E-3</v>
      </c>
      <c r="AE2" s="4">
        <f t="shared" si="0"/>
        <v>1.3344352091230417E-3</v>
      </c>
      <c r="AF2" s="4">
        <f t="shared" si="0"/>
        <v>1.3344352091230417E-3</v>
      </c>
      <c r="AH2" s="4"/>
      <c r="AI2" s="4"/>
    </row>
    <row r="3" spans="1:35">
      <c r="A3" t="s">
        <v>3</v>
      </c>
      <c r="B3" s="4">
        <v>4.1907882600558346E-4</v>
      </c>
      <c r="C3" s="4">
        <f t="shared" ref="C3:R8" si="1">B3</f>
        <v>4.1907882600558346E-4</v>
      </c>
      <c r="D3" s="4">
        <f t="shared" si="1"/>
        <v>4.1907882600558346E-4</v>
      </c>
      <c r="E3" s="4">
        <f t="shared" si="1"/>
        <v>4.1907882600558346E-4</v>
      </c>
      <c r="F3" s="4">
        <f t="shared" si="1"/>
        <v>4.1907882600558346E-4</v>
      </c>
      <c r="G3" s="4">
        <f t="shared" si="1"/>
        <v>4.1907882600558346E-4</v>
      </c>
      <c r="H3" s="4">
        <f t="shared" si="1"/>
        <v>4.1907882600558346E-4</v>
      </c>
      <c r="I3" s="4">
        <f t="shared" si="1"/>
        <v>4.1907882600558346E-4</v>
      </c>
      <c r="J3" s="4">
        <f t="shared" si="1"/>
        <v>4.1907882600558346E-4</v>
      </c>
      <c r="K3" s="4">
        <f t="shared" si="1"/>
        <v>4.1907882600558346E-4</v>
      </c>
      <c r="L3" s="4">
        <f t="shared" si="1"/>
        <v>4.1907882600558346E-4</v>
      </c>
      <c r="M3" s="4">
        <f t="shared" si="1"/>
        <v>4.1907882600558346E-4</v>
      </c>
      <c r="N3" s="4">
        <f t="shared" si="1"/>
        <v>4.1907882600558346E-4</v>
      </c>
      <c r="O3" s="4">
        <f t="shared" si="1"/>
        <v>4.1907882600558346E-4</v>
      </c>
      <c r="P3" s="4">
        <f t="shared" si="1"/>
        <v>4.1907882600558346E-4</v>
      </c>
      <c r="Q3" s="4">
        <f t="shared" si="1"/>
        <v>4.1907882600558346E-4</v>
      </c>
      <c r="R3" s="4">
        <f t="shared" si="1"/>
        <v>4.1907882600558346E-4</v>
      </c>
      <c r="S3" s="4">
        <f t="shared" si="0"/>
        <v>4.1907882600558346E-4</v>
      </c>
      <c r="T3" s="4">
        <f t="shared" si="0"/>
        <v>4.1907882600558346E-4</v>
      </c>
      <c r="U3" s="4">
        <f t="shared" si="0"/>
        <v>4.1907882600558346E-4</v>
      </c>
      <c r="V3" s="4">
        <f t="shared" si="0"/>
        <v>4.1907882600558346E-4</v>
      </c>
      <c r="W3" s="4">
        <f t="shared" si="0"/>
        <v>4.1907882600558346E-4</v>
      </c>
      <c r="X3" s="4">
        <f t="shared" si="0"/>
        <v>4.1907882600558346E-4</v>
      </c>
      <c r="Y3" s="4">
        <f t="shared" si="0"/>
        <v>4.1907882600558346E-4</v>
      </c>
      <c r="Z3" s="4">
        <f t="shared" si="0"/>
        <v>4.1907882600558346E-4</v>
      </c>
      <c r="AA3" s="4">
        <f t="shared" si="0"/>
        <v>4.1907882600558346E-4</v>
      </c>
      <c r="AB3" s="4">
        <f t="shared" si="0"/>
        <v>4.1907882600558346E-4</v>
      </c>
      <c r="AC3" s="4">
        <f t="shared" si="0"/>
        <v>4.1907882600558346E-4</v>
      </c>
      <c r="AD3" s="4">
        <f t="shared" si="0"/>
        <v>4.1907882600558346E-4</v>
      </c>
      <c r="AE3" s="4">
        <f t="shared" si="0"/>
        <v>4.1907882600558346E-4</v>
      </c>
      <c r="AF3" s="4">
        <f t="shared" si="0"/>
        <v>4.1907882600558346E-4</v>
      </c>
      <c r="AH3" s="4"/>
      <c r="AI3" s="4"/>
    </row>
    <row r="4" spans="1:35">
      <c r="A4" t="s">
        <v>4</v>
      </c>
      <c r="B4" s="4">
        <v>4.1907882600558346E-4</v>
      </c>
      <c r="C4" s="4">
        <f t="shared" si="1"/>
        <v>4.1907882600558346E-4</v>
      </c>
      <c r="D4" s="4">
        <f t="shared" si="0"/>
        <v>4.1907882600558346E-4</v>
      </c>
      <c r="E4" s="4">
        <f t="shared" si="0"/>
        <v>4.1907882600558346E-4</v>
      </c>
      <c r="F4" s="4">
        <f t="shared" si="0"/>
        <v>4.1907882600558346E-4</v>
      </c>
      <c r="G4" s="4">
        <f t="shared" si="0"/>
        <v>4.1907882600558346E-4</v>
      </c>
      <c r="H4" s="4">
        <f t="shared" si="0"/>
        <v>4.1907882600558346E-4</v>
      </c>
      <c r="I4" s="4">
        <f t="shared" si="0"/>
        <v>4.1907882600558346E-4</v>
      </c>
      <c r="J4" s="4">
        <f t="shared" si="0"/>
        <v>4.1907882600558346E-4</v>
      </c>
      <c r="K4" s="4">
        <f t="shared" si="0"/>
        <v>4.1907882600558346E-4</v>
      </c>
      <c r="L4" s="4">
        <f t="shared" si="0"/>
        <v>4.1907882600558346E-4</v>
      </c>
      <c r="M4" s="4">
        <f t="shared" si="0"/>
        <v>4.1907882600558346E-4</v>
      </c>
      <c r="N4" s="4">
        <f t="shared" si="0"/>
        <v>4.1907882600558346E-4</v>
      </c>
      <c r="O4" s="4">
        <f t="shared" si="0"/>
        <v>4.1907882600558346E-4</v>
      </c>
      <c r="P4" s="4">
        <f t="shared" si="0"/>
        <v>4.1907882600558346E-4</v>
      </c>
      <c r="Q4" s="4">
        <f t="shared" si="0"/>
        <v>4.1907882600558346E-4</v>
      </c>
      <c r="R4" s="4">
        <f t="shared" si="0"/>
        <v>4.1907882600558346E-4</v>
      </c>
      <c r="S4" s="4">
        <f t="shared" si="0"/>
        <v>4.1907882600558346E-4</v>
      </c>
      <c r="T4" s="4">
        <f t="shared" si="0"/>
        <v>4.1907882600558346E-4</v>
      </c>
      <c r="U4" s="4">
        <f t="shared" si="0"/>
        <v>4.1907882600558346E-4</v>
      </c>
      <c r="V4" s="4">
        <f t="shared" si="0"/>
        <v>4.1907882600558346E-4</v>
      </c>
      <c r="W4" s="4">
        <f t="shared" si="0"/>
        <v>4.1907882600558346E-4</v>
      </c>
      <c r="X4" s="4">
        <f t="shared" si="0"/>
        <v>4.1907882600558346E-4</v>
      </c>
      <c r="Y4" s="4">
        <f t="shared" si="0"/>
        <v>4.1907882600558346E-4</v>
      </c>
      <c r="Z4" s="4">
        <f t="shared" si="0"/>
        <v>4.1907882600558346E-4</v>
      </c>
      <c r="AA4" s="4">
        <f t="shared" si="0"/>
        <v>4.1907882600558346E-4</v>
      </c>
      <c r="AB4" s="4">
        <f t="shared" si="0"/>
        <v>4.1907882600558346E-4</v>
      </c>
      <c r="AC4" s="4">
        <f t="shared" si="0"/>
        <v>4.1907882600558346E-4</v>
      </c>
      <c r="AD4" s="4">
        <f t="shared" si="0"/>
        <v>4.1907882600558346E-4</v>
      </c>
      <c r="AE4" s="4">
        <f t="shared" si="0"/>
        <v>4.1907882600558346E-4</v>
      </c>
      <c r="AF4" s="4">
        <f t="shared" si="0"/>
        <v>4.1907882600558346E-4</v>
      </c>
      <c r="AH4" s="4"/>
      <c r="AI4" s="4"/>
    </row>
    <row r="5" spans="1:35">
      <c r="A5" t="s">
        <v>5</v>
      </c>
      <c r="B5" s="4">
        <v>4.1907882600558346E-4</v>
      </c>
      <c r="C5" s="4">
        <f t="shared" si="1"/>
        <v>4.1907882600558346E-4</v>
      </c>
      <c r="D5" s="4">
        <f t="shared" si="0"/>
        <v>4.1907882600558346E-4</v>
      </c>
      <c r="E5" s="4">
        <f t="shared" si="0"/>
        <v>4.1907882600558346E-4</v>
      </c>
      <c r="F5" s="4">
        <f t="shared" si="0"/>
        <v>4.1907882600558346E-4</v>
      </c>
      <c r="G5" s="4">
        <f t="shared" si="0"/>
        <v>4.1907882600558346E-4</v>
      </c>
      <c r="H5" s="4">
        <f t="shared" si="0"/>
        <v>4.1907882600558346E-4</v>
      </c>
      <c r="I5" s="4">
        <f t="shared" si="0"/>
        <v>4.1907882600558346E-4</v>
      </c>
      <c r="J5" s="4">
        <f t="shared" si="0"/>
        <v>4.1907882600558346E-4</v>
      </c>
      <c r="K5" s="4">
        <f t="shared" si="0"/>
        <v>4.1907882600558346E-4</v>
      </c>
      <c r="L5" s="4">
        <f t="shared" si="0"/>
        <v>4.1907882600558346E-4</v>
      </c>
      <c r="M5" s="4">
        <f t="shared" si="0"/>
        <v>4.1907882600558346E-4</v>
      </c>
      <c r="N5" s="4">
        <f t="shared" si="0"/>
        <v>4.1907882600558346E-4</v>
      </c>
      <c r="O5" s="4">
        <f t="shared" si="0"/>
        <v>4.1907882600558346E-4</v>
      </c>
      <c r="P5" s="4">
        <f t="shared" si="0"/>
        <v>4.1907882600558346E-4</v>
      </c>
      <c r="Q5" s="4">
        <f t="shared" si="0"/>
        <v>4.1907882600558346E-4</v>
      </c>
      <c r="R5" s="4">
        <f t="shared" si="0"/>
        <v>4.1907882600558346E-4</v>
      </c>
      <c r="S5" s="4">
        <f t="shared" si="0"/>
        <v>4.1907882600558346E-4</v>
      </c>
      <c r="T5" s="4">
        <f t="shared" si="0"/>
        <v>4.1907882600558346E-4</v>
      </c>
      <c r="U5" s="4">
        <f t="shared" si="0"/>
        <v>4.1907882600558346E-4</v>
      </c>
      <c r="V5" s="4">
        <f t="shared" si="0"/>
        <v>4.1907882600558346E-4</v>
      </c>
      <c r="W5" s="4">
        <f t="shared" si="0"/>
        <v>4.1907882600558346E-4</v>
      </c>
      <c r="X5" s="4">
        <f t="shared" si="0"/>
        <v>4.1907882600558346E-4</v>
      </c>
      <c r="Y5" s="4">
        <f t="shared" si="0"/>
        <v>4.1907882600558346E-4</v>
      </c>
      <c r="Z5" s="4">
        <f t="shared" si="0"/>
        <v>4.1907882600558346E-4</v>
      </c>
      <c r="AA5" s="4">
        <f t="shared" si="0"/>
        <v>4.1907882600558346E-4</v>
      </c>
      <c r="AB5" s="4">
        <f t="shared" si="0"/>
        <v>4.1907882600558346E-4</v>
      </c>
      <c r="AC5" s="4">
        <f t="shared" si="0"/>
        <v>4.1907882600558346E-4</v>
      </c>
      <c r="AD5" s="4">
        <f t="shared" si="0"/>
        <v>4.1907882600558346E-4</v>
      </c>
      <c r="AE5" s="4">
        <f t="shared" si="0"/>
        <v>4.1907882600558346E-4</v>
      </c>
      <c r="AF5" s="4">
        <f t="shared" si="0"/>
        <v>4.1907882600558346E-4</v>
      </c>
      <c r="AH5" s="4"/>
      <c r="AI5" s="4"/>
    </row>
    <row r="6" spans="1:35">
      <c r="A6" t="s">
        <v>6</v>
      </c>
      <c r="B6" s="4">
        <v>9.2252483672018552E-4</v>
      </c>
      <c r="C6" s="4">
        <f t="shared" si="1"/>
        <v>9.2252483672018552E-4</v>
      </c>
      <c r="D6" s="4">
        <f t="shared" si="0"/>
        <v>9.2252483672018552E-4</v>
      </c>
      <c r="E6" s="4">
        <f t="shared" si="0"/>
        <v>9.2252483672018552E-4</v>
      </c>
      <c r="F6" s="4">
        <f t="shared" si="0"/>
        <v>9.2252483672018552E-4</v>
      </c>
      <c r="G6" s="4">
        <f t="shared" si="0"/>
        <v>9.2252483672018552E-4</v>
      </c>
      <c r="H6" s="4">
        <f t="shared" si="0"/>
        <v>9.2252483672018552E-4</v>
      </c>
      <c r="I6" s="4">
        <f t="shared" si="0"/>
        <v>9.2252483672018552E-4</v>
      </c>
      <c r="J6" s="4">
        <f t="shared" si="0"/>
        <v>9.2252483672018552E-4</v>
      </c>
      <c r="K6" s="4">
        <f t="shared" si="0"/>
        <v>9.2252483672018552E-4</v>
      </c>
      <c r="L6" s="4">
        <f t="shared" si="0"/>
        <v>9.2252483672018552E-4</v>
      </c>
      <c r="M6" s="4">
        <f t="shared" si="0"/>
        <v>9.2252483672018552E-4</v>
      </c>
      <c r="N6" s="4">
        <f t="shared" si="0"/>
        <v>9.2252483672018552E-4</v>
      </c>
      <c r="O6" s="4">
        <f t="shared" si="0"/>
        <v>9.2252483672018552E-4</v>
      </c>
      <c r="P6" s="4">
        <f t="shared" si="0"/>
        <v>9.2252483672018552E-4</v>
      </c>
      <c r="Q6" s="4">
        <f t="shared" si="0"/>
        <v>9.2252483672018552E-4</v>
      </c>
      <c r="R6" s="4">
        <f t="shared" si="0"/>
        <v>9.2252483672018552E-4</v>
      </c>
      <c r="S6" s="4">
        <f t="shared" si="0"/>
        <v>9.2252483672018552E-4</v>
      </c>
      <c r="T6" s="4">
        <f t="shared" si="0"/>
        <v>9.2252483672018552E-4</v>
      </c>
      <c r="U6" s="4">
        <f t="shared" si="0"/>
        <v>9.2252483672018552E-4</v>
      </c>
      <c r="V6" s="4">
        <f t="shared" si="0"/>
        <v>9.2252483672018552E-4</v>
      </c>
      <c r="W6" s="4">
        <f t="shared" si="0"/>
        <v>9.2252483672018552E-4</v>
      </c>
      <c r="X6" s="4">
        <f t="shared" si="0"/>
        <v>9.2252483672018552E-4</v>
      </c>
      <c r="Y6" s="4">
        <f t="shared" si="0"/>
        <v>9.2252483672018552E-4</v>
      </c>
      <c r="Z6" s="4">
        <f t="shared" si="0"/>
        <v>9.2252483672018552E-4</v>
      </c>
      <c r="AA6" s="4">
        <f t="shared" si="0"/>
        <v>9.2252483672018552E-4</v>
      </c>
      <c r="AB6" s="4">
        <f t="shared" si="0"/>
        <v>9.2252483672018552E-4</v>
      </c>
      <c r="AC6" s="4">
        <f t="shared" si="0"/>
        <v>9.2252483672018552E-4</v>
      </c>
      <c r="AD6" s="4">
        <f t="shared" si="0"/>
        <v>9.2252483672018552E-4</v>
      </c>
      <c r="AE6" s="4">
        <f t="shared" si="0"/>
        <v>9.2252483672018552E-4</v>
      </c>
      <c r="AF6" s="4">
        <f t="shared" si="0"/>
        <v>9.2252483672018552E-4</v>
      </c>
      <c r="AH6" s="4"/>
      <c r="AI6" s="4"/>
    </row>
    <row r="7" spans="1:35">
      <c r="A7" t="s">
        <v>84</v>
      </c>
      <c r="B7" s="4">
        <v>3.2478609015432718E-4</v>
      </c>
      <c r="C7" s="4">
        <f t="shared" si="1"/>
        <v>3.2478609015432718E-4</v>
      </c>
      <c r="D7" s="4">
        <f t="shared" si="0"/>
        <v>3.2478609015432718E-4</v>
      </c>
      <c r="E7" s="4">
        <f t="shared" si="0"/>
        <v>3.2478609015432718E-4</v>
      </c>
      <c r="F7" s="4">
        <f t="shared" si="0"/>
        <v>3.2478609015432718E-4</v>
      </c>
      <c r="G7" s="4">
        <f t="shared" si="0"/>
        <v>3.2478609015432718E-4</v>
      </c>
      <c r="H7" s="4">
        <f t="shared" si="0"/>
        <v>3.2478609015432718E-4</v>
      </c>
      <c r="I7" s="4">
        <f t="shared" si="0"/>
        <v>3.2478609015432718E-4</v>
      </c>
      <c r="J7" s="4">
        <f t="shared" si="0"/>
        <v>3.2478609015432718E-4</v>
      </c>
      <c r="K7" s="4">
        <f t="shared" si="0"/>
        <v>3.2478609015432718E-4</v>
      </c>
      <c r="L7" s="4">
        <f t="shared" si="0"/>
        <v>3.2478609015432718E-4</v>
      </c>
      <c r="M7" s="4">
        <f t="shared" si="0"/>
        <v>3.2478609015432718E-4</v>
      </c>
      <c r="N7" s="4">
        <f t="shared" si="0"/>
        <v>3.2478609015432718E-4</v>
      </c>
      <c r="O7" s="4">
        <f t="shared" si="0"/>
        <v>3.2478609015432718E-4</v>
      </c>
      <c r="P7" s="4">
        <f t="shared" si="0"/>
        <v>3.2478609015432718E-4</v>
      </c>
      <c r="Q7" s="4">
        <f t="shared" si="0"/>
        <v>3.2478609015432718E-4</v>
      </c>
      <c r="R7" s="4">
        <f t="shared" si="0"/>
        <v>3.2478609015432718E-4</v>
      </c>
      <c r="S7" s="4">
        <f t="shared" si="0"/>
        <v>3.2478609015432718E-4</v>
      </c>
      <c r="T7" s="4">
        <f t="shared" si="0"/>
        <v>3.2478609015432718E-4</v>
      </c>
      <c r="U7" s="4">
        <f t="shared" si="0"/>
        <v>3.2478609015432718E-4</v>
      </c>
      <c r="V7" s="4">
        <f t="shared" si="0"/>
        <v>3.2478609015432718E-4</v>
      </c>
      <c r="W7" s="4">
        <f t="shared" si="0"/>
        <v>3.2478609015432718E-4</v>
      </c>
      <c r="X7" s="4">
        <f t="shared" si="0"/>
        <v>3.2478609015432718E-4</v>
      </c>
      <c r="Y7" s="4">
        <f t="shared" si="0"/>
        <v>3.2478609015432718E-4</v>
      </c>
      <c r="Z7" s="4">
        <f t="shared" si="0"/>
        <v>3.2478609015432718E-4</v>
      </c>
      <c r="AA7" s="4">
        <f t="shared" si="0"/>
        <v>3.2478609015432718E-4</v>
      </c>
      <c r="AB7" s="4">
        <f t="shared" si="0"/>
        <v>3.2478609015432718E-4</v>
      </c>
      <c r="AC7" s="4">
        <f t="shared" si="0"/>
        <v>3.2478609015432718E-4</v>
      </c>
      <c r="AD7" s="4">
        <f t="shared" si="0"/>
        <v>3.2478609015432718E-4</v>
      </c>
      <c r="AE7" s="4">
        <f t="shared" si="0"/>
        <v>3.2478609015432718E-4</v>
      </c>
      <c r="AF7" s="4">
        <f t="shared" si="0"/>
        <v>3.2478609015432718E-4</v>
      </c>
      <c r="AH7" s="4"/>
      <c r="AI7" s="4"/>
    </row>
    <row r="8" spans="1:35">
      <c r="A8" t="s">
        <v>85</v>
      </c>
      <c r="B8" s="4">
        <v>1.2572364780167502E-3</v>
      </c>
      <c r="C8" s="4">
        <f t="shared" si="1"/>
        <v>1.2572364780167502E-3</v>
      </c>
      <c r="D8" s="4">
        <f t="shared" si="0"/>
        <v>1.2572364780167502E-3</v>
      </c>
      <c r="E8" s="4">
        <f t="shared" si="0"/>
        <v>1.2572364780167502E-3</v>
      </c>
      <c r="F8" s="4">
        <f t="shared" si="0"/>
        <v>1.2572364780167502E-3</v>
      </c>
      <c r="G8" s="4">
        <f t="shared" si="0"/>
        <v>1.2572364780167502E-3</v>
      </c>
      <c r="H8" s="4">
        <f t="shared" si="0"/>
        <v>1.2572364780167502E-3</v>
      </c>
      <c r="I8" s="4">
        <f t="shared" si="0"/>
        <v>1.2572364780167502E-3</v>
      </c>
      <c r="J8" s="4">
        <f t="shared" si="0"/>
        <v>1.2572364780167502E-3</v>
      </c>
      <c r="K8" s="4">
        <f t="shared" si="0"/>
        <v>1.2572364780167502E-3</v>
      </c>
      <c r="L8" s="4">
        <f t="shared" si="0"/>
        <v>1.2572364780167502E-3</v>
      </c>
      <c r="M8" s="4">
        <f t="shared" si="0"/>
        <v>1.2572364780167502E-3</v>
      </c>
      <c r="N8" s="4">
        <f t="shared" si="0"/>
        <v>1.2572364780167502E-3</v>
      </c>
      <c r="O8" s="4">
        <f t="shared" si="0"/>
        <v>1.2572364780167502E-3</v>
      </c>
      <c r="P8" s="4">
        <f t="shared" si="0"/>
        <v>1.2572364780167502E-3</v>
      </c>
      <c r="Q8" s="4">
        <f t="shared" si="0"/>
        <v>1.2572364780167502E-3</v>
      </c>
      <c r="R8" s="4">
        <f t="shared" si="0"/>
        <v>1.2572364780167502E-3</v>
      </c>
      <c r="S8" s="4">
        <f t="shared" si="0"/>
        <v>1.2572364780167502E-3</v>
      </c>
      <c r="T8" s="4">
        <f t="shared" si="0"/>
        <v>1.2572364780167502E-3</v>
      </c>
      <c r="U8" s="4">
        <f t="shared" si="0"/>
        <v>1.2572364780167502E-3</v>
      </c>
      <c r="V8" s="4">
        <f t="shared" si="0"/>
        <v>1.2572364780167502E-3</v>
      </c>
      <c r="W8" s="4">
        <f t="shared" si="0"/>
        <v>1.2572364780167502E-3</v>
      </c>
      <c r="X8" s="4">
        <f t="shared" si="0"/>
        <v>1.2572364780167502E-3</v>
      </c>
      <c r="Y8" s="4">
        <f t="shared" si="0"/>
        <v>1.2572364780167502E-3</v>
      </c>
      <c r="Z8" s="4">
        <f t="shared" si="0"/>
        <v>1.2572364780167502E-3</v>
      </c>
      <c r="AA8" s="4">
        <f t="shared" si="0"/>
        <v>1.2572364780167502E-3</v>
      </c>
      <c r="AB8" s="4">
        <f t="shared" si="0"/>
        <v>1.2572364780167502E-3</v>
      </c>
      <c r="AC8" s="4">
        <f t="shared" si="0"/>
        <v>1.2572364780167502E-3</v>
      </c>
      <c r="AD8" s="4">
        <f t="shared" si="0"/>
        <v>1.2572364780167502E-3</v>
      </c>
      <c r="AE8" s="4">
        <f t="shared" si="0"/>
        <v>1.2572364780167502E-3</v>
      </c>
      <c r="AF8" s="4">
        <f t="shared" si="0"/>
        <v>1.2572364780167502E-3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baseColWidth="10" defaultColWidth="8.83203125" defaultRowHeight="15"/>
  <cols>
    <col min="1" max="1" width="31.1640625" customWidth="1"/>
  </cols>
  <sheetData>
    <row r="1" spans="1:33" ht="16">
      <c r="A1" s="28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Fernando Olea</cp:lastModifiedBy>
  <dcterms:created xsi:type="dcterms:W3CDTF">2017-06-26T22:04:22Z</dcterms:created>
  <dcterms:modified xsi:type="dcterms:W3CDTF">2021-10-01T07:41:40Z</dcterms:modified>
</cp:coreProperties>
</file>