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MeganM\Documents\eps-mexico\InputData\trans\EVCRSbRIC\"/>
    </mc:Choice>
  </mc:AlternateContent>
  <bookViews>
    <workbookView xWindow="3105" yWindow="105" windowWidth="25665" windowHeight="16830"/>
  </bookViews>
  <sheets>
    <sheet name="About" sheetId="1" r:id="rId1"/>
    <sheet name="DOE Data and Calcs" sheetId="3" r:id="rId2"/>
    <sheet name="Pre ISIC Consolidation" sheetId="4" r:id="rId3"/>
    <sheet name="EVCRSbRIC" sheetId="2" r:id="rId4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2" l="1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B2" i="2"/>
  <c r="U3" i="4"/>
  <c r="AC3" i="4"/>
  <c r="AL3" i="4"/>
  <c r="B14" i="3" l="1"/>
  <c r="B15" i="3"/>
  <c r="B13" i="3"/>
  <c r="D4" i="3"/>
  <c r="D5" i="3"/>
  <c r="D6" i="3"/>
  <c r="D3" i="3"/>
</calcChain>
</file>

<file path=xl/sharedStrings.xml><?xml version="1.0" encoding="utf-8"?>
<sst xmlns="http://schemas.openxmlformats.org/spreadsheetml/2006/main" count="207" uniqueCount="72">
  <si>
    <t>EVCRSbRIC EV Charger Revenue Share by Recipient ISIC Code</t>
  </si>
  <si>
    <t>Source:</t>
  </si>
  <si>
    <t>Page 13</t>
  </si>
  <si>
    <t>https://afdc.energy.gov/files/u/publication/evse_cost_report_2015.pdf</t>
  </si>
  <si>
    <t>U.S. Department of Energy</t>
  </si>
  <si>
    <t>Costs Associated With Non-Residential Electric Vehicle Supply Equipment</t>
  </si>
  <si>
    <t>Unit: %</t>
  </si>
  <si>
    <t>ISIC 01T03</t>
  </si>
  <si>
    <t>ISIC 07T08</t>
  </si>
  <si>
    <t>ISIC 09</t>
  </si>
  <si>
    <t>ISIC 10T12</t>
  </si>
  <si>
    <t>ISIC 13T15</t>
  </si>
  <si>
    <t>ISIC 16</t>
  </si>
  <si>
    <t>ISIC 17T18</t>
  </si>
  <si>
    <t>ISIC 19</t>
  </si>
  <si>
    <t>ISIC 22</t>
  </si>
  <si>
    <t>ISIC 25</t>
  </si>
  <si>
    <t>ISIC 26</t>
  </si>
  <si>
    <t>ISIC 27</t>
  </si>
  <si>
    <t>ISIC 28</t>
  </si>
  <si>
    <t>ISIC 29</t>
  </si>
  <si>
    <t>ISIC 30</t>
  </si>
  <si>
    <t>ISIC 31T33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</si>
  <si>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</si>
  <si>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</si>
  <si>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</si>
  <si>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</si>
  <si>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</si>
  <si>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</si>
  <si>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</si>
  <si>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</si>
  <si>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</si>
  <si>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</si>
  <si>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</si>
  <si>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</si>
  <si>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</si>
  <si>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</si>
  <si>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ISIC 97T98</t>
  </si>
  <si>
    <t>Share of Costs by ISIC Code</t>
  </si>
  <si>
    <t>DOE Cost Breakdown</t>
  </si>
  <si>
    <t>Low</t>
  </si>
  <si>
    <t>High</t>
  </si>
  <si>
    <t>Recipient</t>
  </si>
  <si>
    <t>Labor</t>
  </si>
  <si>
    <t>Materials</t>
  </si>
  <si>
    <t>Permits</t>
  </si>
  <si>
    <t>Taxes</t>
  </si>
  <si>
    <t>Average</t>
  </si>
  <si>
    <t>Taxes on labor and on non-fuel goods are handled at the Cross-Sector Totals sheet</t>
  </si>
  <si>
    <t>and should not be taken out here.  Therefore, we reallocate the taxes share</t>
  </si>
  <si>
    <t>proportionately to the other recipients.</t>
  </si>
  <si>
    <t>Share</t>
  </si>
  <si>
    <t>Assigned ISIC Code</t>
  </si>
  <si>
    <t>Construction</t>
  </si>
  <si>
    <t>ISIC Code Meaning</t>
  </si>
  <si>
    <t>Electrical Equipment</t>
  </si>
  <si>
    <t>Other business sector services</t>
  </si>
  <si>
    <t>ISIC 20</t>
  </si>
  <si>
    <t>ISIC 21</t>
  </si>
  <si>
    <t>ISIC 05</t>
  </si>
  <si>
    <t>ISIC 06</t>
  </si>
  <si>
    <t>ISIC 231</t>
  </si>
  <si>
    <t>ISIC 239</t>
  </si>
  <si>
    <t>ISIC 241</t>
  </si>
  <si>
    <t>ISIC 242</t>
  </si>
  <si>
    <t>ISIC 351</t>
  </si>
  <si>
    <t>ISIC 352T353</t>
  </si>
  <si>
    <t>ISIC 36T39</t>
  </si>
  <si>
    <t>EV Chargers</t>
  </si>
  <si>
    <t>EU ISIC Consolidation</t>
  </si>
  <si>
    <t>Default EPS ISIC Groupings</t>
  </si>
  <si>
    <t>Mexico ISIC Groupings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</si>
</sst>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2" fillId="0" borderId="0" xfId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9" fontId="0" fillId="0" borderId="0" xfId="0" applyNumberFormat="1"/>
    <xf numFmtId="164" fontId="0" fillId="0" borderId="0" xfId="0" applyNumberFormat="1"/>
    <xf numFmtId="0" fontId="1" fillId="2" borderId="0" xfId="0" applyFont="1" applyFill="1"/>
    <xf numFmtId="0" fontId="1" fillId="3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afdc.energy.gov/files/u/publication/evse_cost_report_2015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tabSelected="1" workbookViewId="0"/>
  </sheetViews>
  <sheetFormatPr defaultRowHeight="14.25" x14ac:dyDescent="0.45"/>
  <cols>
    <col min="2" max="2" width="68.59765625" customWidth="1"/>
  </cols>
  <sheetData>
    <row r="1" spans="1:2" x14ac:dyDescent="0.45">
      <c r="A1" s="1" t="s">
        <v>0</v>
      </c>
    </row>
    <row r="3" spans="1:2" x14ac:dyDescent="0.45">
      <c r="A3" s="1" t="s">
        <v>1</v>
      </c>
      <c r="B3" t="s">
        <v>4</v>
      </c>
    </row>
    <row r="4" spans="1:2" x14ac:dyDescent="0.45">
      <c r="B4" s="3">
        <v>2015</v>
      </c>
    </row>
    <row r="5" spans="1:2" x14ac:dyDescent="0.45">
      <c r="B5" t="s">
        <v>5</v>
      </c>
    </row>
    <row r="6" spans="1:2" x14ac:dyDescent="0.45">
      <c r="B6" s="2" t="s">
        <v>3</v>
      </c>
    </row>
    <row r="7" spans="1:2" x14ac:dyDescent="0.45">
      <c r="B7" t="s">
        <v>2</v>
      </c>
    </row>
    <row r="9" spans="1:2" x14ac:dyDescent="0.45">
      <c r="A9" s="1"/>
    </row>
  </sheetData>
  <hyperlinks>
    <hyperlink ref="B6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/>
  </sheetViews>
  <sheetFormatPr defaultRowHeight="14.25" x14ac:dyDescent="0.45"/>
  <cols>
    <col min="1" max="1" width="21.3984375" customWidth="1"/>
    <col min="2" max="2" width="20.3984375" bestFit="1" customWidth="1"/>
    <col min="3" max="3" width="22.265625" customWidth="1"/>
    <col min="4" max="4" width="20.86328125" customWidth="1"/>
  </cols>
  <sheetData>
    <row r="1" spans="1:4" x14ac:dyDescent="0.45">
      <c r="A1" s="1" t="s">
        <v>39</v>
      </c>
    </row>
    <row r="2" spans="1:4" x14ac:dyDescent="0.45">
      <c r="A2" s="7" t="s">
        <v>42</v>
      </c>
      <c r="B2" s="7" t="s">
        <v>40</v>
      </c>
      <c r="C2" s="7" t="s">
        <v>41</v>
      </c>
      <c r="D2" s="7" t="s">
        <v>47</v>
      </c>
    </row>
    <row r="3" spans="1:4" x14ac:dyDescent="0.45">
      <c r="A3" t="s">
        <v>43</v>
      </c>
      <c r="B3" s="5">
        <v>0.55000000000000004</v>
      </c>
      <c r="C3" s="5">
        <v>0.6</v>
      </c>
      <c r="D3" s="6">
        <f>AVERAGE(B3:C3)</f>
        <v>0.57499999999999996</v>
      </c>
    </row>
    <row r="4" spans="1:4" x14ac:dyDescent="0.45">
      <c r="A4" t="s">
        <v>44</v>
      </c>
      <c r="B4" s="5">
        <v>0.3</v>
      </c>
      <c r="C4" s="5">
        <v>0.35</v>
      </c>
      <c r="D4" s="6">
        <f t="shared" ref="D4:D6" si="0">AVERAGE(B4:C4)</f>
        <v>0.32499999999999996</v>
      </c>
    </row>
    <row r="5" spans="1:4" x14ac:dyDescent="0.45">
      <c r="A5" t="s">
        <v>45</v>
      </c>
      <c r="B5" s="5">
        <v>0.05</v>
      </c>
      <c r="C5" s="5">
        <v>0.05</v>
      </c>
      <c r="D5" s="5">
        <f t="shared" si="0"/>
        <v>0.05</v>
      </c>
    </row>
    <row r="6" spans="1:4" x14ac:dyDescent="0.45">
      <c r="A6" t="s">
        <v>46</v>
      </c>
      <c r="B6" s="5">
        <v>0.05</v>
      </c>
      <c r="C6" s="5">
        <v>0.05</v>
      </c>
      <c r="D6" s="5">
        <f t="shared" si="0"/>
        <v>0.05</v>
      </c>
    </row>
    <row r="8" spans="1:4" x14ac:dyDescent="0.45">
      <c r="A8" t="s">
        <v>48</v>
      </c>
    </row>
    <row r="9" spans="1:4" x14ac:dyDescent="0.45">
      <c r="A9" t="s">
        <v>49</v>
      </c>
    </row>
    <row r="10" spans="1:4" x14ac:dyDescent="0.45">
      <c r="A10" t="s">
        <v>50</v>
      </c>
    </row>
    <row r="12" spans="1:4" x14ac:dyDescent="0.45">
      <c r="A12" s="7" t="s">
        <v>42</v>
      </c>
      <c r="B12" s="7" t="s">
        <v>51</v>
      </c>
      <c r="C12" s="7" t="s">
        <v>52</v>
      </c>
      <c r="D12" s="7" t="s">
        <v>54</v>
      </c>
    </row>
    <row r="13" spans="1:4" x14ac:dyDescent="0.45">
      <c r="A13" t="s">
        <v>43</v>
      </c>
      <c r="B13" s="6">
        <f>D3+D$6*D3/SUM(D$3:D$5)</f>
        <v>0.60526315789473684</v>
      </c>
      <c r="C13" t="s">
        <v>23</v>
      </c>
      <c r="D13" t="s">
        <v>53</v>
      </c>
    </row>
    <row r="14" spans="1:4" x14ac:dyDescent="0.45">
      <c r="A14" t="s">
        <v>44</v>
      </c>
      <c r="B14" s="6">
        <f t="shared" ref="B14:B15" si="1">D4+D$6*D4/SUM(D$3:D$5)</f>
        <v>0.34210526315789469</v>
      </c>
      <c r="C14" t="s">
        <v>18</v>
      </c>
      <c r="D14" t="s">
        <v>55</v>
      </c>
    </row>
    <row r="15" spans="1:4" x14ac:dyDescent="0.45">
      <c r="A15" t="s">
        <v>45</v>
      </c>
      <c r="B15" s="6">
        <f t="shared" si="1"/>
        <v>5.2631578947368425E-2</v>
      </c>
      <c r="C15" t="s">
        <v>32</v>
      </c>
      <c r="D15" t="s">
        <v>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AQ7"/>
  <sheetViews>
    <sheetView workbookViewId="0">
      <selection activeCell="A7" sqref="A7:XFD7"/>
    </sheetView>
  </sheetViews>
  <sheetFormatPr defaultRowHeight="14.25" x14ac:dyDescent="0.45"/>
  <sheetData>
    <row r="1" spans="1:43" x14ac:dyDescent="0.45">
      <c r="A1" s="8" t="s">
        <v>68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</row>
    <row r="2" spans="1:43" x14ac:dyDescent="0.45">
      <c r="A2" t="s">
        <v>6</v>
      </c>
      <c r="B2" s="4" t="s">
        <v>7</v>
      </c>
      <c r="C2" s="4" t="s">
        <v>59</v>
      </c>
      <c r="D2" s="4" t="s">
        <v>60</v>
      </c>
      <c r="E2" s="4" t="s">
        <v>8</v>
      </c>
      <c r="F2" s="4" t="s">
        <v>9</v>
      </c>
      <c r="G2" s="4" t="s">
        <v>10</v>
      </c>
      <c r="H2" s="4" t="s">
        <v>11</v>
      </c>
      <c r="I2" s="4" t="s">
        <v>12</v>
      </c>
      <c r="J2" s="4" t="s">
        <v>13</v>
      </c>
      <c r="K2" s="4" t="s">
        <v>14</v>
      </c>
      <c r="L2" s="4" t="s">
        <v>57</v>
      </c>
      <c r="M2" s="4" t="s">
        <v>58</v>
      </c>
      <c r="N2" s="4" t="s">
        <v>15</v>
      </c>
      <c r="O2" s="4" t="s">
        <v>61</v>
      </c>
      <c r="P2" s="4" t="s">
        <v>62</v>
      </c>
      <c r="Q2" s="4" t="s">
        <v>63</v>
      </c>
      <c r="R2" s="4" t="s">
        <v>64</v>
      </c>
      <c r="S2" s="4" t="s">
        <v>16</v>
      </c>
      <c r="T2" s="4" t="s">
        <v>17</v>
      </c>
      <c r="U2" s="4" t="s">
        <v>18</v>
      </c>
      <c r="V2" s="4" t="s">
        <v>19</v>
      </c>
      <c r="W2" s="4" t="s">
        <v>20</v>
      </c>
      <c r="X2" s="4" t="s">
        <v>21</v>
      </c>
      <c r="Y2" s="4" t="s">
        <v>22</v>
      </c>
      <c r="Z2" s="4" t="s">
        <v>65</v>
      </c>
      <c r="AA2" s="4" t="s">
        <v>66</v>
      </c>
      <c r="AB2" s="4" t="s">
        <v>67</v>
      </c>
      <c r="AC2" s="4" t="s">
        <v>23</v>
      </c>
      <c r="AD2" s="4" t="s">
        <v>24</v>
      </c>
      <c r="AE2" s="4" t="s">
        <v>25</v>
      </c>
      <c r="AF2" s="4" t="s">
        <v>26</v>
      </c>
      <c r="AG2" s="4" t="s">
        <v>27</v>
      </c>
      <c r="AH2" s="4" t="s">
        <v>28</v>
      </c>
      <c r="AI2" s="4" t="s">
        <v>29</v>
      </c>
      <c r="AJ2" s="4" t="s">
        <v>30</v>
      </c>
      <c r="AK2" s="4" t="s">
        <v>31</v>
      </c>
      <c r="AL2" s="4" t="s">
        <v>32</v>
      </c>
      <c r="AM2" s="4" t="s">
        <v>33</v>
      </c>
      <c r="AN2" s="4" t="s">
        <v>34</v>
      </c>
      <c r="AO2" s="4" t="s">
        <v>35</v>
      </c>
      <c r="AP2" s="4" t="s">
        <v>36</v>
      </c>
      <c r="AQ2" s="4" t="s">
        <v>37</v>
      </c>
    </row>
    <row r="3" spans="1:43" x14ac:dyDescent="0.45">
      <c r="A3" t="s">
        <v>38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f>'DOE Data and Calcs'!B14</f>
        <v>0.34210526315789469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f>'DOE Data and Calcs'!B13</f>
        <v>0.60526315789473684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f>'DOE Data and Calcs'!B15</f>
        <v>5.2631578947368425E-2</v>
      </c>
      <c r="AM3">
        <v>0</v>
      </c>
      <c r="AN3">
        <v>0</v>
      </c>
      <c r="AO3">
        <v>0</v>
      </c>
      <c r="AP3">
        <v>0</v>
      </c>
      <c r="AQ3">
        <v>0</v>
      </c>
    </row>
    <row r="5" spans="1:43" x14ac:dyDescent="0.45">
      <c r="A5" s="8" t="s">
        <v>69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</row>
    <row r="6" spans="1:43" x14ac:dyDescent="0.45">
      <c r="A6" t="s">
        <v>70</v>
      </c>
      <c r="B6" s="4" t="s">
        <v>7</v>
      </c>
      <c r="C6" s="4" t="s">
        <v>59</v>
      </c>
      <c r="D6" s="4" t="s">
        <v>60</v>
      </c>
      <c r="E6" s="4" t="s">
        <v>8</v>
      </c>
      <c r="F6" s="4" t="s">
        <v>9</v>
      </c>
      <c r="G6" s="4" t="s">
        <v>10</v>
      </c>
      <c r="H6" s="4" t="s">
        <v>11</v>
      </c>
      <c r="I6" s="4" t="s">
        <v>12</v>
      </c>
      <c r="J6" s="4" t="s">
        <v>13</v>
      </c>
      <c r="K6" s="4" t="s">
        <v>14</v>
      </c>
      <c r="L6" s="4" t="s">
        <v>57</v>
      </c>
      <c r="M6" s="4" t="s">
        <v>58</v>
      </c>
      <c r="N6" s="4" t="s">
        <v>15</v>
      </c>
      <c r="O6" s="4" t="s">
        <v>61</v>
      </c>
      <c r="P6" s="4" t="s">
        <v>62</v>
      </c>
      <c r="Q6" s="4" t="s">
        <v>63</v>
      </c>
      <c r="R6" s="4" t="s">
        <v>64</v>
      </c>
      <c r="S6" s="4" t="s">
        <v>16</v>
      </c>
      <c r="T6" s="4" t="s">
        <v>17</v>
      </c>
      <c r="U6" s="4" t="s">
        <v>18</v>
      </c>
      <c r="V6" s="4" t="s">
        <v>19</v>
      </c>
      <c r="W6" s="4" t="s">
        <v>20</v>
      </c>
      <c r="X6" s="4" t="s">
        <v>21</v>
      </c>
      <c r="Y6" s="4" t="s">
        <v>22</v>
      </c>
      <c r="Z6" s="4" t="s">
        <v>65</v>
      </c>
      <c r="AA6" s="4" t="s">
        <v>66</v>
      </c>
      <c r="AB6" s="4" t="s">
        <v>67</v>
      </c>
      <c r="AC6" s="4" t="s">
        <v>23</v>
      </c>
      <c r="AD6" s="4" t="s">
        <v>24</v>
      </c>
      <c r="AE6" s="4" t="s">
        <v>25</v>
      </c>
      <c r="AF6" s="4" t="s">
        <v>26</v>
      </c>
      <c r="AG6" s="4" t="s">
        <v>27</v>
      </c>
      <c r="AH6" s="4" t="s">
        <v>28</v>
      </c>
      <c r="AI6" s="4" t="s">
        <v>29</v>
      </c>
      <c r="AJ6" s="4" t="s">
        <v>30</v>
      </c>
      <c r="AK6" s="4" t="s">
        <v>31</v>
      </c>
      <c r="AL6" s="4" t="s">
        <v>32</v>
      </c>
      <c r="AM6" s="4" t="s">
        <v>33</v>
      </c>
      <c r="AN6" s="4" t="s">
        <v>34</v>
      </c>
      <c r="AO6" s="4" t="s">
        <v>35</v>
      </c>
      <c r="AP6" s="4" t="s">
        <v>36</v>
      </c>
      <c r="AQ6" s="4" t="s">
        <v>37</v>
      </c>
    </row>
    <row r="7" spans="1:43" x14ac:dyDescent="0.45">
      <c r="A7" t="s">
        <v>71</v>
      </c>
      <c r="B7" s="4" t="s">
        <v>7</v>
      </c>
      <c r="C7" s="4" t="s">
        <v>59</v>
      </c>
      <c r="D7" s="4" t="s">
        <v>60</v>
      </c>
      <c r="E7" s="4" t="s">
        <v>8</v>
      </c>
      <c r="F7" s="4" t="s">
        <v>9</v>
      </c>
      <c r="G7" s="4" t="s">
        <v>10</v>
      </c>
      <c r="H7" s="4" t="s">
        <v>22</v>
      </c>
      <c r="I7" s="4" t="s">
        <v>22</v>
      </c>
      <c r="J7" s="4" t="s">
        <v>13</v>
      </c>
      <c r="K7" s="4" t="s">
        <v>14</v>
      </c>
      <c r="L7" s="4" t="s">
        <v>57</v>
      </c>
      <c r="M7" s="4" t="s">
        <v>58</v>
      </c>
      <c r="N7" s="4" t="s">
        <v>15</v>
      </c>
      <c r="O7" s="4" t="s">
        <v>61</v>
      </c>
      <c r="P7" s="4" t="s">
        <v>62</v>
      </c>
      <c r="Q7" s="4" t="s">
        <v>63</v>
      </c>
      <c r="R7" s="4" t="s">
        <v>64</v>
      </c>
      <c r="S7" s="4" t="s">
        <v>22</v>
      </c>
      <c r="T7" s="4" t="s">
        <v>22</v>
      </c>
      <c r="U7" s="4" t="s">
        <v>22</v>
      </c>
      <c r="V7" s="4" t="s">
        <v>22</v>
      </c>
      <c r="W7" s="4" t="s">
        <v>20</v>
      </c>
      <c r="X7" s="4" t="s">
        <v>22</v>
      </c>
      <c r="Y7" s="4" t="s">
        <v>22</v>
      </c>
      <c r="Z7" s="4" t="s">
        <v>65</v>
      </c>
      <c r="AA7" s="4" t="s">
        <v>66</v>
      </c>
      <c r="AB7" s="4" t="s">
        <v>67</v>
      </c>
      <c r="AC7" s="4" t="s">
        <v>23</v>
      </c>
      <c r="AD7" s="4" t="s">
        <v>24</v>
      </c>
      <c r="AE7" s="4" t="s">
        <v>25</v>
      </c>
      <c r="AF7" s="4" t="s">
        <v>26</v>
      </c>
      <c r="AG7" s="4" t="s">
        <v>27</v>
      </c>
      <c r="AH7" s="4" t="s">
        <v>28</v>
      </c>
      <c r="AI7" s="4" t="s">
        <v>29</v>
      </c>
      <c r="AJ7" s="4" t="s">
        <v>30</v>
      </c>
      <c r="AK7" s="4" t="s">
        <v>31</v>
      </c>
      <c r="AL7" s="4" t="s">
        <v>32</v>
      </c>
      <c r="AM7" s="4" t="s">
        <v>33</v>
      </c>
      <c r="AN7" s="4" t="s">
        <v>34</v>
      </c>
      <c r="AO7" s="4" t="s">
        <v>35</v>
      </c>
      <c r="AP7" s="4" t="s">
        <v>36</v>
      </c>
      <c r="AQ7" s="4" t="s">
        <v>37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AQ2"/>
  <sheetViews>
    <sheetView topLeftCell="T1" workbookViewId="0">
      <selection activeCell="B2" sqref="B2:AQ2"/>
    </sheetView>
  </sheetViews>
  <sheetFormatPr defaultRowHeight="14.25" x14ac:dyDescent="0.45"/>
  <cols>
    <col min="1" max="1" width="25.3984375" customWidth="1"/>
    <col min="2" max="43" width="9.86328125" customWidth="1"/>
  </cols>
  <sheetData>
    <row r="1" spans="1:43" x14ac:dyDescent="0.45">
      <c r="A1" t="s">
        <v>6</v>
      </c>
      <c r="B1" s="4" t="s">
        <v>7</v>
      </c>
      <c r="C1" s="4" t="s">
        <v>59</v>
      </c>
      <c r="D1" s="4" t="s">
        <v>60</v>
      </c>
      <c r="E1" s="4" t="s">
        <v>8</v>
      </c>
      <c r="F1" s="4" t="s">
        <v>9</v>
      </c>
      <c r="G1" s="4" t="s">
        <v>10</v>
      </c>
      <c r="H1" s="4" t="s">
        <v>11</v>
      </c>
      <c r="I1" s="4" t="s">
        <v>12</v>
      </c>
      <c r="J1" s="4" t="s">
        <v>13</v>
      </c>
      <c r="K1" s="4" t="s">
        <v>14</v>
      </c>
      <c r="L1" s="4" t="s">
        <v>57</v>
      </c>
      <c r="M1" s="4" t="s">
        <v>58</v>
      </c>
      <c r="N1" s="4" t="s">
        <v>15</v>
      </c>
      <c r="O1" s="4" t="s">
        <v>61</v>
      </c>
      <c r="P1" s="4" t="s">
        <v>62</v>
      </c>
      <c r="Q1" s="4" t="s">
        <v>63</v>
      </c>
      <c r="R1" s="4" t="s">
        <v>64</v>
      </c>
      <c r="S1" s="4" t="s">
        <v>16</v>
      </c>
      <c r="T1" s="4" t="s">
        <v>17</v>
      </c>
      <c r="U1" s="4" t="s">
        <v>18</v>
      </c>
      <c r="V1" s="4" t="s">
        <v>19</v>
      </c>
      <c r="W1" s="4" t="s">
        <v>20</v>
      </c>
      <c r="X1" s="4" t="s">
        <v>21</v>
      </c>
      <c r="Y1" s="4" t="s">
        <v>22</v>
      </c>
      <c r="Z1" s="4" t="s">
        <v>65</v>
      </c>
      <c r="AA1" s="4" t="s">
        <v>66</v>
      </c>
      <c r="AB1" s="4" t="s">
        <v>67</v>
      </c>
      <c r="AC1" s="4" t="s">
        <v>23</v>
      </c>
      <c r="AD1" s="4" t="s">
        <v>24</v>
      </c>
      <c r="AE1" s="4" t="s">
        <v>25</v>
      </c>
      <c r="AF1" s="4" t="s">
        <v>26</v>
      </c>
      <c r="AG1" s="4" t="s">
        <v>27</v>
      </c>
      <c r="AH1" s="4" t="s">
        <v>28</v>
      </c>
      <c r="AI1" s="4" t="s">
        <v>29</v>
      </c>
      <c r="AJ1" s="4" t="s">
        <v>30</v>
      </c>
      <c r="AK1" s="4" t="s">
        <v>31</v>
      </c>
      <c r="AL1" s="4" t="s">
        <v>32</v>
      </c>
      <c r="AM1" s="4" t="s">
        <v>33</v>
      </c>
      <c r="AN1" s="4" t="s">
        <v>34</v>
      </c>
      <c r="AO1" s="4" t="s">
        <v>35</v>
      </c>
      <c r="AP1" s="4" t="s">
        <v>36</v>
      </c>
      <c r="AQ1" s="4" t="s">
        <v>37</v>
      </c>
    </row>
    <row r="2" spans="1:43" x14ac:dyDescent="0.45">
      <c r="A2" t="s">
        <v>38</v>
      </c>
      <c r="B2">
        <f>SUMIFS('Pre ISIC Consolidation'!$B$3:$AQ$3,'Pre ISIC Consolidation'!$B$7:$AQ$7,EVCRSbRIC!B1)</f>
        <v>0</v>
      </c>
      <c r="C2">
        <f>SUMIFS('Pre ISIC Consolidation'!$B$3:$AQ$3,'Pre ISIC Consolidation'!$B$7:$AQ$7,EVCRSbRIC!C1)</f>
        <v>0</v>
      </c>
      <c r="D2">
        <f>SUMIFS('Pre ISIC Consolidation'!$B$3:$AQ$3,'Pre ISIC Consolidation'!$B$7:$AQ$7,EVCRSbRIC!D1)</f>
        <v>0</v>
      </c>
      <c r="E2">
        <f>SUMIFS('Pre ISIC Consolidation'!$B$3:$AQ$3,'Pre ISIC Consolidation'!$B$7:$AQ$7,EVCRSbRIC!E1)</f>
        <v>0</v>
      </c>
      <c r="F2">
        <f>SUMIFS('Pre ISIC Consolidation'!$B$3:$AQ$3,'Pre ISIC Consolidation'!$B$7:$AQ$7,EVCRSbRIC!F1)</f>
        <v>0</v>
      </c>
      <c r="G2">
        <f>SUMIFS('Pre ISIC Consolidation'!$B$3:$AQ$3,'Pre ISIC Consolidation'!$B$7:$AQ$7,EVCRSbRIC!G1)</f>
        <v>0</v>
      </c>
      <c r="H2">
        <f>SUMIFS('Pre ISIC Consolidation'!$B$3:$AQ$3,'Pre ISIC Consolidation'!$B$7:$AQ$7,EVCRSbRIC!H1)</f>
        <v>0</v>
      </c>
      <c r="I2">
        <f>SUMIFS('Pre ISIC Consolidation'!$B$3:$AQ$3,'Pre ISIC Consolidation'!$B$7:$AQ$7,EVCRSbRIC!I1)</f>
        <v>0</v>
      </c>
      <c r="J2">
        <f>SUMIFS('Pre ISIC Consolidation'!$B$3:$AQ$3,'Pre ISIC Consolidation'!$B$7:$AQ$7,EVCRSbRIC!J1)</f>
        <v>0</v>
      </c>
      <c r="K2">
        <f>SUMIFS('Pre ISIC Consolidation'!$B$3:$AQ$3,'Pre ISIC Consolidation'!$B$7:$AQ$7,EVCRSbRIC!K1)</f>
        <v>0</v>
      </c>
      <c r="L2">
        <f>SUMIFS('Pre ISIC Consolidation'!$B$3:$AQ$3,'Pre ISIC Consolidation'!$B$7:$AQ$7,EVCRSbRIC!L1)</f>
        <v>0</v>
      </c>
      <c r="M2">
        <f>SUMIFS('Pre ISIC Consolidation'!$B$3:$AQ$3,'Pre ISIC Consolidation'!$B$7:$AQ$7,EVCRSbRIC!M1)</f>
        <v>0</v>
      </c>
      <c r="N2">
        <f>SUMIFS('Pre ISIC Consolidation'!$B$3:$AQ$3,'Pre ISIC Consolidation'!$B$7:$AQ$7,EVCRSbRIC!N1)</f>
        <v>0</v>
      </c>
      <c r="O2">
        <f>SUMIFS('Pre ISIC Consolidation'!$B$3:$AQ$3,'Pre ISIC Consolidation'!$B$7:$AQ$7,EVCRSbRIC!O1)</f>
        <v>0</v>
      </c>
      <c r="P2">
        <f>SUMIFS('Pre ISIC Consolidation'!$B$3:$AQ$3,'Pre ISIC Consolidation'!$B$7:$AQ$7,EVCRSbRIC!P1)</f>
        <v>0</v>
      </c>
      <c r="Q2">
        <f>SUMIFS('Pre ISIC Consolidation'!$B$3:$AQ$3,'Pre ISIC Consolidation'!$B$7:$AQ$7,EVCRSbRIC!Q1)</f>
        <v>0</v>
      </c>
      <c r="R2">
        <f>SUMIFS('Pre ISIC Consolidation'!$B$3:$AQ$3,'Pre ISIC Consolidation'!$B$7:$AQ$7,EVCRSbRIC!R1)</f>
        <v>0</v>
      </c>
      <c r="S2">
        <f>SUMIFS('Pre ISIC Consolidation'!$B$3:$AQ$3,'Pre ISIC Consolidation'!$B$7:$AQ$7,EVCRSbRIC!S1)</f>
        <v>0</v>
      </c>
      <c r="T2">
        <f>SUMIFS('Pre ISIC Consolidation'!$B$3:$AQ$3,'Pre ISIC Consolidation'!$B$7:$AQ$7,EVCRSbRIC!T1)</f>
        <v>0</v>
      </c>
      <c r="U2">
        <f>SUMIFS('Pre ISIC Consolidation'!$B$3:$AQ$3,'Pre ISIC Consolidation'!$B$7:$AQ$7,EVCRSbRIC!U1)</f>
        <v>0</v>
      </c>
      <c r="V2">
        <f>SUMIFS('Pre ISIC Consolidation'!$B$3:$AQ$3,'Pre ISIC Consolidation'!$B$7:$AQ$7,EVCRSbRIC!V1)</f>
        <v>0</v>
      </c>
      <c r="W2">
        <f>SUMIFS('Pre ISIC Consolidation'!$B$3:$AQ$3,'Pre ISIC Consolidation'!$B$7:$AQ$7,EVCRSbRIC!W1)</f>
        <v>0</v>
      </c>
      <c r="X2">
        <f>SUMIFS('Pre ISIC Consolidation'!$B$3:$AQ$3,'Pre ISIC Consolidation'!$B$7:$AQ$7,EVCRSbRIC!X1)</f>
        <v>0</v>
      </c>
      <c r="Y2">
        <f>SUMIFS('Pre ISIC Consolidation'!$B$3:$AQ$3,'Pre ISIC Consolidation'!$B$7:$AQ$7,EVCRSbRIC!Y1)</f>
        <v>0.34210526315789469</v>
      </c>
      <c r="Z2">
        <f>SUMIFS('Pre ISIC Consolidation'!$B$3:$AQ$3,'Pre ISIC Consolidation'!$B$7:$AQ$7,EVCRSbRIC!Z1)</f>
        <v>0</v>
      </c>
      <c r="AA2">
        <f>SUMIFS('Pre ISIC Consolidation'!$B$3:$AQ$3,'Pre ISIC Consolidation'!$B$7:$AQ$7,EVCRSbRIC!AA1)</f>
        <v>0</v>
      </c>
      <c r="AB2">
        <f>SUMIFS('Pre ISIC Consolidation'!$B$3:$AQ$3,'Pre ISIC Consolidation'!$B$7:$AQ$7,EVCRSbRIC!AB1)</f>
        <v>0</v>
      </c>
      <c r="AC2">
        <f>SUMIFS('Pre ISIC Consolidation'!$B$3:$AQ$3,'Pre ISIC Consolidation'!$B$7:$AQ$7,EVCRSbRIC!AC1)</f>
        <v>0.60526315789473684</v>
      </c>
      <c r="AD2">
        <f>SUMIFS('Pre ISIC Consolidation'!$B$3:$AQ$3,'Pre ISIC Consolidation'!$B$7:$AQ$7,EVCRSbRIC!AD1)</f>
        <v>0</v>
      </c>
      <c r="AE2">
        <f>SUMIFS('Pre ISIC Consolidation'!$B$3:$AQ$3,'Pre ISIC Consolidation'!$B$7:$AQ$7,EVCRSbRIC!AE1)</f>
        <v>0</v>
      </c>
      <c r="AF2">
        <f>SUMIFS('Pre ISIC Consolidation'!$B$3:$AQ$3,'Pre ISIC Consolidation'!$B$7:$AQ$7,EVCRSbRIC!AF1)</f>
        <v>0</v>
      </c>
      <c r="AG2">
        <f>SUMIFS('Pre ISIC Consolidation'!$B$3:$AQ$3,'Pre ISIC Consolidation'!$B$7:$AQ$7,EVCRSbRIC!AG1)</f>
        <v>0</v>
      </c>
      <c r="AH2">
        <f>SUMIFS('Pre ISIC Consolidation'!$B$3:$AQ$3,'Pre ISIC Consolidation'!$B$7:$AQ$7,EVCRSbRIC!AH1)</f>
        <v>0</v>
      </c>
      <c r="AI2">
        <f>SUMIFS('Pre ISIC Consolidation'!$B$3:$AQ$3,'Pre ISIC Consolidation'!$B$7:$AQ$7,EVCRSbRIC!AI1)</f>
        <v>0</v>
      </c>
      <c r="AJ2">
        <f>SUMIFS('Pre ISIC Consolidation'!$B$3:$AQ$3,'Pre ISIC Consolidation'!$B$7:$AQ$7,EVCRSbRIC!AJ1)</f>
        <v>0</v>
      </c>
      <c r="AK2">
        <f>SUMIFS('Pre ISIC Consolidation'!$B$3:$AQ$3,'Pre ISIC Consolidation'!$B$7:$AQ$7,EVCRSbRIC!AK1)</f>
        <v>0</v>
      </c>
      <c r="AL2">
        <f>SUMIFS('Pre ISIC Consolidation'!$B$3:$AQ$3,'Pre ISIC Consolidation'!$B$7:$AQ$7,EVCRSbRIC!AL1)</f>
        <v>5.2631578947368425E-2</v>
      </c>
      <c r="AM2">
        <f>SUMIFS('Pre ISIC Consolidation'!$B$3:$AQ$3,'Pre ISIC Consolidation'!$B$7:$AQ$7,EVCRSbRIC!AM1)</f>
        <v>0</v>
      </c>
      <c r="AN2">
        <f>SUMIFS('Pre ISIC Consolidation'!$B$3:$AQ$3,'Pre ISIC Consolidation'!$B$7:$AQ$7,EVCRSbRIC!AN1)</f>
        <v>0</v>
      </c>
      <c r="AO2">
        <f>SUMIFS('Pre ISIC Consolidation'!$B$3:$AQ$3,'Pre ISIC Consolidation'!$B$7:$AQ$7,EVCRSbRIC!AO1)</f>
        <v>0</v>
      </c>
      <c r="AP2">
        <f>SUMIFS('Pre ISIC Consolidation'!$B$3:$AQ$3,'Pre ISIC Consolidation'!$B$7:$AQ$7,EVCRSbRIC!AP1)</f>
        <v>0</v>
      </c>
      <c r="AQ2">
        <f>SUMIFS('Pre ISIC Consolidation'!$B$3:$AQ$3,'Pre ISIC Consolidation'!$B$7:$AQ$7,EVCRSbRIC!AQ1)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DOE Data and Calcs</vt:lpstr>
      <vt:lpstr>Pre ISIC Consolidation</vt:lpstr>
      <vt:lpstr>EVCRSbRIC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MeganM</cp:lastModifiedBy>
  <dcterms:created xsi:type="dcterms:W3CDTF">2020-08-24T23:35:41Z</dcterms:created>
  <dcterms:modified xsi:type="dcterms:W3CDTF">2021-07-15T22:58:58Z</dcterms:modified>
</cp:coreProperties>
</file>