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ahajan\Documents\eps-mexico\InputData\trans\FpUCD\"/>
    </mc:Choice>
  </mc:AlternateContent>
  <xr:revisionPtr revIDLastSave="0" documentId="8_{B519E5DA-A9E8-46D4-B01D-A94BA62224EE}" xr6:coauthVersionLast="47" xr6:coauthVersionMax="47" xr10:uidLastSave="{00000000-0000-0000-0000-000000000000}"/>
  <bookViews>
    <workbookView xWindow="-28920" yWindow="-120" windowWidth="29040" windowHeight="17640" xr2:uid="{5CB7DE5F-F8DD-4C7C-901C-BE87FF788B57}"/>
  </bookViews>
  <sheets>
    <sheet name="About" sheetId="1" r:id="rId1"/>
    <sheet name="Calcs" sheetId="6" r:id="rId2"/>
    <sheet name="FpUCD-passenger" sheetId="2" r:id="rId3"/>
    <sheet name="FpUCD-freight" sheetId="4" r:id="rId4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2" l="1"/>
  <c r="D7" i="2" s="1"/>
  <c r="E7" i="2" s="1"/>
  <c r="F7" i="2" s="1"/>
  <c r="G7" i="2" s="1"/>
  <c r="H7" i="2" s="1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C6" i="2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B5" i="2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B4" i="2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C3" i="2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B3" i="2"/>
  <c r="C2" i="2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G9" i="6"/>
  <c r="D9" i="6"/>
  <c r="E9" i="6" s="1"/>
  <c r="G8" i="6"/>
  <c r="D8" i="6"/>
  <c r="E8" i="6" s="1"/>
  <c r="G7" i="6"/>
  <c r="I7" i="6" s="1"/>
  <c r="E7" i="6"/>
  <c r="D7" i="6"/>
  <c r="G6" i="6"/>
  <c r="D6" i="6"/>
  <c r="E6" i="6" s="1"/>
  <c r="I6" i="6" s="1"/>
  <c r="G5" i="6"/>
  <c r="E5" i="6"/>
  <c r="I5" i="6" s="1"/>
  <c r="D5" i="6"/>
  <c r="G4" i="6"/>
  <c r="D4" i="6"/>
  <c r="E4" i="6" s="1"/>
  <c r="I4" i="6" s="1"/>
</calcChain>
</file>

<file path=xl/sharedStrings.xml><?xml version="1.0" encoding="utf-8"?>
<sst xmlns="http://schemas.openxmlformats.org/spreadsheetml/2006/main" count="95" uniqueCount="79">
  <si>
    <t>FpUCD Fares per Unit Cargo Distance</t>
  </si>
  <si>
    <t>Source:</t>
  </si>
  <si>
    <t>LDVs</t>
  </si>
  <si>
    <t>HDVs</t>
  </si>
  <si>
    <t>aircraft</t>
  </si>
  <si>
    <t>rail</t>
  </si>
  <si>
    <t>ships</t>
  </si>
  <si>
    <t>motorbikes</t>
  </si>
  <si>
    <t>Notes</t>
  </si>
  <si>
    <t>In the U.S. EPS, for passenger modes, a unit of "cargo distance" is a passenger-mile.</t>
  </si>
  <si>
    <t>In the U.S. EPS, for freight modes, a unit of "cargo distance" is a freight ton-mile.</t>
  </si>
  <si>
    <t>$/passenger*mile</t>
  </si>
  <si>
    <t>$/ton*mile</t>
  </si>
  <si>
    <t>(i.e. they rise at the rate of inflation).</t>
  </si>
  <si>
    <t>We assume fares remain constant in the future after adjustment for inflation</t>
  </si>
  <si>
    <t>General transportation costs</t>
  </si>
  <si>
    <t xml:space="preserve">Quinto poder article </t>
  </si>
  <si>
    <t>https://quinto-poder.mx/tendencias/2022/3/16/semovi-2022-cuanto-cuesta-el-transporte-publico-en-cdmx-edomex-10608.html</t>
  </si>
  <si>
    <t>Tren suburbano</t>
  </si>
  <si>
    <t>http://fsuburbanos.com/secciones/operacion/costo_viaje.php</t>
  </si>
  <si>
    <t>Aircraft</t>
  </si>
  <si>
    <t>Instituto Mexicano del Transporte (SCT)</t>
  </si>
  <si>
    <t>https://www.imt.mx/micrositios/integracion-del-transporte/monitor-del-estado-de-la-actividad-aerea-monitoreaa.html</t>
  </si>
  <si>
    <t>https://www.imt.mx/archivos/publicaciones/PublicacionTecnica/pt608.pdf</t>
  </si>
  <si>
    <t>collective bus data</t>
  </si>
  <si>
    <t>Secretaria de movilidad - Estado de México</t>
  </si>
  <si>
    <t>https://www.rastreator.mx/seguros-de-auto/articulos-destacados/tarifa-transporte-publico</t>
  </si>
  <si>
    <t>ANÁLISIS DEL SISTEMA DE TRANSPORTE PÚBLICO DE NUEVO LEÓN</t>
  </si>
  <si>
    <t>Asociación de transporte público de pasajeros de monterrey</t>
  </si>
  <si>
    <t>http://www.hcnl.gob.mx/hacia_la_modernizacion_del_marco_normativo_en_materia_de_movilidad_y_transporte/pdf/06-ATPPNL.pdf</t>
  </si>
  <si>
    <t>Slide 11, 23</t>
  </si>
  <si>
    <t>Pasajero 7 noticias- LEÓN TIENE EL TRANSPORTE PÚBLICO POR VIAJE, MÁS ECONÓMICO DE ENTRE 15 DE LAS CIUDADES MÁS IMPORTANTES DEL PAÍS.</t>
  </si>
  <si>
    <t>http://www.pasajero7.com/leon-transporte-publico-viaje-economico-15-las-ciudades-importantes-del-pais/</t>
  </si>
  <si>
    <t>EDOMEX</t>
  </si>
  <si>
    <t>OTHER</t>
  </si>
  <si>
    <t>Precios en otras entidades de la República Mexicana</t>
  </si>
  <si>
    <t>CDMX</t>
  </si>
  <si>
    <t>Metro, Metrobús y Cablebús </t>
  </si>
  <si>
    <t>Aguascalientes: $ 7.00 a $ 7.50 pesos.</t>
  </si>
  <si>
    <r>
      <t>En el caso del</t>
    </r>
    <r>
      <rPr>
        <b/>
        <sz val="14"/>
        <color rgb="FF4A4A4A"/>
        <rFont val="Helvetica Neue"/>
        <family val="2"/>
      </rPr>
      <t> Sistema de Transporte Colectivo Metro,</t>
    </r>
    <r>
      <rPr>
        <sz val="14"/>
        <color rgb="FF4A4A4A"/>
        <rFont val="Helvetica Neue"/>
        <family val="2"/>
      </rPr>
      <t> el costo del viaje es de cinco pesos. </t>
    </r>
  </si>
  <si>
    <t>Baja California: $ 13.00 pesos.</t>
  </si>
  <si>
    <r>
      <t>En el </t>
    </r>
    <r>
      <rPr>
        <b/>
        <sz val="14"/>
        <color rgb="FF4A4A4A"/>
        <rFont val="Helvetica Neue"/>
        <family val="2"/>
      </rPr>
      <t>Metrobús</t>
    </r>
    <r>
      <rPr>
        <sz val="14"/>
        <color rgb="FF4A4A4A"/>
        <rFont val="Helvetica Neue"/>
        <family val="2"/>
      </rPr>
      <t>, el costo es de seis pesos por viaje, excepto en la Línea 4 que lleva al Aeropuerto Internacional de la Ciudad de México, cuyo </t>
    </r>
    <r>
      <rPr>
        <b/>
        <sz val="14"/>
        <color rgb="FF4A4A4A"/>
        <rFont val="Helvetica Neue"/>
        <family val="2"/>
      </rPr>
      <t>costo </t>
    </r>
    <r>
      <rPr>
        <sz val="14"/>
        <color rgb="FF4A4A4A"/>
        <rFont val="Helvetica Neue"/>
        <family val="2"/>
      </rPr>
      <t>es de 30 pesos. </t>
    </r>
  </si>
  <si>
    <t>Durango: $ 9.00 pesos.</t>
  </si>
  <si>
    <r>
      <t>En el </t>
    </r>
    <r>
      <rPr>
        <b/>
        <sz val="14"/>
        <color rgb="FF4A4A4A"/>
        <rFont val="Helvetica Neue"/>
        <family val="2"/>
      </rPr>
      <t>Cablebús</t>
    </r>
    <r>
      <rPr>
        <sz val="14"/>
        <color rgb="FF4A4A4A"/>
        <rFont val="Helvetica Neue"/>
        <family val="2"/>
      </rPr>
      <t>, un viaje cuesta siete pesos. Hasta el momento solo hay dos líneas, pero está en construcción una más que correrá por Chapultepec, aquí los detalles. </t>
    </r>
  </si>
  <si>
    <t>Coahuila: $ 9.00 pesos</t>
  </si>
  <si>
    <t>Cuernavaca: $ 8.00 pesos</t>
  </si>
  <si>
    <t>Microbuses, vagonetas y camiones</t>
  </si>
  <si>
    <t>Chiapas: $ 7.00 pesos.</t>
  </si>
  <si>
    <t>Jalisco: $ 7.00 pesos.</t>
  </si>
  <si>
    <r>
      <t>El </t>
    </r>
    <r>
      <rPr>
        <b/>
        <sz val="14"/>
        <color rgb="FF4A4A4A"/>
        <rFont val="Helvetica Neue"/>
        <family val="2"/>
      </rPr>
      <t>pasaje mínimo es de 5 pesos</t>
    </r>
    <r>
      <rPr>
        <sz val="14"/>
        <color rgb="FF4A4A4A"/>
        <rFont val="Helvetica Neue"/>
        <family val="2"/>
      </rPr>
      <t> por los primeros 5 kilómetros. Entre 5 y 12 kilómetros, el costo es de 5.50 pesos y por más de 12 kilómetros, 6.50 pesos.</t>
    </r>
  </si>
  <si>
    <t>Nuevo León: $ 12.00 pesos.</t>
  </si>
  <si>
    <t>En los camiones, la tarifa mínima es de seis pesos por los primeros 5 kilómetros y siete pesos por más de 5 kilómetros. </t>
  </si>
  <si>
    <t>Oaxaca: $ 7.00 pesos.</t>
  </si>
  <si>
    <t>Pachuca: $8.00 pesos.</t>
  </si>
  <si>
    <t>TREN SUBURBANO</t>
  </si>
  <si>
    <t>Puebla: $8.30 pesos en promedio.</t>
  </si>
  <si>
    <t>Las tarifas que aplican a partir del 30 de enero de 2022 para el uso del Tren Suburbano son:</t>
  </si>
  <si>
    <t>Tabasco: $ 9.00 pesos.</t>
  </si>
  <si>
    <t>VIAJE CORTO (de 0 a 12.89 Km): $9.50 (Nueve pesos 50/100 M.N.)</t>
  </si>
  <si>
    <t>Tlaxcala: $8.00 pesos.</t>
  </si>
  <si>
    <t>VIAJE LARGO (de 12.9 a 25.59 Km): $21.50 (Veintiún pesos 50/100 M.N.)</t>
  </si>
  <si>
    <t>Xalapa: $ 9.00 pesos.</t>
  </si>
  <si>
    <t>Yucatán: $ 8.00 pesos.</t>
  </si>
  <si>
    <t>Zacatecas: $ 7.50 pesos.</t>
  </si>
  <si>
    <t>2019 to 2012 USD</t>
  </si>
  <si>
    <t>FpUCD-passenger</t>
  </si>
  <si>
    <t>trip cost</t>
  </si>
  <si>
    <t>2019 to 2012</t>
  </si>
  <si>
    <t>average trip</t>
  </si>
  <si>
    <t>2012 usd</t>
  </si>
  <si>
    <t>type</t>
  </si>
  <si>
    <t>equivalent</t>
  </si>
  <si>
    <t>mxn</t>
  </si>
  <si>
    <t>2019 usd</t>
  </si>
  <si>
    <t>km</t>
  </si>
  <si>
    <t>miles</t>
  </si>
  <si>
    <t>colectivo</t>
  </si>
  <si>
    <t>BRT</t>
  </si>
  <si>
    <t>metro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</si>
</sst>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.00_)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Helv"/>
    </font>
    <font>
      <u/>
      <sz val="11"/>
      <color theme="10"/>
      <name val="Calibri"/>
      <family val="2"/>
      <scheme val="minor"/>
    </font>
    <font>
      <b/>
      <sz val="10"/>
      <name val="Helv"/>
    </font>
    <font>
      <sz val="10"/>
      <color theme="1"/>
      <name val="Arial"/>
      <family val="2"/>
    </font>
    <font>
      <sz val="13.5"/>
      <color rgb="FF000000"/>
      <name val="Arial"/>
      <family val="2"/>
    </font>
    <font>
      <b/>
      <sz val="13.5"/>
      <color rgb="FF4A4A4A"/>
      <name val="Helvetica Neue"/>
      <family val="2"/>
    </font>
    <font>
      <sz val="16"/>
      <color rgb="FF333333"/>
      <name val="Arial"/>
      <family val="2"/>
    </font>
    <font>
      <sz val="14"/>
      <color rgb="FF4A4A4A"/>
      <name val="Helvetica Neue"/>
      <family val="2"/>
    </font>
    <font>
      <b/>
      <sz val="14"/>
      <color rgb="FF4A4A4A"/>
      <name val="Helvetica Neue"/>
      <family val="2"/>
    </font>
    <font>
      <sz val="11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22"/>
      </bottom>
      <diagonal/>
    </border>
  </borders>
  <cellStyleXfs count="6">
    <xf numFmtId="0" fontId="0" fillId="0" borderId="0"/>
    <xf numFmtId="164" fontId="2" fillId="0" borderId="1" applyNumberFormat="0">
      <alignment horizontal="right"/>
    </xf>
    <xf numFmtId="0" fontId="4" fillId="3" borderId="0">
      <alignment horizontal="centerContinuous" wrapText="1"/>
    </xf>
    <xf numFmtId="0" fontId="5" fillId="0" borderId="0"/>
    <xf numFmtId="9" fontId="5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2" fontId="0" fillId="0" borderId="0" xfId="0" applyNumberFormat="1"/>
    <xf numFmtId="0" fontId="5" fillId="0" borderId="0" xfId="3"/>
    <xf numFmtId="0" fontId="1" fillId="0" borderId="0" xfId="3" applyFont="1"/>
    <xf numFmtId="0" fontId="1" fillId="2" borderId="0" xfId="3" applyFont="1" applyFill="1"/>
    <xf numFmtId="0" fontId="5" fillId="0" borderId="0" xfId="3" applyAlignment="1">
      <alignment horizontal="left"/>
    </xf>
    <xf numFmtId="0" fontId="1" fillId="0" borderId="0" xfId="3" applyFont="1" applyAlignment="1">
      <alignment horizontal="left"/>
    </xf>
    <xf numFmtId="0" fontId="3" fillId="0" borderId="0" xfId="5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1" fillId="0" borderId="0" xfId="0" applyFont="1"/>
    <xf numFmtId="0" fontId="5" fillId="4" borderId="0" xfId="3" applyFill="1"/>
    <xf numFmtId="0" fontId="0" fillId="4" borderId="0" xfId="0" applyFill="1"/>
  </cellXfs>
  <cellStyles count="6">
    <cellStyle name="Data" xfId="1" xr:uid="{4577C8A8-578A-43E3-8B00-19E95D726070}"/>
    <cellStyle name="Hed Top" xfId="2" xr:uid="{9FB949A0-B016-4112-9671-B32E99B4908F}"/>
    <cellStyle name="Hyperlink 2" xfId="5" xr:uid="{D67EBF5D-92EE-4DB5-BA4E-8EC6F5D9E853}"/>
    <cellStyle name="Normal" xfId="0" builtinId="0"/>
    <cellStyle name="Normal 2" xfId="3" xr:uid="{13B5725F-4DF6-4F9B-AC37-06B9E98CAF22}"/>
    <cellStyle name="Percent 2" xfId="4" xr:uid="{479D4E2C-B519-4963-B162-D0C738F3C0D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41</xdr:row>
      <xdr:rowOff>0</xdr:rowOff>
    </xdr:from>
    <xdr:to>
      <xdr:col>10</xdr:col>
      <xdr:colOff>327025</xdr:colOff>
      <xdr:row>76</xdr:row>
      <xdr:rowOff>111126</xdr:rowOff>
    </xdr:to>
    <xdr:pic>
      <xdr:nvPicPr>
        <xdr:cNvPr id="2" name="Picture 1" descr="Pasaje mínimo Edomex 2022">
          <a:extLst>
            <a:ext uri="{FF2B5EF4-FFF2-40B4-BE49-F238E27FC236}">
              <a16:creationId xmlns:a16="http://schemas.microsoft.com/office/drawing/2014/main" id="{A6E17DB5-5F81-4FD0-B9AC-2EEF555F27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8220075"/>
          <a:ext cx="9766300" cy="67786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7</xdr:col>
      <xdr:colOff>165100</xdr:colOff>
      <xdr:row>121</xdr:row>
      <xdr:rowOff>24853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30E272-990F-45F1-AA9B-30E4AC1C37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" y="20193000"/>
          <a:ext cx="7775575" cy="440635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7</xdr:col>
      <xdr:colOff>165100</xdr:colOff>
      <xdr:row>159</xdr:row>
      <xdr:rowOff>112828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36D22B2-151E-4AF3-B0DE-EC102B01C9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" y="24774525"/>
          <a:ext cx="7775575" cy="71613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8012A-7293-4AC1-A8AA-296A541E4584}">
  <dimension ref="A1:D333"/>
  <sheetViews>
    <sheetView tabSelected="1" workbookViewId="0">
      <selection activeCell="C35" sqref="C35"/>
    </sheetView>
  </sheetViews>
  <sheetFormatPr defaultRowHeight="15"/>
  <cols>
    <col min="1" max="1" width="9.7109375" customWidth="1"/>
    <col min="2" max="2" width="68.42578125" customWidth="1"/>
  </cols>
  <sheetData>
    <row r="1" spans="1:2">
      <c r="A1" s="1" t="s">
        <v>0</v>
      </c>
    </row>
    <row r="3" spans="1:2">
      <c r="A3" s="5" t="s">
        <v>1</v>
      </c>
      <c r="B3" s="6" t="s">
        <v>15</v>
      </c>
    </row>
    <row r="4" spans="1:2">
      <c r="A4" s="4"/>
      <c r="B4" s="5" t="s">
        <v>16</v>
      </c>
    </row>
    <row r="5" spans="1:2">
      <c r="A5" s="4"/>
      <c r="B5" s="7">
        <v>2022</v>
      </c>
    </row>
    <row r="6" spans="1:2">
      <c r="A6" s="4"/>
      <c r="B6" s="4" t="s">
        <v>17</v>
      </c>
    </row>
    <row r="7" spans="1:2">
      <c r="A7" s="4"/>
      <c r="B7" s="4"/>
    </row>
    <row r="8" spans="1:2">
      <c r="A8" s="4"/>
      <c r="B8" s="5" t="s">
        <v>18</v>
      </c>
    </row>
    <row r="9" spans="1:2">
      <c r="A9" s="4"/>
      <c r="B9" s="7">
        <v>2022</v>
      </c>
    </row>
    <row r="10" spans="1:2">
      <c r="A10" s="4"/>
      <c r="B10" s="4" t="s">
        <v>19</v>
      </c>
    </row>
    <row r="11" spans="1:2">
      <c r="A11" s="4"/>
      <c r="B11" s="4"/>
    </row>
    <row r="12" spans="1:2">
      <c r="A12" s="4"/>
      <c r="B12" s="8" t="s">
        <v>20</v>
      </c>
    </row>
    <row r="13" spans="1:2">
      <c r="A13" s="4"/>
      <c r="B13" s="8" t="s">
        <v>21</v>
      </c>
    </row>
    <row r="14" spans="1:2">
      <c r="A14" s="4"/>
      <c r="B14" s="7">
        <v>2022</v>
      </c>
    </row>
    <row r="15" spans="1:2">
      <c r="A15" s="4"/>
      <c r="B15" s="4" t="s">
        <v>22</v>
      </c>
    </row>
    <row r="16" spans="1:2">
      <c r="A16" s="4"/>
      <c r="B16" s="4" t="s">
        <v>23</v>
      </c>
    </row>
    <row r="17" spans="1:2">
      <c r="A17" s="4"/>
      <c r="B17" s="4"/>
    </row>
    <row r="18" spans="1:2">
      <c r="A18" s="4"/>
      <c r="B18" s="6" t="s">
        <v>24</v>
      </c>
    </row>
    <row r="19" spans="1:2">
      <c r="A19" s="4"/>
      <c r="B19" s="4" t="s">
        <v>25</v>
      </c>
    </row>
    <row r="20" spans="1:2">
      <c r="A20" s="4"/>
      <c r="B20" s="7">
        <v>2020</v>
      </c>
    </row>
    <row r="21" spans="1:2">
      <c r="A21" s="4"/>
      <c r="B21" s="4" t="s">
        <v>26</v>
      </c>
    </row>
    <row r="22" spans="1:2">
      <c r="A22" s="4"/>
      <c r="B22" s="9" t="s">
        <v>17</v>
      </c>
    </row>
    <row r="23" spans="1:2">
      <c r="A23" s="4"/>
      <c r="B23" s="9"/>
    </row>
    <row r="24" spans="1:2">
      <c r="A24" s="4"/>
      <c r="B24" t="s">
        <v>27</v>
      </c>
    </row>
    <row r="25" spans="1:2">
      <c r="A25" s="4"/>
      <c r="B25" s="7">
        <v>2018</v>
      </c>
    </row>
    <row r="26" spans="1:2">
      <c r="A26" s="4"/>
      <c r="B26" s="4" t="s">
        <v>28</v>
      </c>
    </row>
    <row r="27" spans="1:2">
      <c r="A27" s="4"/>
      <c r="B27" s="9" t="s">
        <v>29</v>
      </c>
    </row>
    <row r="28" spans="1:2">
      <c r="A28" s="4"/>
      <c r="B28" s="4" t="s">
        <v>30</v>
      </c>
    </row>
    <row r="29" spans="1:2">
      <c r="A29" s="4"/>
      <c r="B29" s="4"/>
    </row>
    <row r="30" spans="1:2">
      <c r="A30" s="4"/>
      <c r="B30" s="4" t="s">
        <v>31</v>
      </c>
    </row>
    <row r="31" spans="1:2">
      <c r="A31" s="4"/>
      <c r="B31" s="7">
        <v>2019</v>
      </c>
    </row>
    <row r="32" spans="1:2">
      <c r="A32" s="4"/>
      <c r="B32" s="4" t="s">
        <v>32</v>
      </c>
    </row>
    <row r="33" spans="1:2">
      <c r="A33" s="4"/>
      <c r="B33" s="4"/>
    </row>
    <row r="34" spans="1:2">
      <c r="A34" s="4"/>
      <c r="B34" s="4"/>
    </row>
    <row r="35" spans="1:2">
      <c r="A35" s="5" t="s">
        <v>8</v>
      </c>
      <c r="B35" s="4"/>
    </row>
    <row r="36" spans="1:2">
      <c r="A36" s="4" t="s">
        <v>9</v>
      </c>
      <c r="B36" s="4"/>
    </row>
    <row r="37" spans="1:2">
      <c r="A37" s="4" t="s">
        <v>10</v>
      </c>
      <c r="B37" s="4"/>
    </row>
    <row r="38" spans="1:2">
      <c r="A38" s="4"/>
      <c r="B38" s="4"/>
    </row>
    <row r="39" spans="1:2">
      <c r="A39" s="4" t="s">
        <v>14</v>
      </c>
      <c r="B39" s="4"/>
    </row>
    <row r="40" spans="1:2">
      <c r="A40" s="4" t="s">
        <v>13</v>
      </c>
      <c r="B40" s="4"/>
    </row>
    <row r="42" spans="1:2" s="4" customFormat="1" ht="15.75">
      <c r="A42" s="4" t="s">
        <v>33</v>
      </c>
      <c r="B42"/>
    </row>
    <row r="43" spans="1:2" s="4" customFormat="1" ht="12.75"/>
    <row r="44" spans="1:2" s="4" customFormat="1" ht="12.75"/>
    <row r="45" spans="1:2" s="4" customFormat="1" ht="12.75"/>
    <row r="46" spans="1:2" s="4" customFormat="1" ht="12.75"/>
    <row r="47" spans="1:2" s="4" customFormat="1" ht="12.75"/>
    <row r="48" spans="1:2" s="4" customFormat="1" ht="12.75"/>
    <row r="49" s="4" customFormat="1" ht="12.75"/>
    <row r="50" s="4" customFormat="1" ht="12.75"/>
    <row r="51" s="4" customFormat="1" ht="12.75"/>
    <row r="52" s="4" customFormat="1" ht="12.75"/>
    <row r="53" s="4" customFormat="1" ht="12.75"/>
    <row r="54" s="4" customFormat="1" ht="12.75"/>
    <row r="55" s="4" customFormat="1" ht="12.75"/>
    <row r="56" s="4" customFormat="1" ht="12.75"/>
    <row r="57" s="4" customFormat="1" ht="12.75"/>
    <row r="58" s="4" customFormat="1" ht="12.75"/>
    <row r="59" s="4" customFormat="1" ht="12.75"/>
    <row r="60" s="4" customFormat="1" ht="12.75"/>
    <row r="61" s="4" customFormat="1" ht="12.75"/>
    <row r="62" s="4" customFormat="1" ht="12.75"/>
    <row r="63" s="4" customFormat="1" ht="12.75"/>
    <row r="64" s="4" customFormat="1" ht="12.75"/>
    <row r="65" spans="1:4" s="4" customFormat="1" ht="12.75"/>
    <row r="66" spans="1:4" s="4" customFormat="1" ht="12.75"/>
    <row r="67" spans="1:4" s="4" customFormat="1" ht="12.75"/>
    <row r="68" spans="1:4" s="4" customFormat="1" ht="12.75"/>
    <row r="69" spans="1:4" s="4" customFormat="1" ht="12.75"/>
    <row r="70" spans="1:4" s="4" customFormat="1" ht="12.75"/>
    <row r="71" spans="1:4" s="4" customFormat="1" ht="12.75"/>
    <row r="72" spans="1:4" s="4" customFormat="1" ht="12.75"/>
    <row r="73" spans="1:4" s="4" customFormat="1" ht="12.75"/>
    <row r="74" spans="1:4" s="4" customFormat="1" ht="12.75"/>
    <row r="75" spans="1:4" s="4" customFormat="1" ht="12.75"/>
    <row r="76" spans="1:4" s="4" customFormat="1" ht="12.75"/>
    <row r="77" spans="1:4" s="4" customFormat="1" ht="12.75"/>
    <row r="78" spans="1:4" s="4" customFormat="1" ht="12.75"/>
    <row r="79" spans="1:4" s="4" customFormat="1" ht="17.25">
      <c r="A79" s="4" t="s">
        <v>34</v>
      </c>
      <c r="B79" s="10" t="s">
        <v>35</v>
      </c>
      <c r="C79" s="4" t="s">
        <v>36</v>
      </c>
      <c r="D79" s="11" t="s">
        <v>37</v>
      </c>
    </row>
    <row r="80" spans="1:4" s="4" customFormat="1" ht="15.75">
      <c r="B80"/>
      <c r="D80"/>
    </row>
    <row r="81" spans="2:4" s="4" customFormat="1" ht="20.25">
      <c r="B81" s="12" t="s">
        <v>38</v>
      </c>
      <c r="D81" s="13" t="s">
        <v>39</v>
      </c>
    </row>
    <row r="82" spans="2:4" s="4" customFormat="1" ht="20.25">
      <c r="B82" s="12" t="s">
        <v>40</v>
      </c>
      <c r="D82" s="13" t="s">
        <v>41</v>
      </c>
    </row>
    <row r="83" spans="2:4" s="4" customFormat="1" ht="20.25">
      <c r="B83" s="12" t="s">
        <v>42</v>
      </c>
      <c r="D83" s="13" t="s">
        <v>43</v>
      </c>
    </row>
    <row r="84" spans="2:4" s="4" customFormat="1" ht="20.25">
      <c r="B84" s="12" t="s">
        <v>44</v>
      </c>
    </row>
    <row r="85" spans="2:4" s="4" customFormat="1" ht="20.25">
      <c r="B85" s="12" t="s">
        <v>45</v>
      </c>
      <c r="D85" s="11" t="s">
        <v>46</v>
      </c>
    </row>
    <row r="86" spans="2:4" s="4" customFormat="1" ht="20.25">
      <c r="B86" s="12" t="s">
        <v>47</v>
      </c>
      <c r="D86"/>
    </row>
    <row r="87" spans="2:4" s="4" customFormat="1" ht="20.25">
      <c r="B87" s="12" t="s">
        <v>48</v>
      </c>
      <c r="D87" s="13" t="s">
        <v>49</v>
      </c>
    </row>
    <row r="88" spans="2:4" s="4" customFormat="1" ht="20.25">
      <c r="B88" s="12" t="s">
        <v>50</v>
      </c>
      <c r="D88" s="4" t="s">
        <v>51</v>
      </c>
    </row>
    <row r="89" spans="2:4" s="4" customFormat="1" ht="20.25">
      <c r="B89" s="12" t="s">
        <v>52</v>
      </c>
    </row>
    <row r="90" spans="2:4" s="4" customFormat="1" ht="20.25">
      <c r="B90" s="12" t="s">
        <v>53</v>
      </c>
      <c r="C90" s="4" t="s">
        <v>54</v>
      </c>
      <c r="D90" s="11" t="s">
        <v>46</v>
      </c>
    </row>
    <row r="91" spans="2:4" s="4" customFormat="1" ht="20.25">
      <c r="B91" s="12" t="s">
        <v>55</v>
      </c>
      <c r="D91" s="14" t="s">
        <v>56</v>
      </c>
    </row>
    <row r="92" spans="2:4" s="4" customFormat="1" ht="20.25">
      <c r="B92" s="12" t="s">
        <v>57</v>
      </c>
      <c r="D92" s="14" t="s">
        <v>58</v>
      </c>
    </row>
    <row r="93" spans="2:4" s="4" customFormat="1" ht="20.25">
      <c r="B93" s="12" t="s">
        <v>59</v>
      </c>
      <c r="D93" s="14" t="s">
        <v>60</v>
      </c>
    </row>
    <row r="94" spans="2:4" s="4" customFormat="1" ht="20.25">
      <c r="B94" s="12" t="s">
        <v>61</v>
      </c>
    </row>
    <row r="95" spans="2:4" s="4" customFormat="1" ht="20.25">
      <c r="B95" s="12" t="s">
        <v>62</v>
      </c>
    </row>
    <row r="96" spans="2:4" s="4" customFormat="1" ht="20.25">
      <c r="B96" s="12" t="s">
        <v>63</v>
      </c>
    </row>
    <row r="97" spans="4:4" s="4" customFormat="1" ht="12.75"/>
    <row r="98" spans="4:4" s="4" customFormat="1" ht="12.75"/>
    <row r="99" spans="4:4" s="4" customFormat="1" ht="12.75"/>
    <row r="100" spans="4:4" s="4" customFormat="1" ht="12.75"/>
    <row r="101" spans="4:4" s="4" customFormat="1" ht="15.75">
      <c r="D101"/>
    </row>
    <row r="102" spans="4:4" s="4" customFormat="1" ht="12.75"/>
    <row r="103" spans="4:4" s="4" customFormat="1" ht="12.75"/>
    <row r="104" spans="4:4" s="4" customFormat="1" ht="12.75"/>
    <row r="105" spans="4:4" s="4" customFormat="1" ht="12.75"/>
    <row r="106" spans="4:4" s="4" customFormat="1" ht="12.75"/>
    <row r="107" spans="4:4" s="4" customFormat="1" ht="12.75"/>
    <row r="108" spans="4:4" s="4" customFormat="1" ht="12.75"/>
    <row r="109" spans="4:4" s="4" customFormat="1" ht="12.75"/>
    <row r="110" spans="4:4" s="4" customFormat="1" ht="12.75"/>
    <row r="111" spans="4:4" s="4" customFormat="1" ht="12.75"/>
    <row r="112" spans="4:4" s="4" customFormat="1" ht="12.75"/>
    <row r="113" s="4" customFormat="1" ht="12.75"/>
    <row r="114" s="4" customFormat="1" ht="12.75"/>
    <row r="115" s="4" customFormat="1" ht="12.75"/>
    <row r="116" s="4" customFormat="1" ht="12.75"/>
    <row r="117" s="4" customFormat="1" ht="12.75"/>
    <row r="118" s="4" customFormat="1" ht="12.75"/>
    <row r="119" s="4" customFormat="1" ht="12.75"/>
    <row r="120" s="4" customFormat="1" ht="12.75"/>
    <row r="121" s="4" customFormat="1" ht="12.75"/>
    <row r="122" s="4" customFormat="1" ht="12.75"/>
    <row r="123" s="4" customFormat="1" ht="12.75"/>
    <row r="124" s="4" customFormat="1" ht="12.75"/>
    <row r="125" s="4" customFormat="1" ht="12.75"/>
    <row r="126" s="4" customFormat="1" ht="12.75"/>
    <row r="127" s="4" customFormat="1" ht="12.75"/>
    <row r="128" s="4" customFormat="1" ht="12.75"/>
    <row r="129" s="4" customFormat="1" ht="12.75"/>
    <row r="130" s="4" customFormat="1" ht="12.75"/>
    <row r="131" s="4" customFormat="1" ht="12.75"/>
    <row r="132" s="4" customFormat="1" ht="12.75"/>
    <row r="133" s="4" customFormat="1" ht="12.75"/>
    <row r="134" s="4" customFormat="1" ht="12.75"/>
    <row r="135" s="4" customFormat="1" ht="12.75"/>
    <row r="136" s="4" customFormat="1" ht="12.75"/>
    <row r="137" s="4" customFormat="1" ht="12.75"/>
    <row r="138" s="4" customFormat="1" ht="12.75"/>
    <row r="139" s="4" customFormat="1" ht="12.75"/>
    <row r="140" s="4" customFormat="1" ht="12.75"/>
    <row r="141" s="4" customFormat="1" ht="12.75"/>
    <row r="142" s="4" customFormat="1" ht="12.75"/>
    <row r="143" s="4" customFormat="1" ht="12.75"/>
    <row r="144" s="4" customFormat="1" ht="12.75"/>
    <row r="145" s="4" customFormat="1" ht="12.75"/>
    <row r="146" s="4" customFormat="1" ht="12.75"/>
    <row r="147" s="4" customFormat="1" ht="12.75"/>
    <row r="148" s="4" customFormat="1" ht="12.75"/>
    <row r="149" s="4" customFormat="1" ht="12.75"/>
    <row r="150" s="4" customFormat="1" ht="12.75"/>
    <row r="151" s="4" customFormat="1" ht="12.75"/>
    <row r="152" s="4" customFormat="1" ht="12.75"/>
    <row r="153" s="4" customFormat="1" ht="12.75"/>
    <row r="154" s="4" customFormat="1" ht="12.75"/>
    <row r="155" s="4" customFormat="1" ht="12.75"/>
    <row r="156" s="4" customFormat="1" ht="12.75"/>
    <row r="157" s="4" customFormat="1" ht="12.75"/>
    <row r="158" s="4" customFormat="1" ht="12.75"/>
    <row r="159" s="4" customFormat="1" ht="12.75"/>
    <row r="160" s="4" customFormat="1" ht="12.75"/>
    <row r="161" s="4" customFormat="1" ht="12.75"/>
    <row r="162" s="4" customFormat="1" ht="12.75"/>
    <row r="163" s="4" customFormat="1" ht="12.75"/>
    <row r="164" s="4" customFormat="1" ht="12.75"/>
    <row r="165" s="4" customFormat="1" ht="12.75"/>
    <row r="166" s="4" customFormat="1" ht="12.75"/>
    <row r="167" s="4" customFormat="1" ht="12.75"/>
    <row r="168" s="4" customFormat="1" ht="12.75"/>
    <row r="169" s="4" customFormat="1" ht="12.75"/>
    <row r="170" s="4" customFormat="1" ht="12.75"/>
    <row r="171" s="4" customFormat="1" ht="12.75"/>
    <row r="172" s="4" customFormat="1" ht="12.75"/>
    <row r="173" s="4" customFormat="1" ht="12.75"/>
    <row r="174" s="4" customFormat="1" ht="12.75"/>
    <row r="175" s="4" customFormat="1" ht="12.75"/>
    <row r="176" s="4" customFormat="1" ht="12.75"/>
    <row r="177" s="4" customFormat="1" ht="12.75"/>
    <row r="178" s="4" customFormat="1" ht="12.75"/>
    <row r="179" s="4" customFormat="1" ht="12.75"/>
    <row r="180" s="4" customFormat="1" ht="12.75"/>
    <row r="181" s="4" customFormat="1" ht="12.75"/>
    <row r="182" s="4" customFormat="1" ht="12.75"/>
    <row r="183" s="4" customFormat="1" ht="12.75"/>
    <row r="184" s="4" customFormat="1" ht="12.75"/>
    <row r="185" s="4" customFormat="1" ht="12.75"/>
    <row r="186" s="4" customFormat="1" ht="12.75"/>
    <row r="187" s="4" customFormat="1" ht="12.75"/>
    <row r="188" s="4" customFormat="1" ht="12.75"/>
    <row r="189" s="4" customFormat="1" ht="12.75"/>
    <row r="190" s="4" customFormat="1" ht="12.75"/>
    <row r="191" s="4" customFormat="1" ht="12.75"/>
    <row r="192" s="4" customFormat="1" ht="12.75"/>
    <row r="193" s="4" customFormat="1" ht="12.75"/>
    <row r="194" s="4" customFormat="1" ht="12.75"/>
    <row r="195" s="4" customFormat="1" ht="12.75"/>
    <row r="196" s="4" customFormat="1" ht="12.75"/>
    <row r="197" s="4" customFormat="1" ht="12.75"/>
    <row r="198" s="4" customFormat="1" ht="12.75"/>
    <row r="199" s="4" customFormat="1" ht="12.75"/>
    <row r="200" s="4" customFormat="1" ht="12.75"/>
    <row r="201" s="4" customFormat="1" ht="12.75"/>
    <row r="202" s="4" customFormat="1" ht="12.75"/>
    <row r="203" s="4" customFormat="1" ht="12.75"/>
    <row r="204" s="4" customFormat="1" ht="12.75"/>
    <row r="205" s="4" customFormat="1" ht="12.75"/>
    <row r="206" s="4" customFormat="1" ht="12.75"/>
    <row r="207" s="4" customFormat="1" ht="12.75"/>
    <row r="208" s="4" customFormat="1" ht="12.75"/>
    <row r="209" s="4" customFormat="1" ht="12.75"/>
    <row r="210" s="4" customFormat="1" ht="12.75"/>
    <row r="211" s="4" customFormat="1" ht="12.75"/>
    <row r="212" s="4" customFormat="1" ht="12.75"/>
    <row r="213" s="4" customFormat="1" ht="12.75"/>
    <row r="214" s="4" customFormat="1" ht="12.75"/>
    <row r="215" s="4" customFormat="1" ht="12.75"/>
    <row r="216" s="4" customFormat="1" ht="12.75"/>
    <row r="217" s="4" customFormat="1" ht="12.75"/>
    <row r="218" s="4" customFormat="1" ht="12.75"/>
    <row r="219" s="4" customFormat="1" ht="12.75"/>
    <row r="220" s="4" customFormat="1" ht="12.75"/>
    <row r="221" s="4" customFormat="1" ht="12.75"/>
    <row r="222" s="4" customFormat="1" ht="12.75"/>
    <row r="223" s="4" customFormat="1" ht="12.75"/>
    <row r="224" s="4" customFormat="1" ht="12.75"/>
    <row r="225" s="4" customFormat="1" ht="12.75"/>
    <row r="226" s="4" customFormat="1" ht="12.75"/>
    <row r="227" s="4" customFormat="1" ht="12.75"/>
    <row r="228" s="4" customFormat="1" ht="12.75"/>
    <row r="229" s="4" customFormat="1" ht="12.75"/>
    <row r="230" s="4" customFormat="1" ht="12.75"/>
    <row r="231" s="4" customFormat="1" ht="12.75"/>
    <row r="232" s="4" customFormat="1" ht="12.75"/>
    <row r="233" s="4" customFormat="1" ht="12.75"/>
    <row r="234" s="4" customFormat="1" ht="12.75"/>
    <row r="235" s="4" customFormat="1" ht="12.75"/>
    <row r="236" s="4" customFormat="1" ht="12.75"/>
    <row r="237" s="4" customFormat="1" ht="12.75"/>
    <row r="238" s="4" customFormat="1" ht="12.75"/>
    <row r="239" s="4" customFormat="1" ht="12.75"/>
    <row r="240" s="4" customFormat="1" ht="12.75"/>
    <row r="241" s="4" customFormat="1" ht="12.75"/>
    <row r="242" s="4" customFormat="1" ht="12.75"/>
    <row r="243" s="4" customFormat="1" ht="12.75"/>
    <row r="244" s="4" customFormat="1" ht="12.75"/>
    <row r="245" s="4" customFormat="1" ht="12.75"/>
    <row r="246" s="4" customFormat="1" ht="12.75"/>
    <row r="247" s="4" customFormat="1" ht="12.75"/>
    <row r="248" s="4" customFormat="1" ht="12.75"/>
    <row r="249" s="4" customFormat="1" ht="12.75"/>
    <row r="250" s="4" customFormat="1" ht="12.75"/>
    <row r="251" s="4" customFormat="1" ht="12.75"/>
    <row r="252" s="4" customFormat="1" ht="12.75"/>
    <row r="253" s="4" customFormat="1" ht="12.75"/>
    <row r="254" s="4" customFormat="1" ht="12.75"/>
    <row r="255" s="4" customFormat="1" ht="12.75"/>
    <row r="256" s="4" customFormat="1" ht="12.75"/>
    <row r="257" s="4" customFormat="1" ht="12.75"/>
    <row r="258" s="4" customFormat="1" ht="12.75"/>
    <row r="259" s="4" customFormat="1" ht="12.75"/>
    <row r="260" s="4" customFormat="1" ht="12.75"/>
    <row r="261" s="4" customFormat="1" ht="12.75"/>
    <row r="262" s="4" customFormat="1" ht="12.75"/>
    <row r="263" s="4" customFormat="1" ht="12.75"/>
    <row r="264" s="4" customFormat="1" ht="12.75"/>
    <row r="265" s="4" customFormat="1" ht="12.75"/>
    <row r="266" s="4" customFormat="1" ht="12.75"/>
    <row r="267" s="4" customFormat="1" ht="12.75"/>
    <row r="268" s="4" customFormat="1" ht="12.75"/>
    <row r="269" s="4" customFormat="1" ht="12.75"/>
    <row r="270" s="4" customFormat="1" ht="12.75"/>
    <row r="271" s="4" customFormat="1" ht="12.75"/>
    <row r="272" s="4" customFormat="1" ht="12.75"/>
    <row r="273" s="4" customFormat="1" ht="12.75"/>
    <row r="274" s="4" customFormat="1" ht="12.75"/>
    <row r="275" s="4" customFormat="1" ht="12.75"/>
    <row r="276" s="4" customFormat="1" ht="12.75"/>
    <row r="277" s="4" customFormat="1" ht="12.75"/>
    <row r="278" s="4" customFormat="1" ht="12.75"/>
    <row r="279" s="4" customFormat="1" ht="12.75"/>
    <row r="280" s="4" customFormat="1" ht="12.75"/>
    <row r="281" s="4" customFormat="1" ht="12.75"/>
    <row r="282" s="4" customFormat="1" ht="12.75"/>
    <row r="283" s="4" customFormat="1" ht="12.75"/>
    <row r="284" s="4" customFormat="1" ht="12.75"/>
    <row r="285" s="4" customFormat="1" ht="12.75"/>
    <row r="286" s="4" customFormat="1" ht="12.75"/>
    <row r="287" s="4" customFormat="1" ht="12.75"/>
    <row r="288" s="4" customFormat="1" ht="12.75"/>
    <row r="289" s="4" customFormat="1" ht="12.75"/>
    <row r="290" s="4" customFormat="1" ht="12.75"/>
    <row r="291" s="4" customFormat="1" ht="12.75"/>
    <row r="292" s="4" customFormat="1" ht="12.75"/>
    <row r="293" s="4" customFormat="1" ht="12.75"/>
    <row r="294" s="4" customFormat="1" ht="12.75"/>
    <row r="295" s="4" customFormat="1" ht="12.75"/>
    <row r="296" s="4" customFormat="1" ht="12.75"/>
    <row r="297" s="4" customFormat="1" ht="12.75"/>
    <row r="298" s="4" customFormat="1" ht="12.75"/>
    <row r="299" s="4" customFormat="1" ht="12.75"/>
    <row r="300" s="4" customFormat="1" ht="12.75"/>
    <row r="301" s="4" customFormat="1" ht="12.75"/>
    <row r="302" s="4" customFormat="1" ht="12.75"/>
    <row r="303" s="4" customFormat="1" ht="12.75"/>
    <row r="304" s="4" customFormat="1" ht="12.75"/>
    <row r="305" s="4" customFormat="1" ht="12.75"/>
    <row r="306" s="4" customFormat="1" ht="12.75"/>
    <row r="307" s="4" customFormat="1" ht="12.75"/>
    <row r="308" s="4" customFormat="1" ht="12.75"/>
    <row r="309" s="4" customFormat="1" ht="12.75"/>
    <row r="310" s="4" customFormat="1" ht="12.75"/>
    <row r="311" s="4" customFormat="1" ht="12.75"/>
    <row r="312" s="4" customFormat="1" ht="12.75"/>
    <row r="313" s="4" customFormat="1" ht="12.75"/>
    <row r="314" s="4" customFormat="1" ht="12.75"/>
    <row r="315" s="4" customFormat="1" ht="12.75"/>
    <row r="316" s="4" customFormat="1" ht="12.75"/>
    <row r="317" s="4" customFormat="1" ht="12.75"/>
    <row r="318" s="4" customFormat="1" ht="12.75"/>
    <row r="319" s="4" customFormat="1" ht="12.75"/>
    <row r="320" s="4" customFormat="1" ht="12.75"/>
    <row r="321" s="4" customFormat="1" ht="12.75"/>
    <row r="322" s="4" customFormat="1" ht="12.75"/>
    <row r="323" s="4" customFormat="1" ht="12.75"/>
    <row r="324" s="4" customFormat="1" ht="12.75"/>
    <row r="325" s="4" customFormat="1" ht="12.75"/>
    <row r="326" s="4" customFormat="1" ht="12.75"/>
    <row r="327" s="4" customFormat="1" ht="12.75"/>
    <row r="328" s="4" customFormat="1" ht="12.75"/>
    <row r="329" s="4" customFormat="1" ht="12.75"/>
    <row r="330" s="4" customFormat="1" ht="12.75"/>
    <row r="331" s="4" customFormat="1" ht="12.75"/>
    <row r="332" s="4" customFormat="1" ht="12.75"/>
    <row r="333" s="4" customFormat="1" ht="12.7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DA48E-5363-4D00-97AD-0E6B6A5B44CA}">
  <dimension ref="A1:J10"/>
  <sheetViews>
    <sheetView workbookViewId="0">
      <selection sqref="A1:J9"/>
    </sheetView>
  </sheetViews>
  <sheetFormatPr defaultRowHeight="15"/>
  <cols>
    <col min="1" max="1" width="17.28515625" customWidth="1"/>
    <col min="2" max="2" width="23.28515625" customWidth="1"/>
    <col min="3" max="3" width="25.7109375" customWidth="1"/>
    <col min="4" max="4" width="28.140625" customWidth="1"/>
    <col min="5" max="5" width="27.28515625" customWidth="1"/>
  </cols>
  <sheetData>
    <row r="1" spans="1:10">
      <c r="A1" s="4"/>
      <c r="B1" s="4"/>
      <c r="C1" s="4"/>
      <c r="D1" s="15">
        <v>18</v>
      </c>
      <c r="E1" s="15">
        <v>0.89800000000000002</v>
      </c>
      <c r="F1" s="4" t="s">
        <v>64</v>
      </c>
      <c r="G1" s="15">
        <v>1.6</v>
      </c>
      <c r="H1" s="4"/>
      <c r="I1" s="4"/>
      <c r="J1" s="4"/>
    </row>
    <row r="2" spans="1:10">
      <c r="A2" s="5" t="s">
        <v>65</v>
      </c>
      <c r="B2" s="4"/>
      <c r="C2" s="4" t="s">
        <v>66</v>
      </c>
      <c r="D2" s="4"/>
      <c r="E2" s="4" t="s">
        <v>67</v>
      </c>
      <c r="F2" s="4" t="s">
        <v>68</v>
      </c>
      <c r="G2" s="4"/>
      <c r="H2" s="4"/>
      <c r="I2" s="4" t="s">
        <v>69</v>
      </c>
      <c r="J2" s="4"/>
    </row>
    <row r="3" spans="1:10">
      <c r="A3" s="4" t="s">
        <v>70</v>
      </c>
      <c r="B3" s="4" t="s">
        <v>71</v>
      </c>
      <c r="C3" s="4" t="s">
        <v>72</v>
      </c>
      <c r="D3" s="4" t="s">
        <v>73</v>
      </c>
      <c r="E3" s="4" t="s">
        <v>69</v>
      </c>
      <c r="F3" s="4" t="s">
        <v>74</v>
      </c>
      <c r="G3" s="5" t="s">
        <v>75</v>
      </c>
      <c r="H3" s="4"/>
      <c r="I3" t="s">
        <v>11</v>
      </c>
      <c r="J3" s="4"/>
    </row>
    <row r="4" spans="1:10">
      <c r="A4" s="16" t="s">
        <v>2</v>
      </c>
      <c r="B4" s="15" t="s">
        <v>76</v>
      </c>
      <c r="C4" s="15">
        <v>9</v>
      </c>
      <c r="D4" s="4">
        <f>C4/$D$1</f>
        <v>0.5</v>
      </c>
      <c r="E4" s="4">
        <f>D4*$E$1</f>
        <v>0.44900000000000001</v>
      </c>
      <c r="F4" s="15">
        <v>8</v>
      </c>
      <c r="G4" s="4">
        <f>F4/$G$1</f>
        <v>5</v>
      </c>
      <c r="H4" s="4"/>
      <c r="I4" s="4">
        <f>E4/G4</f>
        <v>8.9800000000000005E-2</v>
      </c>
      <c r="J4" s="4"/>
    </row>
    <row r="5" spans="1:10">
      <c r="A5" s="16" t="s">
        <v>3</v>
      </c>
      <c r="B5" s="15" t="s">
        <v>77</v>
      </c>
      <c r="C5" s="15">
        <v>6</v>
      </c>
      <c r="D5" s="4">
        <f>C5/$D$1</f>
        <v>0.33333333333333331</v>
      </c>
      <c r="E5" s="4">
        <f>D5*$E$1</f>
        <v>0.29933333333333334</v>
      </c>
      <c r="F5" s="15">
        <v>15</v>
      </c>
      <c r="G5" s="4">
        <f>F5/$G$1</f>
        <v>9.375</v>
      </c>
      <c r="H5" s="4"/>
      <c r="I5" s="4">
        <f>E5/G5</f>
        <v>3.1928888888888889E-2</v>
      </c>
      <c r="J5" s="4"/>
    </row>
    <row r="6" spans="1:10">
      <c r="A6" s="16" t="s">
        <v>4</v>
      </c>
      <c r="B6" s="15"/>
      <c r="C6" s="15">
        <v>3209</v>
      </c>
      <c r="D6" s="4">
        <f>C6/$D$1</f>
        <v>178.27777777777777</v>
      </c>
      <c r="E6" s="4">
        <f>D6*$E$1</f>
        <v>160.09344444444443</v>
      </c>
      <c r="F6" s="15">
        <v>600</v>
      </c>
      <c r="G6" s="4">
        <f>F6/$G$1</f>
        <v>375</v>
      </c>
      <c r="H6" s="4"/>
      <c r="I6" s="4">
        <f>E6/G6</f>
        <v>0.42691585185185182</v>
      </c>
      <c r="J6" s="4"/>
    </row>
    <row r="7" spans="1:10">
      <c r="A7" s="16" t="s">
        <v>5</v>
      </c>
      <c r="B7" s="15" t="s">
        <v>78</v>
      </c>
      <c r="C7" s="15">
        <v>5</v>
      </c>
      <c r="D7" s="4">
        <f>C7/$D$1</f>
        <v>0.27777777777777779</v>
      </c>
      <c r="E7" s="4">
        <f>D7*$E$1</f>
        <v>0.24944444444444447</v>
      </c>
      <c r="F7" s="15">
        <v>20</v>
      </c>
      <c r="G7" s="4">
        <f>F7/$G$1</f>
        <v>12.5</v>
      </c>
      <c r="H7" s="4"/>
      <c r="I7" s="4">
        <f>E7/G7</f>
        <v>1.9955555555555556E-2</v>
      </c>
      <c r="J7" s="4"/>
    </row>
    <row r="8" spans="1:10">
      <c r="A8" s="16" t="s">
        <v>6</v>
      </c>
      <c r="B8" s="15"/>
      <c r="C8" s="15">
        <v>0</v>
      </c>
      <c r="D8" s="4">
        <f>C8/$D$1</f>
        <v>0</v>
      </c>
      <c r="E8" s="4">
        <f>D8*$E$1</f>
        <v>0</v>
      </c>
      <c r="F8" s="15"/>
      <c r="G8" s="4">
        <f>F8/$G$1</f>
        <v>0</v>
      </c>
      <c r="H8" s="4"/>
      <c r="I8" s="4">
        <v>0</v>
      </c>
      <c r="J8" s="4"/>
    </row>
    <row r="9" spans="1:10">
      <c r="A9" s="16" t="s">
        <v>7</v>
      </c>
      <c r="B9" s="15"/>
      <c r="C9" s="15">
        <v>0</v>
      </c>
      <c r="D9" s="4">
        <f>C9/$D$1</f>
        <v>0</v>
      </c>
      <c r="E9" s="4">
        <f>D9*$E$1</f>
        <v>0</v>
      </c>
      <c r="F9" s="15"/>
      <c r="G9" s="4">
        <f>F9/$G$1</f>
        <v>0</v>
      </c>
      <c r="H9" s="4"/>
      <c r="I9" s="4">
        <v>0</v>
      </c>
      <c r="J9" s="4"/>
    </row>
    <row r="10" spans="1:10">
      <c r="B10" s="3"/>
      <c r="D1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925F7-94BC-4821-8318-6155D2756C55}">
  <sheetPr>
    <tabColor theme="4" tint="-0.249977111117893"/>
  </sheetPr>
  <dimension ref="A1:AF7"/>
  <sheetViews>
    <sheetView workbookViewId="0">
      <selection activeCell="B2" sqref="B2:AF7"/>
    </sheetView>
  </sheetViews>
  <sheetFormatPr defaultRowHeight="15"/>
  <cols>
    <col min="1" max="1" width="19.28515625" customWidth="1"/>
    <col min="2" max="3" width="9.140625" customWidth="1"/>
  </cols>
  <sheetData>
    <row r="1" spans="1:32">
      <c r="A1" t="s">
        <v>11</v>
      </c>
      <c r="B1" s="2">
        <v>2020</v>
      </c>
      <c r="C1" s="2">
        <v>2021</v>
      </c>
      <c r="D1" s="2">
        <v>2022</v>
      </c>
      <c r="E1" s="2">
        <v>2023</v>
      </c>
      <c r="F1" s="2">
        <v>2024</v>
      </c>
      <c r="G1" s="2">
        <v>2025</v>
      </c>
      <c r="H1" s="2">
        <v>2026</v>
      </c>
      <c r="I1" s="2">
        <v>2027</v>
      </c>
      <c r="J1" s="2">
        <v>2028</v>
      </c>
      <c r="K1" s="2">
        <v>2029</v>
      </c>
      <c r="L1" s="2">
        <v>2030</v>
      </c>
      <c r="M1" s="2">
        <v>2031</v>
      </c>
      <c r="N1" s="2">
        <v>2032</v>
      </c>
      <c r="O1" s="2">
        <v>2033</v>
      </c>
      <c r="P1" s="2">
        <v>2034</v>
      </c>
      <c r="Q1" s="2">
        <v>2035</v>
      </c>
      <c r="R1" s="2">
        <v>2036</v>
      </c>
      <c r="S1" s="2">
        <v>2037</v>
      </c>
      <c r="T1" s="2">
        <v>2038</v>
      </c>
      <c r="U1" s="2">
        <v>2039</v>
      </c>
      <c r="V1" s="2">
        <v>2040</v>
      </c>
      <c r="W1" s="2">
        <v>2041</v>
      </c>
      <c r="X1" s="2">
        <v>2042</v>
      </c>
      <c r="Y1" s="2">
        <v>2043</v>
      </c>
      <c r="Z1" s="2">
        <v>2044</v>
      </c>
      <c r="AA1" s="2">
        <v>2045</v>
      </c>
      <c r="AB1" s="2">
        <v>2046</v>
      </c>
      <c r="AC1" s="2">
        <v>2047</v>
      </c>
      <c r="AD1" s="2">
        <v>2048</v>
      </c>
      <c r="AE1" s="2">
        <v>2049</v>
      </c>
      <c r="AF1" s="2">
        <v>2050</v>
      </c>
    </row>
    <row r="2" spans="1:32">
      <c r="A2" t="s">
        <v>2</v>
      </c>
      <c r="B2">
        <v>0</v>
      </c>
      <c r="C2">
        <f>B2</f>
        <v>0</v>
      </c>
      <c r="D2">
        <f>C2</f>
        <v>0</v>
      </c>
      <c r="E2">
        <f>D2</f>
        <v>0</v>
      </c>
      <c r="F2">
        <f>E2</f>
        <v>0</v>
      </c>
      <c r="G2">
        <f>F2</f>
        <v>0</v>
      </c>
      <c r="H2">
        <f>G2</f>
        <v>0</v>
      </c>
      <c r="I2">
        <f>H2</f>
        <v>0</v>
      </c>
      <c r="J2">
        <f>I2</f>
        <v>0</v>
      </c>
      <c r="K2">
        <f>J2</f>
        <v>0</v>
      </c>
      <c r="L2">
        <f>K2</f>
        <v>0</v>
      </c>
      <c r="M2">
        <f>L2</f>
        <v>0</v>
      </c>
      <c r="N2">
        <f>M2</f>
        <v>0</v>
      </c>
      <c r="O2">
        <f>N2</f>
        <v>0</v>
      </c>
      <c r="P2">
        <f>O2</f>
        <v>0</v>
      </c>
      <c r="Q2">
        <f>P2</f>
        <v>0</v>
      </c>
      <c r="R2">
        <f>Q2</f>
        <v>0</v>
      </c>
      <c r="S2">
        <f>R2</f>
        <v>0</v>
      </c>
      <c r="T2">
        <f>S2</f>
        <v>0</v>
      </c>
      <c r="U2">
        <f>T2</f>
        <v>0</v>
      </c>
      <c r="V2">
        <f>U2</f>
        <v>0</v>
      </c>
      <c r="W2">
        <f>V2</f>
        <v>0</v>
      </c>
      <c r="X2">
        <f>W2</f>
        <v>0</v>
      </c>
      <c r="Y2">
        <f>X2</f>
        <v>0</v>
      </c>
      <c r="Z2">
        <f>Y2</f>
        <v>0</v>
      </c>
      <c r="AA2">
        <f>Z2</f>
        <v>0</v>
      </c>
      <c r="AB2">
        <f>AA2</f>
        <v>0</v>
      </c>
      <c r="AC2">
        <f>AB2</f>
        <v>0</v>
      </c>
      <c r="AD2">
        <f>AC2</f>
        <v>0</v>
      </c>
      <c r="AE2">
        <f>AD2</f>
        <v>0</v>
      </c>
      <c r="AF2">
        <f>AE2</f>
        <v>0</v>
      </c>
    </row>
    <row r="3" spans="1:32">
      <c r="A3" t="s">
        <v>3</v>
      </c>
      <c r="B3" s="3">
        <f>Calcs!I5</f>
        <v>3.1928888888888889E-2</v>
      </c>
      <c r="C3" s="3">
        <f>B3</f>
        <v>3.1928888888888889E-2</v>
      </c>
      <c r="D3" s="3">
        <f>C3</f>
        <v>3.1928888888888889E-2</v>
      </c>
      <c r="E3" s="3">
        <f>D3</f>
        <v>3.1928888888888889E-2</v>
      </c>
      <c r="F3" s="3">
        <f>E3</f>
        <v>3.1928888888888889E-2</v>
      </c>
      <c r="G3" s="3">
        <f>F3</f>
        <v>3.1928888888888889E-2</v>
      </c>
      <c r="H3" s="3">
        <f>G3</f>
        <v>3.1928888888888889E-2</v>
      </c>
      <c r="I3" s="3">
        <f>H3</f>
        <v>3.1928888888888889E-2</v>
      </c>
      <c r="J3" s="3">
        <f>I3</f>
        <v>3.1928888888888889E-2</v>
      </c>
      <c r="K3" s="3">
        <f>J3</f>
        <v>3.1928888888888889E-2</v>
      </c>
      <c r="L3" s="3">
        <f>K3</f>
        <v>3.1928888888888889E-2</v>
      </c>
      <c r="M3" s="3">
        <f>L3</f>
        <v>3.1928888888888889E-2</v>
      </c>
      <c r="N3" s="3">
        <f>M3</f>
        <v>3.1928888888888889E-2</v>
      </c>
      <c r="O3" s="3">
        <f>N3</f>
        <v>3.1928888888888889E-2</v>
      </c>
      <c r="P3" s="3">
        <f>O3</f>
        <v>3.1928888888888889E-2</v>
      </c>
      <c r="Q3" s="3">
        <f>P3</f>
        <v>3.1928888888888889E-2</v>
      </c>
      <c r="R3" s="3">
        <f>Q3</f>
        <v>3.1928888888888889E-2</v>
      </c>
      <c r="S3" s="3">
        <f>R3</f>
        <v>3.1928888888888889E-2</v>
      </c>
      <c r="T3" s="3">
        <f>S3</f>
        <v>3.1928888888888889E-2</v>
      </c>
      <c r="U3" s="3">
        <f>T3</f>
        <v>3.1928888888888889E-2</v>
      </c>
      <c r="V3" s="3">
        <f>U3</f>
        <v>3.1928888888888889E-2</v>
      </c>
      <c r="W3" s="3">
        <f>V3</f>
        <v>3.1928888888888889E-2</v>
      </c>
      <c r="X3" s="3">
        <f>W3</f>
        <v>3.1928888888888889E-2</v>
      </c>
      <c r="Y3" s="3">
        <f>X3</f>
        <v>3.1928888888888889E-2</v>
      </c>
      <c r="Z3" s="3">
        <f>Y3</f>
        <v>3.1928888888888889E-2</v>
      </c>
      <c r="AA3" s="3">
        <f>Z3</f>
        <v>3.1928888888888889E-2</v>
      </c>
      <c r="AB3" s="3">
        <f>AA3</f>
        <v>3.1928888888888889E-2</v>
      </c>
      <c r="AC3" s="3">
        <f>AB3</f>
        <v>3.1928888888888889E-2</v>
      </c>
      <c r="AD3" s="3">
        <f>AC3</f>
        <v>3.1928888888888889E-2</v>
      </c>
      <c r="AE3" s="3">
        <f>AD3</f>
        <v>3.1928888888888889E-2</v>
      </c>
      <c r="AF3" s="3">
        <f>AE3</f>
        <v>3.1928888888888889E-2</v>
      </c>
    </row>
    <row r="4" spans="1:32">
      <c r="A4" t="s">
        <v>4</v>
      </c>
      <c r="B4" s="3">
        <f>Calcs!I6</f>
        <v>0.42691585185185182</v>
      </c>
      <c r="C4" s="3">
        <f>B4</f>
        <v>0.42691585185185182</v>
      </c>
      <c r="D4" s="3">
        <f>C4</f>
        <v>0.42691585185185182</v>
      </c>
      <c r="E4" s="3">
        <f>D4</f>
        <v>0.42691585185185182</v>
      </c>
      <c r="F4" s="3">
        <f>E4</f>
        <v>0.42691585185185182</v>
      </c>
      <c r="G4" s="3">
        <f>F4</f>
        <v>0.42691585185185182</v>
      </c>
      <c r="H4" s="3">
        <f>G4</f>
        <v>0.42691585185185182</v>
      </c>
      <c r="I4" s="3">
        <f>H4</f>
        <v>0.42691585185185182</v>
      </c>
      <c r="J4" s="3">
        <f>I4</f>
        <v>0.42691585185185182</v>
      </c>
      <c r="K4" s="3">
        <f>J4</f>
        <v>0.42691585185185182</v>
      </c>
      <c r="L4" s="3">
        <f>K4</f>
        <v>0.42691585185185182</v>
      </c>
      <c r="M4" s="3">
        <f>L4</f>
        <v>0.42691585185185182</v>
      </c>
      <c r="N4" s="3">
        <f>M4</f>
        <v>0.42691585185185182</v>
      </c>
      <c r="O4" s="3">
        <f>N4</f>
        <v>0.42691585185185182</v>
      </c>
      <c r="P4" s="3">
        <f>O4</f>
        <v>0.42691585185185182</v>
      </c>
      <c r="Q4" s="3">
        <f>P4</f>
        <v>0.42691585185185182</v>
      </c>
      <c r="R4" s="3">
        <f>Q4</f>
        <v>0.42691585185185182</v>
      </c>
      <c r="S4" s="3">
        <f>R4</f>
        <v>0.42691585185185182</v>
      </c>
      <c r="T4" s="3">
        <f>S4</f>
        <v>0.42691585185185182</v>
      </c>
      <c r="U4" s="3">
        <f>T4</f>
        <v>0.42691585185185182</v>
      </c>
      <c r="V4" s="3">
        <f>U4</f>
        <v>0.42691585185185182</v>
      </c>
      <c r="W4" s="3">
        <f>V4</f>
        <v>0.42691585185185182</v>
      </c>
      <c r="X4" s="3">
        <f>W4</f>
        <v>0.42691585185185182</v>
      </c>
      <c r="Y4" s="3">
        <f>X4</f>
        <v>0.42691585185185182</v>
      </c>
      <c r="Z4" s="3">
        <f>Y4</f>
        <v>0.42691585185185182</v>
      </c>
      <c r="AA4" s="3">
        <f>Z4</f>
        <v>0.42691585185185182</v>
      </c>
      <c r="AB4" s="3">
        <f>AA4</f>
        <v>0.42691585185185182</v>
      </c>
      <c r="AC4" s="3">
        <f>AB4</f>
        <v>0.42691585185185182</v>
      </c>
      <c r="AD4" s="3">
        <f>AC4</f>
        <v>0.42691585185185182</v>
      </c>
      <c r="AE4" s="3">
        <f>AD4</f>
        <v>0.42691585185185182</v>
      </c>
      <c r="AF4" s="3">
        <f>AE4</f>
        <v>0.42691585185185182</v>
      </c>
    </row>
    <row r="5" spans="1:32">
      <c r="A5" t="s">
        <v>5</v>
      </c>
      <c r="B5" s="3">
        <f>Calcs!I7</f>
        <v>1.9955555555555556E-2</v>
      </c>
      <c r="C5" s="3">
        <f>B5</f>
        <v>1.9955555555555556E-2</v>
      </c>
      <c r="D5" s="3">
        <f>C5</f>
        <v>1.9955555555555556E-2</v>
      </c>
      <c r="E5" s="3">
        <f>D5</f>
        <v>1.9955555555555556E-2</v>
      </c>
      <c r="F5" s="3">
        <f>E5</f>
        <v>1.9955555555555556E-2</v>
      </c>
      <c r="G5" s="3">
        <f>F5</f>
        <v>1.9955555555555556E-2</v>
      </c>
      <c r="H5" s="3">
        <f>G5</f>
        <v>1.9955555555555556E-2</v>
      </c>
      <c r="I5" s="3">
        <f>H5</f>
        <v>1.9955555555555556E-2</v>
      </c>
      <c r="J5" s="3">
        <f>I5</f>
        <v>1.9955555555555556E-2</v>
      </c>
      <c r="K5" s="3">
        <f>J5</f>
        <v>1.9955555555555556E-2</v>
      </c>
      <c r="L5" s="3">
        <f>K5</f>
        <v>1.9955555555555556E-2</v>
      </c>
      <c r="M5" s="3">
        <f>L5</f>
        <v>1.9955555555555556E-2</v>
      </c>
      <c r="N5" s="3">
        <f>M5</f>
        <v>1.9955555555555556E-2</v>
      </c>
      <c r="O5" s="3">
        <f>N5</f>
        <v>1.9955555555555556E-2</v>
      </c>
      <c r="P5" s="3">
        <f>O5</f>
        <v>1.9955555555555556E-2</v>
      </c>
      <c r="Q5" s="3">
        <f>P5</f>
        <v>1.9955555555555556E-2</v>
      </c>
      <c r="R5" s="3">
        <f>Q5</f>
        <v>1.9955555555555556E-2</v>
      </c>
      <c r="S5" s="3">
        <f>R5</f>
        <v>1.9955555555555556E-2</v>
      </c>
      <c r="T5" s="3">
        <f>S5</f>
        <v>1.9955555555555556E-2</v>
      </c>
      <c r="U5" s="3">
        <f>T5</f>
        <v>1.9955555555555556E-2</v>
      </c>
      <c r="V5" s="3">
        <f>U5</f>
        <v>1.9955555555555556E-2</v>
      </c>
      <c r="W5" s="3">
        <f>V5</f>
        <v>1.9955555555555556E-2</v>
      </c>
      <c r="X5" s="3">
        <f>W5</f>
        <v>1.9955555555555556E-2</v>
      </c>
      <c r="Y5" s="3">
        <f>X5</f>
        <v>1.9955555555555556E-2</v>
      </c>
      <c r="Z5" s="3">
        <f>Y5</f>
        <v>1.9955555555555556E-2</v>
      </c>
      <c r="AA5" s="3">
        <f>Z5</f>
        <v>1.9955555555555556E-2</v>
      </c>
      <c r="AB5" s="3">
        <f>AA5</f>
        <v>1.9955555555555556E-2</v>
      </c>
      <c r="AC5" s="3">
        <f>AB5</f>
        <v>1.9955555555555556E-2</v>
      </c>
      <c r="AD5" s="3">
        <f>AC5</f>
        <v>1.9955555555555556E-2</v>
      </c>
      <c r="AE5" s="3">
        <f>AD5</f>
        <v>1.9955555555555556E-2</v>
      </c>
      <c r="AF5" s="3">
        <f>AE5</f>
        <v>1.9955555555555556E-2</v>
      </c>
    </row>
    <row r="6" spans="1:32">
      <c r="A6" t="s">
        <v>6</v>
      </c>
      <c r="B6">
        <v>0</v>
      </c>
      <c r="C6">
        <f>B6</f>
        <v>0</v>
      </c>
      <c r="D6">
        <f>C6</f>
        <v>0</v>
      </c>
      <c r="E6">
        <f>D6</f>
        <v>0</v>
      </c>
      <c r="F6">
        <f>E6</f>
        <v>0</v>
      </c>
      <c r="G6">
        <f>F6</f>
        <v>0</v>
      </c>
      <c r="H6">
        <f>G6</f>
        <v>0</v>
      </c>
      <c r="I6">
        <f>H6</f>
        <v>0</v>
      </c>
      <c r="J6">
        <f>I6</f>
        <v>0</v>
      </c>
      <c r="K6">
        <f>J6</f>
        <v>0</v>
      </c>
      <c r="L6">
        <f>K6</f>
        <v>0</v>
      </c>
      <c r="M6">
        <f>L6</f>
        <v>0</v>
      </c>
      <c r="N6">
        <f>M6</f>
        <v>0</v>
      </c>
      <c r="O6">
        <f>N6</f>
        <v>0</v>
      </c>
      <c r="P6">
        <f>O6</f>
        <v>0</v>
      </c>
      <c r="Q6">
        <f>P6</f>
        <v>0</v>
      </c>
      <c r="R6">
        <f>Q6</f>
        <v>0</v>
      </c>
      <c r="S6">
        <f>R6</f>
        <v>0</v>
      </c>
      <c r="T6">
        <f>S6</f>
        <v>0</v>
      </c>
      <c r="U6">
        <f>T6</f>
        <v>0</v>
      </c>
      <c r="V6">
        <f>U6</f>
        <v>0</v>
      </c>
      <c r="W6">
        <f>V6</f>
        <v>0</v>
      </c>
      <c r="X6">
        <f>W6</f>
        <v>0</v>
      </c>
      <c r="Y6">
        <f>X6</f>
        <v>0</v>
      </c>
      <c r="Z6">
        <f>Y6</f>
        <v>0</v>
      </c>
      <c r="AA6">
        <f>Z6</f>
        <v>0</v>
      </c>
      <c r="AB6">
        <f>AA6</f>
        <v>0</v>
      </c>
      <c r="AC6">
        <f>AB6</f>
        <v>0</v>
      </c>
      <c r="AD6">
        <f>AC6</f>
        <v>0</v>
      </c>
      <c r="AE6">
        <f>AD6</f>
        <v>0</v>
      </c>
      <c r="AF6">
        <f>AE6</f>
        <v>0</v>
      </c>
    </row>
    <row r="7" spans="1:32">
      <c r="A7" t="s">
        <v>7</v>
      </c>
      <c r="B7">
        <v>0</v>
      </c>
      <c r="C7">
        <f>B7</f>
        <v>0</v>
      </c>
      <c r="D7">
        <f>C7</f>
        <v>0</v>
      </c>
      <c r="E7">
        <f>D7</f>
        <v>0</v>
      </c>
      <c r="F7">
        <f>E7</f>
        <v>0</v>
      </c>
      <c r="G7">
        <f>F7</f>
        <v>0</v>
      </c>
      <c r="H7">
        <f>G7</f>
        <v>0</v>
      </c>
      <c r="I7">
        <f>H7</f>
        <v>0</v>
      </c>
      <c r="J7">
        <f>I7</f>
        <v>0</v>
      </c>
      <c r="K7">
        <f>J7</f>
        <v>0</v>
      </c>
      <c r="L7">
        <f>K7</f>
        <v>0</v>
      </c>
      <c r="M7">
        <f>L7</f>
        <v>0</v>
      </c>
      <c r="N7">
        <f>M7</f>
        <v>0</v>
      </c>
      <c r="O7">
        <f>N7</f>
        <v>0</v>
      </c>
      <c r="P7">
        <f>O7</f>
        <v>0</v>
      </c>
      <c r="Q7">
        <f>P7</f>
        <v>0</v>
      </c>
      <c r="R7">
        <f>Q7</f>
        <v>0</v>
      </c>
      <c r="S7">
        <f>R7</f>
        <v>0</v>
      </c>
      <c r="T7">
        <f>S7</f>
        <v>0</v>
      </c>
      <c r="U7">
        <f>T7</f>
        <v>0</v>
      </c>
      <c r="V7">
        <f>U7</f>
        <v>0</v>
      </c>
      <c r="W7">
        <f>V7</f>
        <v>0</v>
      </c>
      <c r="X7">
        <f>W7</f>
        <v>0</v>
      </c>
      <c r="Y7">
        <f>X7</f>
        <v>0</v>
      </c>
      <c r="Z7">
        <f>Y7</f>
        <v>0</v>
      </c>
      <c r="AA7">
        <f>Z7</f>
        <v>0</v>
      </c>
      <c r="AB7">
        <f>AA7</f>
        <v>0</v>
      </c>
      <c r="AC7">
        <f>AB7</f>
        <v>0</v>
      </c>
      <c r="AD7">
        <f>AC7</f>
        <v>0</v>
      </c>
      <c r="AE7">
        <f>AD7</f>
        <v>0</v>
      </c>
      <c r="AF7">
        <f>AE7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0F413-D3CA-48B6-8AE5-401C32E0B117}">
  <sheetPr>
    <tabColor theme="4" tint="-0.249977111117893"/>
  </sheetPr>
  <dimension ref="A1:AF7"/>
  <sheetViews>
    <sheetView workbookViewId="0"/>
  </sheetViews>
  <sheetFormatPr defaultRowHeight="15"/>
  <cols>
    <col min="1" max="1" width="19.28515625" customWidth="1"/>
    <col min="2" max="3" width="9.140625" customWidth="1"/>
  </cols>
  <sheetData>
    <row r="1" spans="1:32">
      <c r="A1" t="s">
        <v>12</v>
      </c>
      <c r="B1" s="2">
        <v>2020</v>
      </c>
      <c r="C1" s="2">
        <v>2021</v>
      </c>
      <c r="D1" s="2">
        <v>2022</v>
      </c>
      <c r="E1" s="2">
        <v>2023</v>
      </c>
      <c r="F1" s="2">
        <v>2024</v>
      </c>
      <c r="G1" s="2">
        <v>2025</v>
      </c>
      <c r="H1" s="2">
        <v>2026</v>
      </c>
      <c r="I1" s="2">
        <v>2027</v>
      </c>
      <c r="J1" s="2">
        <v>2028</v>
      </c>
      <c r="K1" s="2">
        <v>2029</v>
      </c>
      <c r="L1" s="2">
        <v>2030</v>
      </c>
      <c r="M1" s="2">
        <v>2031</v>
      </c>
      <c r="N1" s="2">
        <v>2032</v>
      </c>
      <c r="O1" s="2">
        <v>2033</v>
      </c>
      <c r="P1" s="2">
        <v>2034</v>
      </c>
      <c r="Q1" s="2">
        <v>2035</v>
      </c>
      <c r="R1" s="2">
        <v>2036</v>
      </c>
      <c r="S1" s="2">
        <v>2037</v>
      </c>
      <c r="T1" s="2">
        <v>2038</v>
      </c>
      <c r="U1" s="2">
        <v>2039</v>
      </c>
      <c r="V1" s="2">
        <v>2040</v>
      </c>
      <c r="W1" s="2">
        <v>2041</v>
      </c>
      <c r="X1" s="2">
        <v>2042</v>
      </c>
      <c r="Y1" s="2">
        <v>2043</v>
      </c>
      <c r="Z1" s="2">
        <v>2044</v>
      </c>
      <c r="AA1" s="2">
        <v>2045</v>
      </c>
      <c r="AB1" s="2">
        <v>2046</v>
      </c>
      <c r="AC1" s="2">
        <v>2047</v>
      </c>
      <c r="AD1" s="2">
        <v>2048</v>
      </c>
      <c r="AE1" s="2">
        <v>2049</v>
      </c>
      <c r="AF1" s="2">
        <v>2050</v>
      </c>
    </row>
    <row r="2" spans="1:3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Calcs</vt:lpstr>
      <vt:lpstr>FpUCD-passenger</vt:lpstr>
      <vt:lpstr>FpUCD-freight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Megan Mahajan</cp:lastModifiedBy>
  <dcterms:created xsi:type="dcterms:W3CDTF">2021-11-09T03:34:27Z</dcterms:created>
  <dcterms:modified xsi:type="dcterms:W3CDTF">2022-03-29T22:22:39Z</dcterms:modified>
</cp:coreProperties>
</file>