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mahajan\Documents\eps-mexico\InputData\io-model\BPCiObIC\"/>
    </mc:Choice>
  </mc:AlternateContent>
  <xr:revisionPtr revIDLastSave="0" documentId="8_{D6F22907-AB09-432E-BF11-C9F8CD483B21}" xr6:coauthVersionLast="47" xr6:coauthVersionMax="47" xr10:uidLastSave="{00000000-0000-0000-0000-000000000000}"/>
  <bookViews>
    <workbookView xWindow="-19310" yWindow="-110" windowWidth="19420" windowHeight="10420" xr2:uid="{00000000-000D-0000-FFFF-FFFF00000000}"/>
  </bookViews>
  <sheets>
    <sheet name="About" sheetId="1" r:id="rId1"/>
    <sheet name="BGDP" sheetId="18" r:id="rId2"/>
    <sheet name="Output" sheetId="20" r:id="rId3"/>
    <sheet name="Calculations" sheetId="21" r:id="rId4"/>
    <sheet name="BPCiO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2" i="2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AK7" i="21"/>
  <c r="AL7" i="21"/>
  <c r="AM7" i="21"/>
  <c r="AN7" i="21"/>
  <c r="AO7" i="21"/>
  <c r="AP7" i="21"/>
  <c r="AQ7" i="21"/>
  <c r="AR7" i="21"/>
  <c r="AS7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J8" i="21"/>
  <c r="AK8" i="21"/>
  <c r="AL8" i="21"/>
  <c r="AM8" i="21"/>
  <c r="AN8" i="21"/>
  <c r="AO8" i="21"/>
  <c r="AP8" i="21"/>
  <c r="AQ8" i="21"/>
  <c r="AR8" i="21"/>
  <c r="AS8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J9" i="21"/>
  <c r="AK9" i="21"/>
  <c r="AL9" i="21"/>
  <c r="AM9" i="21"/>
  <c r="AN9" i="21"/>
  <c r="AO9" i="21"/>
  <c r="AP9" i="21"/>
  <c r="AQ9" i="21"/>
  <c r="AR9" i="21"/>
  <c r="AS9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AK10" i="21"/>
  <c r="AL10" i="21"/>
  <c r="AM10" i="21"/>
  <c r="AN10" i="21"/>
  <c r="AO10" i="21"/>
  <c r="AP10" i="21"/>
  <c r="AQ10" i="21"/>
  <c r="AR10" i="21"/>
  <c r="AS10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AP11" i="21"/>
  <c r="AQ11" i="21"/>
  <c r="AR11" i="21"/>
  <c r="AS11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AP12" i="21"/>
  <c r="AQ12" i="21"/>
  <c r="AR12" i="21"/>
  <c r="AS12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AP13" i="21"/>
  <c r="AQ13" i="21"/>
  <c r="AR13" i="21"/>
  <c r="AS13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P14" i="21"/>
  <c r="AQ14" i="21"/>
  <c r="AR14" i="21"/>
  <c r="AS14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AP15" i="21"/>
  <c r="AQ15" i="21"/>
  <c r="AR15" i="21"/>
  <c r="AS15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AN16" i="21"/>
  <c r="AO16" i="21"/>
  <c r="AP16" i="21"/>
  <c r="AQ16" i="21"/>
  <c r="AR16" i="21"/>
  <c r="AS16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J17" i="21"/>
  <c r="AK17" i="21"/>
  <c r="AL17" i="21"/>
  <c r="AM17" i="21"/>
  <c r="AN17" i="21"/>
  <c r="AO17" i="21"/>
  <c r="AP17" i="21"/>
  <c r="AQ17" i="21"/>
  <c r="AR17" i="21"/>
  <c r="AS17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J18" i="21"/>
  <c r="AK18" i="21"/>
  <c r="AL18" i="21"/>
  <c r="AM18" i="21"/>
  <c r="AN18" i="21"/>
  <c r="AO18" i="21"/>
  <c r="AP18" i="21"/>
  <c r="AQ18" i="21"/>
  <c r="AR18" i="21"/>
  <c r="AS18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AP19" i="21"/>
  <c r="AQ19" i="21"/>
  <c r="AR19" i="21"/>
  <c r="AS19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AP20" i="21"/>
  <c r="AQ20" i="21"/>
  <c r="AR20" i="21"/>
  <c r="AS20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AN21" i="21"/>
  <c r="AO21" i="21"/>
  <c r="AP21" i="21"/>
  <c r="AQ21" i="21"/>
  <c r="AR21" i="21"/>
  <c r="AS21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AN22" i="21"/>
  <c r="AO22" i="21"/>
  <c r="AP22" i="21"/>
  <c r="AQ22" i="21"/>
  <c r="AR22" i="21"/>
  <c r="AS22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AP23" i="21"/>
  <c r="AQ23" i="21"/>
  <c r="AR23" i="21"/>
  <c r="AS23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AN24" i="21"/>
  <c r="AO24" i="21"/>
  <c r="AP24" i="21"/>
  <c r="AQ24" i="21"/>
  <c r="AR24" i="21"/>
  <c r="AS24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J25" i="21"/>
  <c r="AK25" i="21"/>
  <c r="AL25" i="21"/>
  <c r="AM25" i="21"/>
  <c r="AN25" i="21"/>
  <c r="AO25" i="21"/>
  <c r="AP25" i="21"/>
  <c r="AQ25" i="21"/>
  <c r="AR25" i="21"/>
  <c r="AS25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J26" i="21"/>
  <c r="AK26" i="21"/>
  <c r="AL26" i="21"/>
  <c r="AM26" i="21"/>
  <c r="AN26" i="21"/>
  <c r="AO26" i="21"/>
  <c r="AP26" i="21"/>
  <c r="AQ26" i="21"/>
  <c r="AR26" i="21"/>
  <c r="AS26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AP27" i="21"/>
  <c r="AQ27" i="21"/>
  <c r="AR27" i="21"/>
  <c r="AS27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AN28" i="21"/>
  <c r="AO28" i="21"/>
  <c r="AP28" i="21"/>
  <c r="AQ28" i="21"/>
  <c r="AR28" i="21"/>
  <c r="AS28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AP29" i="21"/>
  <c r="AQ29" i="21"/>
  <c r="AR29" i="21"/>
  <c r="AS29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J30" i="21"/>
  <c r="AK30" i="21"/>
  <c r="AL30" i="21"/>
  <c r="AM30" i="21"/>
  <c r="AN30" i="21"/>
  <c r="AO30" i="21"/>
  <c r="AP30" i="21"/>
  <c r="AQ30" i="21"/>
  <c r="AR30" i="21"/>
  <c r="AS30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J31" i="21"/>
  <c r="AK31" i="21"/>
  <c r="AL31" i="21"/>
  <c r="AM31" i="21"/>
  <c r="AN31" i="21"/>
  <c r="AO31" i="21"/>
  <c r="AP31" i="21"/>
  <c r="AQ31" i="21"/>
  <c r="AR31" i="21"/>
  <c r="AS31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AN32" i="21"/>
  <c r="AO32" i="21"/>
  <c r="AP32" i="21"/>
  <c r="AQ32" i="21"/>
  <c r="AR32" i="21"/>
  <c r="AS32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AP33" i="21"/>
  <c r="AQ33" i="21"/>
  <c r="AR33" i="21"/>
  <c r="AS33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AN34" i="21"/>
  <c r="AO34" i="21"/>
  <c r="AP34" i="21"/>
  <c r="AQ34" i="21"/>
  <c r="AR34" i="21"/>
  <c r="AS34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AP35" i="21"/>
  <c r="AQ35" i="21"/>
  <c r="AR35" i="21"/>
  <c r="AS35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AP36" i="21"/>
  <c r="AQ36" i="21"/>
  <c r="AR36" i="21"/>
  <c r="AS36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AE37" i="21"/>
  <c r="AF37" i="21"/>
  <c r="AG37" i="21"/>
  <c r="AH37" i="21"/>
  <c r="AI37" i="21"/>
  <c r="AJ37" i="21"/>
  <c r="AK37" i="21"/>
  <c r="AL37" i="21"/>
  <c r="AM37" i="21"/>
  <c r="AN37" i="21"/>
  <c r="AO37" i="21"/>
  <c r="AP37" i="21"/>
  <c r="AQ37" i="21"/>
  <c r="AR37" i="21"/>
  <c r="AS37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AB38" i="21"/>
  <c r="AC38" i="21"/>
  <c r="AD38" i="21"/>
  <c r="AE38" i="21"/>
  <c r="AF38" i="21"/>
  <c r="AG38" i="21"/>
  <c r="AH38" i="21"/>
  <c r="AI38" i="21"/>
  <c r="AJ38" i="21"/>
  <c r="AK38" i="21"/>
  <c r="AL38" i="21"/>
  <c r="AM38" i="21"/>
  <c r="AN38" i="21"/>
  <c r="AO38" i="21"/>
  <c r="AP38" i="21"/>
  <c r="AQ38" i="21"/>
  <c r="AR38" i="21"/>
  <c r="AS38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AP39" i="21"/>
  <c r="AQ39" i="21"/>
  <c r="AR39" i="21"/>
  <c r="AS39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AN40" i="21"/>
  <c r="AO40" i="21"/>
  <c r="AP40" i="21"/>
  <c r="AQ40" i="21"/>
  <c r="AR40" i="21"/>
  <c r="AS40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AN41" i="21"/>
  <c r="AO41" i="21"/>
  <c r="AP41" i="21"/>
  <c r="AQ41" i="21"/>
  <c r="AR41" i="21"/>
  <c r="AS41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AN42" i="21"/>
  <c r="AO42" i="21"/>
  <c r="AP42" i="21"/>
  <c r="AQ42" i="21"/>
  <c r="AR42" i="21"/>
  <c r="AS42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AN43" i="21"/>
  <c r="AO43" i="21"/>
  <c r="AP43" i="21"/>
  <c r="AQ43" i="21"/>
  <c r="AR43" i="21"/>
  <c r="AS43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Z44" i="21"/>
  <c r="AA44" i="21"/>
  <c r="AB44" i="21"/>
  <c r="AC44" i="21"/>
  <c r="AD44" i="21"/>
  <c r="AE44" i="21"/>
  <c r="AF44" i="21"/>
  <c r="AG44" i="21"/>
  <c r="AH44" i="21"/>
  <c r="AI44" i="21"/>
  <c r="AJ44" i="21"/>
  <c r="AK44" i="21"/>
  <c r="AL44" i="21"/>
  <c r="AM44" i="21"/>
  <c r="AN44" i="21"/>
  <c r="AO44" i="21"/>
  <c r="AP44" i="21"/>
  <c r="AQ44" i="21"/>
  <c r="AR44" i="21"/>
  <c r="AS44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3" i="21"/>
  <c r="D35" i="20" l="1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C35" i="20"/>
  <c r="C46" i="20" l="1"/>
  <c r="AS77" i="21" l="1"/>
  <c r="AL49" i="21"/>
  <c r="AM49" i="21"/>
  <c r="AO50" i="21"/>
  <c r="AR50" i="21"/>
  <c r="AM51" i="21"/>
  <c r="AP51" i="21"/>
  <c r="AQ51" i="21"/>
  <c r="AK52" i="21"/>
  <c r="AN52" i="21"/>
  <c r="AP52" i="21"/>
  <c r="AS52" i="21"/>
  <c r="AL53" i="21"/>
  <c r="AN53" i="21"/>
  <c r="AQ53" i="21"/>
  <c r="AL54" i="21"/>
  <c r="AO54" i="21"/>
  <c r="AR54" i="21"/>
  <c r="AM55" i="21"/>
  <c r="AP55" i="21"/>
  <c r="AR55" i="21"/>
  <c r="AK56" i="21"/>
  <c r="AN56" i="21"/>
  <c r="AP56" i="21"/>
  <c r="AS56" i="21"/>
  <c r="AL57" i="21"/>
  <c r="AN57" i="21"/>
  <c r="AQ57" i="21"/>
  <c r="AK58" i="21"/>
  <c r="AL58" i="21"/>
  <c r="AO58" i="21"/>
  <c r="AR58" i="21"/>
  <c r="AM59" i="21"/>
  <c r="AP59" i="21"/>
  <c r="AR59" i="21"/>
  <c r="AK60" i="21"/>
  <c r="AN60" i="21"/>
  <c r="AP60" i="21"/>
  <c r="AS60" i="21"/>
  <c r="AL61" i="21"/>
  <c r="AN61" i="21"/>
  <c r="AQ61" i="21"/>
  <c r="AL62" i="21"/>
  <c r="AO62" i="21"/>
  <c r="AR62" i="21"/>
  <c r="AM63" i="21"/>
  <c r="AP63" i="21"/>
  <c r="AR63" i="21"/>
  <c r="AK64" i="21"/>
  <c r="AN64" i="21"/>
  <c r="AO64" i="21"/>
  <c r="AP64" i="21"/>
  <c r="AS64" i="21"/>
  <c r="AL65" i="21"/>
  <c r="AN65" i="21"/>
  <c r="AQ65" i="21"/>
  <c r="AL66" i="21"/>
  <c r="AO66" i="21"/>
  <c r="AR66" i="21"/>
  <c r="AM67" i="21"/>
  <c r="AP67" i="21"/>
  <c r="AR67" i="21"/>
  <c r="AK68" i="21"/>
  <c r="AN68" i="21"/>
  <c r="AP68" i="21"/>
  <c r="AS68" i="21"/>
  <c r="AL69" i="21"/>
  <c r="AN69" i="21"/>
  <c r="AQ69" i="21"/>
  <c r="AL70" i="21"/>
  <c r="AO70" i="21"/>
  <c r="AR70" i="21"/>
  <c r="AM71" i="21"/>
  <c r="AP71" i="21"/>
  <c r="AR71" i="21"/>
  <c r="AK72" i="21"/>
  <c r="AN72" i="21"/>
  <c r="AP72" i="21"/>
  <c r="AS72" i="21"/>
  <c r="AL73" i="21"/>
  <c r="AN73" i="21"/>
  <c r="AQ73" i="21"/>
  <c r="AL74" i="21"/>
  <c r="AO74" i="21"/>
  <c r="AR74" i="21"/>
  <c r="AM75" i="21"/>
  <c r="AP75" i="21"/>
  <c r="AR75" i="21"/>
  <c r="AM76" i="21"/>
  <c r="AN76" i="21"/>
  <c r="AP76" i="21"/>
  <c r="AS76" i="21"/>
  <c r="AK77" i="21"/>
  <c r="AL77" i="21"/>
  <c r="AN77" i="21"/>
  <c r="AL78" i="21"/>
  <c r="AR78" i="21"/>
  <c r="AM79" i="21"/>
  <c r="AO79" i="21"/>
  <c r="AP79" i="21"/>
  <c r="AR79" i="21"/>
  <c r="AN80" i="21"/>
  <c r="AP80" i="21"/>
  <c r="AS80" i="21"/>
  <c r="AK81" i="21"/>
  <c r="AL81" i="21"/>
  <c r="AN81" i="21"/>
  <c r="AS81" i="21"/>
  <c r="AL82" i="21"/>
  <c r="AO82" i="21"/>
  <c r="AQ82" i="21"/>
  <c r="AR82" i="21"/>
  <c r="AO83" i="21"/>
  <c r="AP83" i="21"/>
  <c r="AR83" i="21"/>
  <c r="AN84" i="21"/>
  <c r="AP84" i="21"/>
  <c r="AS84" i="21"/>
  <c r="AK85" i="21"/>
  <c r="AL85" i="21"/>
  <c r="AN85" i="21"/>
  <c r="AL86" i="21"/>
  <c r="AQ86" i="21"/>
  <c r="AR86" i="21"/>
  <c r="AO87" i="21"/>
  <c r="AP87" i="21"/>
  <c r="AR87" i="21"/>
  <c r="AM88" i="21"/>
  <c r="AN88" i="21"/>
  <c r="AP88" i="21"/>
  <c r="AS88" i="21"/>
  <c r="AK89" i="21"/>
  <c r="AL89" i="21"/>
  <c r="AN89" i="21"/>
  <c r="AS89" i="21"/>
  <c r="L49" i="21"/>
  <c r="P49" i="21"/>
  <c r="T49" i="21"/>
  <c r="Y49" i="21"/>
  <c r="AB49" i="21"/>
  <c r="G50" i="21"/>
  <c r="O50" i="21"/>
  <c r="V50" i="21"/>
  <c r="AA50" i="21"/>
  <c r="AD50" i="21"/>
  <c r="H51" i="21"/>
  <c r="M51" i="21"/>
  <c r="P51" i="21"/>
  <c r="Y51" i="21"/>
  <c r="J52" i="21"/>
  <c r="O52" i="21"/>
  <c r="R52" i="21"/>
  <c r="AA52" i="21"/>
  <c r="M53" i="21"/>
  <c r="U53" i="21"/>
  <c r="Y53" i="21"/>
  <c r="AB53" i="21"/>
  <c r="G54" i="21"/>
  <c r="K54" i="21"/>
  <c r="O54" i="21"/>
  <c r="V54" i="21"/>
  <c r="AJ54" i="21"/>
  <c r="I55" i="21"/>
  <c r="Q55" i="21"/>
  <c r="U55" i="21"/>
  <c r="X55" i="21"/>
  <c r="AG55" i="21"/>
  <c r="K56" i="21"/>
  <c r="O56" i="21"/>
  <c r="R56" i="21"/>
  <c r="Z56" i="21"/>
  <c r="AH56" i="21"/>
  <c r="U57" i="21"/>
  <c r="AB57" i="21"/>
  <c r="G58" i="21"/>
  <c r="N58" i="21"/>
  <c r="V58" i="21"/>
  <c r="AD58" i="21"/>
  <c r="AJ58" i="21"/>
  <c r="H59" i="21"/>
  <c r="M59" i="21"/>
  <c r="Q59" i="21"/>
  <c r="Y59" i="21"/>
  <c r="AG59" i="21"/>
  <c r="G60" i="21"/>
  <c r="J60" i="21"/>
  <c r="O60" i="21"/>
  <c r="R60" i="21"/>
  <c r="AA60" i="21"/>
  <c r="AI60" i="21"/>
  <c r="L61" i="21"/>
  <c r="T61" i="21"/>
  <c r="AB61" i="21"/>
  <c r="G62" i="21"/>
  <c r="K62" i="21"/>
  <c r="N62" i="21"/>
  <c r="V62" i="21"/>
  <c r="AD62" i="21"/>
  <c r="AI62" i="21"/>
  <c r="F63" i="21"/>
  <c r="I63" i="21"/>
  <c r="P63" i="21"/>
  <c r="U63" i="21"/>
  <c r="X63" i="21"/>
  <c r="AG63" i="21"/>
  <c r="G64" i="21"/>
  <c r="K64" i="21"/>
  <c r="N64" i="21"/>
  <c r="O64" i="21"/>
  <c r="S64" i="21"/>
  <c r="V64" i="21"/>
  <c r="W64" i="21"/>
  <c r="Z64" i="21"/>
  <c r="AD64" i="21"/>
  <c r="AE64" i="21"/>
  <c r="AH64" i="21"/>
  <c r="H65" i="21"/>
  <c r="I65" i="21"/>
  <c r="M65" i="21"/>
  <c r="Q65" i="21"/>
  <c r="T65" i="21"/>
  <c r="X65" i="21"/>
  <c r="Z65" i="21"/>
  <c r="AA65" i="21"/>
  <c r="AB65" i="21"/>
  <c r="AG65" i="21"/>
  <c r="F66" i="21"/>
  <c r="K66" i="21"/>
  <c r="N66" i="21"/>
  <c r="S66" i="21"/>
  <c r="W66" i="21"/>
  <c r="AB66" i="21"/>
  <c r="AC66" i="21"/>
  <c r="AE66" i="21"/>
  <c r="AI66" i="21"/>
  <c r="H67" i="21"/>
  <c r="M67" i="21"/>
  <c r="Q67" i="21"/>
  <c r="U67" i="21"/>
  <c r="Y67" i="21"/>
  <c r="AC67" i="21"/>
  <c r="AG67" i="21"/>
  <c r="G68" i="21"/>
  <c r="J68" i="21"/>
  <c r="O68" i="21"/>
  <c r="S68" i="21"/>
  <c r="W68" i="21"/>
  <c r="AA68" i="21"/>
  <c r="AE68" i="21"/>
  <c r="AH68" i="21"/>
  <c r="I69" i="21"/>
  <c r="L69" i="21"/>
  <c r="Q69" i="21"/>
  <c r="U69" i="21"/>
  <c r="Y69" i="21"/>
  <c r="AA69" i="21"/>
  <c r="AB69" i="21"/>
  <c r="AG69" i="21"/>
  <c r="F70" i="21"/>
  <c r="K70" i="21"/>
  <c r="O70" i="21"/>
  <c r="S70" i="21"/>
  <c r="V70" i="21"/>
  <c r="AA70" i="21"/>
  <c r="AE70" i="21"/>
  <c r="AI70" i="21"/>
  <c r="H71" i="21"/>
  <c r="M71" i="21"/>
  <c r="Q71" i="21"/>
  <c r="U71" i="21"/>
  <c r="W71" i="21"/>
  <c r="Y71" i="21"/>
  <c r="AC71" i="21"/>
  <c r="AG71" i="21"/>
  <c r="G72" i="21"/>
  <c r="J72" i="21"/>
  <c r="N72" i="21"/>
  <c r="O72" i="21"/>
  <c r="R72" i="21"/>
  <c r="V72" i="21"/>
  <c r="W72" i="21"/>
  <c r="Z72" i="21"/>
  <c r="AD72" i="21"/>
  <c r="AI72" i="21"/>
  <c r="I73" i="21"/>
  <c r="L73" i="21"/>
  <c r="Q73" i="21"/>
  <c r="T73" i="21"/>
  <c r="Y73" i="21"/>
  <c r="AB73" i="21"/>
  <c r="AG73" i="21"/>
  <c r="F74" i="21"/>
  <c r="K74" i="21"/>
  <c r="N74" i="21"/>
  <c r="S74" i="21"/>
  <c r="W74" i="21"/>
  <c r="AA74" i="21"/>
  <c r="AD74" i="21"/>
  <c r="AI74" i="21"/>
  <c r="H75" i="21"/>
  <c r="M75" i="21"/>
  <c r="O75" i="21"/>
  <c r="Q75" i="21"/>
  <c r="U75" i="21"/>
  <c r="X75" i="21"/>
  <c r="AC75" i="21"/>
  <c r="AF75" i="21"/>
  <c r="G76" i="21"/>
  <c r="J76" i="21"/>
  <c r="Q76" i="21"/>
  <c r="S76" i="21"/>
  <c r="W76" i="21"/>
  <c r="Z76" i="21"/>
  <c r="AE76" i="21"/>
  <c r="AH76" i="21"/>
  <c r="I77" i="21"/>
  <c r="M77" i="21"/>
  <c r="Q77" i="21"/>
  <c r="T77" i="21"/>
  <c r="Y77" i="21"/>
  <c r="AB77" i="21"/>
  <c r="AG77" i="21"/>
  <c r="AJ77" i="21"/>
  <c r="F78" i="21"/>
  <c r="K78" i="21"/>
  <c r="M78" i="21"/>
  <c r="N78" i="21"/>
  <c r="S78" i="21"/>
  <c r="V78" i="21"/>
  <c r="AA78" i="21"/>
  <c r="AD78" i="21"/>
  <c r="AI78" i="21"/>
  <c r="H79" i="21"/>
  <c r="M79" i="21"/>
  <c r="O79" i="21"/>
  <c r="P79" i="21"/>
  <c r="U79" i="21"/>
  <c r="Y79" i="21"/>
  <c r="AC79" i="21"/>
  <c r="AF79" i="21"/>
  <c r="F80" i="21"/>
  <c r="J80" i="21"/>
  <c r="N80" i="21"/>
  <c r="O80" i="21"/>
  <c r="Q80" i="21"/>
  <c r="R80" i="21"/>
  <c r="V80" i="21"/>
  <c r="W80" i="21"/>
  <c r="Z80" i="21"/>
  <c r="AD80" i="21"/>
  <c r="AE80" i="21"/>
  <c r="AH80" i="21"/>
  <c r="I81" i="21"/>
  <c r="L81" i="21"/>
  <c r="Q81" i="21"/>
  <c r="U81" i="21"/>
  <c r="Y81" i="21"/>
  <c r="AB81" i="21"/>
  <c r="AG81" i="21"/>
  <c r="AJ81" i="21"/>
  <c r="F82" i="21"/>
  <c r="K82" i="21"/>
  <c r="N82" i="21"/>
  <c r="S82" i="21"/>
  <c r="V82" i="21"/>
  <c r="AA82" i="21"/>
  <c r="AE82" i="21"/>
  <c r="AI82" i="21"/>
  <c r="F83" i="21"/>
  <c r="H83" i="21"/>
  <c r="M83" i="21"/>
  <c r="Q83" i="21"/>
  <c r="U83" i="21"/>
  <c r="X83" i="21"/>
  <c r="AF83" i="21"/>
  <c r="G84" i="21"/>
  <c r="I84" i="21"/>
  <c r="J84" i="21"/>
  <c r="O84" i="21"/>
  <c r="R84" i="21"/>
  <c r="W84" i="21"/>
  <c r="Z84" i="21"/>
  <c r="AE84" i="21"/>
  <c r="AI84" i="21"/>
  <c r="I85" i="21"/>
  <c r="L85" i="21"/>
  <c r="Q85" i="21"/>
  <c r="U85" i="21"/>
  <c r="Y85" i="21"/>
  <c r="AB85" i="21"/>
  <c r="AI85" i="21"/>
  <c r="AJ85" i="21"/>
  <c r="G86" i="21"/>
  <c r="K86" i="21"/>
  <c r="N86" i="21"/>
  <c r="S86" i="21"/>
  <c r="V86" i="21"/>
  <c r="AE86" i="21"/>
  <c r="AI86" i="21"/>
  <c r="F87" i="21"/>
  <c r="H87" i="21"/>
  <c r="M87" i="21"/>
  <c r="P87" i="21"/>
  <c r="U87" i="21"/>
  <c r="Y87" i="21"/>
  <c r="AC87" i="21"/>
  <c r="AE87" i="21"/>
  <c r="AF87" i="21"/>
  <c r="G88" i="21"/>
  <c r="J88" i="21"/>
  <c r="N88" i="21"/>
  <c r="O88" i="21"/>
  <c r="R88" i="21"/>
  <c r="V88" i="21"/>
  <c r="W88" i="21"/>
  <c r="Z88" i="21"/>
  <c r="AD88" i="21"/>
  <c r="AE88" i="21"/>
  <c r="AH88" i="21"/>
  <c r="I89" i="21"/>
  <c r="L89" i="21"/>
  <c r="R89" i="21"/>
  <c r="S89" i="21"/>
  <c r="T89" i="21"/>
  <c r="Y89" i="21"/>
  <c r="AA89" i="21"/>
  <c r="AC89" i="21"/>
  <c r="AG89" i="21"/>
  <c r="AJ89" i="21"/>
  <c r="F55" i="21"/>
  <c r="G48" i="21"/>
  <c r="H48" i="21"/>
  <c r="I48" i="21"/>
  <c r="J48" i="21"/>
  <c r="K48" i="21"/>
  <c r="L48" i="21"/>
  <c r="M48" i="21"/>
  <c r="H49" i="21"/>
  <c r="K49" i="21"/>
  <c r="M49" i="21"/>
  <c r="N49" i="21"/>
  <c r="Q49" i="21"/>
  <c r="S49" i="21"/>
  <c r="V49" i="21"/>
  <c r="X49" i="21"/>
  <c r="Z49" i="21"/>
  <c r="AA49" i="21"/>
  <c r="AD49" i="21"/>
  <c r="AF49" i="21"/>
  <c r="AG49" i="21"/>
  <c r="AI49" i="21"/>
  <c r="H50" i="21"/>
  <c r="K50" i="21"/>
  <c r="L50" i="21"/>
  <c r="M50" i="21"/>
  <c r="P50" i="21"/>
  <c r="U50" i="21"/>
  <c r="X50" i="21"/>
  <c r="AB50" i="21"/>
  <c r="AC50" i="21"/>
  <c r="AF50" i="21"/>
  <c r="AI50" i="21"/>
  <c r="G51" i="21"/>
  <c r="J51" i="21"/>
  <c r="N51" i="21"/>
  <c r="O51" i="21"/>
  <c r="R51" i="21"/>
  <c r="U51" i="21"/>
  <c r="W51" i="21"/>
  <c r="X51" i="21"/>
  <c r="Z51" i="21"/>
  <c r="AC51" i="21"/>
  <c r="AE51" i="21"/>
  <c r="AH51" i="21"/>
  <c r="G52" i="21"/>
  <c r="H52" i="21"/>
  <c r="I52" i="21"/>
  <c r="L52" i="21"/>
  <c r="P52" i="21"/>
  <c r="Q52" i="21"/>
  <c r="T52" i="21"/>
  <c r="W52" i="21"/>
  <c r="Y52" i="21"/>
  <c r="AB52" i="21"/>
  <c r="AE52" i="21"/>
  <c r="AG52" i="21"/>
  <c r="I53" i="21"/>
  <c r="J53" i="21"/>
  <c r="K53" i="21"/>
  <c r="N53" i="21"/>
  <c r="S53" i="21"/>
  <c r="V53" i="21"/>
  <c r="Z53" i="21"/>
  <c r="AA53" i="21"/>
  <c r="AD53" i="21"/>
  <c r="AG53" i="21"/>
  <c r="AH53" i="21"/>
  <c r="AI53" i="21"/>
  <c r="H54" i="21"/>
  <c r="L54" i="21"/>
  <c r="M54" i="21"/>
  <c r="P54" i="21"/>
  <c r="S54" i="21"/>
  <c r="U54" i="21"/>
  <c r="W54" i="21"/>
  <c r="X54" i="21"/>
  <c r="AA54" i="21"/>
  <c r="AC54" i="21"/>
  <c r="AF54" i="21"/>
  <c r="AI54" i="21"/>
  <c r="G55" i="21"/>
  <c r="J55" i="21"/>
  <c r="O55" i="21"/>
  <c r="R55" i="21"/>
  <c r="V55" i="21"/>
  <c r="W55" i="21"/>
  <c r="Z55" i="21"/>
  <c r="AC55" i="21"/>
  <c r="AD55" i="21"/>
  <c r="AE55" i="21"/>
  <c r="AH55" i="21"/>
  <c r="G56" i="21"/>
  <c r="H56" i="21"/>
  <c r="I56" i="21"/>
  <c r="L56" i="21"/>
  <c r="P56" i="21"/>
  <c r="Q56" i="21"/>
  <c r="T56" i="21"/>
  <c r="U56" i="21"/>
  <c r="Y56" i="21"/>
  <c r="AB56" i="21"/>
  <c r="AE56" i="21"/>
  <c r="AG56" i="21"/>
  <c r="H57" i="21"/>
  <c r="I57" i="21"/>
  <c r="K57" i="21"/>
  <c r="N57" i="21"/>
  <c r="P57" i="21"/>
  <c r="Q57" i="21"/>
  <c r="R57" i="21"/>
  <c r="S57" i="21"/>
  <c r="T57" i="21"/>
  <c r="V57" i="21"/>
  <c r="X57" i="21"/>
  <c r="Y57" i="21"/>
  <c r="Z57" i="21"/>
  <c r="AA57" i="21"/>
  <c r="AD57" i="21"/>
  <c r="AF57" i="21"/>
  <c r="AG57" i="21"/>
  <c r="AH57" i="21"/>
  <c r="AI57" i="21"/>
  <c r="H58" i="21"/>
  <c r="K58" i="21"/>
  <c r="M58" i="21"/>
  <c r="O58" i="21"/>
  <c r="P58" i="21"/>
  <c r="S58" i="21"/>
  <c r="U58" i="21"/>
  <c r="X58" i="21"/>
  <c r="AA58" i="21"/>
  <c r="AB58" i="21"/>
  <c r="AC58" i="21"/>
  <c r="AF58" i="21"/>
  <c r="G59" i="21"/>
  <c r="J59" i="21"/>
  <c r="N59" i="21"/>
  <c r="O59" i="21"/>
  <c r="R59" i="21"/>
  <c r="U59" i="21"/>
  <c r="V59" i="21"/>
  <c r="W59" i="21"/>
  <c r="Z59" i="21"/>
  <c r="AC59" i="21"/>
  <c r="AE59" i="21"/>
  <c r="AH59" i="21"/>
  <c r="H60" i="21"/>
  <c r="I60" i="21"/>
  <c r="L60" i="21"/>
  <c r="P60" i="21"/>
  <c r="Q60" i="21"/>
  <c r="T60" i="21"/>
  <c r="W60" i="21"/>
  <c r="X60" i="21"/>
  <c r="Y60" i="21"/>
  <c r="AB60" i="21"/>
  <c r="AE60" i="21"/>
  <c r="AF60" i="21"/>
  <c r="AG60" i="21"/>
  <c r="I61" i="21"/>
  <c r="K61" i="21"/>
  <c r="N61" i="21"/>
  <c r="Q61" i="21"/>
  <c r="V61" i="21"/>
  <c r="Y61" i="21"/>
  <c r="AC61" i="21"/>
  <c r="AD61" i="21"/>
  <c r="AG61" i="21"/>
  <c r="H62" i="21"/>
  <c r="M62" i="21"/>
  <c r="P62" i="21"/>
  <c r="S62" i="21"/>
  <c r="X62" i="21"/>
  <c r="AA62" i="21"/>
  <c r="AF62" i="21"/>
  <c r="G63" i="21"/>
  <c r="H63" i="21"/>
  <c r="J63" i="21"/>
  <c r="M63" i="21"/>
  <c r="R63" i="21"/>
  <c r="Z63" i="21"/>
  <c r="AC63" i="21"/>
  <c r="AF63" i="21"/>
  <c r="AH63" i="21"/>
  <c r="H64" i="21"/>
  <c r="I64" i="21"/>
  <c r="L64" i="21"/>
  <c r="M64" i="21"/>
  <c r="Q64" i="21"/>
  <c r="R64" i="21"/>
  <c r="T64" i="21"/>
  <c r="U64" i="21"/>
  <c r="AB64" i="21"/>
  <c r="AC64" i="21"/>
  <c r="L65" i="21"/>
  <c r="N65" i="21"/>
  <c r="P65" i="21"/>
  <c r="V65" i="21"/>
  <c r="Y65" i="21"/>
  <c r="AD65" i="21"/>
  <c r="AF65" i="21"/>
  <c r="AI65" i="21"/>
  <c r="H66" i="21"/>
  <c r="P66" i="21"/>
  <c r="X66" i="21"/>
  <c r="AA66" i="21"/>
  <c r="AF66" i="21"/>
  <c r="J67" i="21"/>
  <c r="P67" i="21"/>
  <c r="R67" i="21"/>
  <c r="Z67" i="21"/>
  <c r="AD67" i="21"/>
  <c r="AE67" i="21"/>
  <c r="AH67" i="21"/>
  <c r="K68" i="21"/>
  <c r="L68" i="21"/>
  <c r="T68" i="21"/>
  <c r="AB68" i="21"/>
  <c r="AG68" i="21"/>
  <c r="M69" i="21"/>
  <c r="N69" i="21"/>
  <c r="V69" i="21"/>
  <c r="Z69" i="21"/>
  <c r="AD69" i="21"/>
  <c r="AI69" i="21"/>
  <c r="G70" i="21"/>
  <c r="H70" i="21"/>
  <c r="P70" i="21"/>
  <c r="X70" i="21"/>
  <c r="AB70" i="21"/>
  <c r="AC70" i="21"/>
  <c r="AF70" i="21"/>
  <c r="J71" i="21"/>
  <c r="R71" i="21"/>
  <c r="X71" i="21"/>
  <c r="Z71" i="21"/>
  <c r="AE71" i="21"/>
  <c r="AH71" i="21"/>
  <c r="L72" i="21"/>
  <c r="M72" i="21"/>
  <c r="T72" i="21"/>
  <c r="U72" i="21"/>
  <c r="AB72" i="21"/>
  <c r="AC72" i="21"/>
  <c r="AE72" i="21"/>
  <c r="H73" i="21"/>
  <c r="K73" i="21"/>
  <c r="N73" i="21"/>
  <c r="P73" i="21"/>
  <c r="S73" i="21"/>
  <c r="V73" i="21"/>
  <c r="X73" i="21"/>
  <c r="AD73" i="21"/>
  <c r="AF73" i="21"/>
  <c r="H74" i="21"/>
  <c r="P74" i="21"/>
  <c r="U74" i="21"/>
  <c r="X74" i="21"/>
  <c r="AF74" i="21"/>
  <c r="J75" i="21"/>
  <c r="R75" i="21"/>
  <c r="W75" i="21"/>
  <c r="Y75" i="21"/>
  <c r="Z75" i="21"/>
  <c r="AH75" i="21"/>
  <c r="L76" i="21"/>
  <c r="O76" i="21"/>
  <c r="R76" i="21"/>
  <c r="T76" i="21"/>
  <c r="Y76" i="21"/>
  <c r="AB76" i="21"/>
  <c r="L77" i="21"/>
  <c r="N77" i="21"/>
  <c r="S77" i="21"/>
  <c r="V77" i="21"/>
  <c r="AD77" i="21"/>
  <c r="G78" i="21"/>
  <c r="H78" i="21"/>
  <c r="L78" i="21"/>
  <c r="P78" i="21"/>
  <c r="U78" i="21"/>
  <c r="X78" i="21"/>
  <c r="AF78" i="21"/>
  <c r="J79" i="21"/>
  <c r="N79" i="21"/>
  <c r="Q79" i="21"/>
  <c r="R79" i="21"/>
  <c r="Z79" i="21"/>
  <c r="AH79" i="21"/>
  <c r="G80" i="21"/>
  <c r="K80" i="21"/>
  <c r="L80" i="21"/>
  <c r="M80" i="21"/>
  <c r="T80" i="21"/>
  <c r="U80" i="21"/>
  <c r="Y80" i="21"/>
  <c r="AA80" i="21"/>
  <c r="AB80" i="21"/>
  <c r="AC80" i="21"/>
  <c r="AG80" i="21"/>
  <c r="H81" i="21"/>
  <c r="N81" i="21"/>
  <c r="P81" i="21"/>
  <c r="V81" i="21"/>
  <c r="X81" i="21"/>
  <c r="AD81" i="21"/>
  <c r="AF81" i="21"/>
  <c r="H82" i="21"/>
  <c r="M82" i="21"/>
  <c r="P82" i="21"/>
  <c r="W82" i="21"/>
  <c r="X82" i="21"/>
  <c r="AF82" i="21"/>
  <c r="G83" i="21"/>
  <c r="J83" i="21"/>
  <c r="P83" i="21"/>
  <c r="R83" i="21"/>
  <c r="Z83" i="21"/>
  <c r="AC83" i="21"/>
  <c r="AH83" i="21"/>
  <c r="L84" i="21"/>
  <c r="T84" i="21"/>
  <c r="AB84" i="21"/>
  <c r="K85" i="21"/>
  <c r="N85" i="21"/>
  <c r="V85" i="21"/>
  <c r="AC85" i="21"/>
  <c r="AD85" i="21"/>
  <c r="AG85" i="21"/>
  <c r="H86" i="21"/>
  <c r="P86" i="21"/>
  <c r="W86" i="21"/>
  <c r="X86" i="21"/>
  <c r="AA86" i="21"/>
  <c r="AF86" i="21"/>
  <c r="G87" i="21"/>
  <c r="J87" i="21"/>
  <c r="R87" i="21"/>
  <c r="Z87" i="21"/>
  <c r="AH87" i="21"/>
  <c r="I88" i="21"/>
  <c r="L88" i="21"/>
  <c r="M88" i="21"/>
  <c r="T88" i="21"/>
  <c r="U88" i="21"/>
  <c r="AB88" i="21"/>
  <c r="AC88" i="21"/>
  <c r="H89" i="21"/>
  <c r="N89" i="21"/>
  <c r="P89" i="21"/>
  <c r="Q89" i="21"/>
  <c r="V89" i="21"/>
  <c r="AD89" i="21"/>
  <c r="AF89" i="21"/>
  <c r="F49" i="21"/>
  <c r="F51" i="21"/>
  <c r="F52" i="21"/>
  <c r="F53" i="21"/>
  <c r="F56" i="21"/>
  <c r="F57" i="21"/>
  <c r="F59" i="21"/>
  <c r="F60" i="21"/>
  <c r="F61" i="21"/>
  <c r="F64" i="21"/>
  <c r="F65" i="21"/>
  <c r="F68" i="21"/>
  <c r="F69" i="21"/>
  <c r="F72" i="21"/>
  <c r="F73" i="21"/>
  <c r="F76" i="21"/>
  <c r="F77" i="21"/>
  <c r="F81" i="21"/>
  <c r="F84" i="21"/>
  <c r="F85" i="21"/>
  <c r="F88" i="21"/>
  <c r="F89" i="21"/>
  <c r="F48" i="21"/>
  <c r="B89" i="21"/>
  <c r="B88" i="21"/>
  <c r="B87" i="21"/>
  <c r="B86" i="21"/>
  <c r="B85" i="21"/>
  <c r="B84" i="21"/>
  <c r="B83" i="21"/>
  <c r="B82" i="21"/>
  <c r="B81" i="21"/>
  <c r="B80" i="21"/>
  <c r="B79" i="21"/>
  <c r="B78" i="21"/>
  <c r="B77" i="21"/>
  <c r="B76" i="21"/>
  <c r="B75" i="21"/>
  <c r="B74" i="21"/>
  <c r="B73" i="21"/>
  <c r="B72" i="21"/>
  <c r="B71" i="21"/>
  <c r="B70" i="21"/>
  <c r="B69" i="21"/>
  <c r="B68" i="21"/>
  <c r="B67" i="21"/>
  <c r="B66" i="2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AC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A2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C55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Y46" i="20"/>
  <c r="Z46" i="20"/>
  <c r="AC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A37" i="20"/>
  <c r="AC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A27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A13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C11" i="20"/>
  <c r="A1" i="20"/>
  <c r="O82" i="21" l="1"/>
  <c r="V74" i="21"/>
  <c r="Q87" i="21"/>
  <c r="AD82" i="21"/>
  <c r="G82" i="21"/>
  <c r="T81" i="21"/>
  <c r="X79" i="21"/>
  <c r="AE78" i="21"/>
  <c r="AG75" i="21"/>
  <c r="I75" i="21"/>
  <c r="O74" i="21"/>
  <c r="S72" i="21"/>
  <c r="N70" i="21"/>
  <c r="T69" i="21"/>
  <c r="R68" i="21"/>
  <c r="X67" i="21"/>
  <c r="AD66" i="21"/>
  <c r="M61" i="21"/>
  <c r="AF59" i="21"/>
  <c r="AA56" i="21"/>
  <c r="P55" i="21"/>
  <c r="N54" i="21"/>
  <c r="L53" i="21"/>
  <c r="Z52" i="21"/>
  <c r="AC49" i="21"/>
  <c r="F50" i="21"/>
  <c r="M73" i="21"/>
  <c r="W70" i="21"/>
  <c r="F62" i="21"/>
  <c r="K88" i="21"/>
  <c r="AA88" i="21"/>
  <c r="AH84" i="21"/>
  <c r="K84" i="21"/>
  <c r="U73" i="21"/>
  <c r="AH72" i="21"/>
  <c r="AD70" i="21"/>
  <c r="W62" i="21"/>
  <c r="Z60" i="21"/>
  <c r="P59" i="21"/>
  <c r="AE58" i="21"/>
  <c r="J56" i="21"/>
  <c r="AC53" i="21"/>
  <c r="K52" i="21"/>
  <c r="F54" i="21"/>
  <c r="AO89" i="21"/>
  <c r="AQ88" i="21"/>
  <c r="AS87" i="21"/>
  <c r="AK87" i="21"/>
  <c r="AM86" i="21"/>
  <c r="AO85" i="21"/>
  <c r="AQ84" i="21"/>
  <c r="AS83" i="21"/>
  <c r="AK83" i="21"/>
  <c r="AM82" i="21"/>
  <c r="AO81" i="21"/>
  <c r="AQ80" i="21"/>
  <c r="AS79" i="21"/>
  <c r="AK79" i="21"/>
  <c r="AM78" i="21"/>
  <c r="AO77" i="21"/>
  <c r="AQ76" i="21"/>
  <c r="AS75" i="21"/>
  <c r="AK75" i="21"/>
  <c r="AM74" i="21"/>
  <c r="AO73" i="21"/>
  <c r="AQ72" i="21"/>
  <c r="AS71" i="21"/>
  <c r="AK71" i="21"/>
  <c r="AM70" i="21"/>
  <c r="AO69" i="21"/>
  <c r="AQ68" i="21"/>
  <c r="AS67" i="21"/>
  <c r="AK67" i="21"/>
  <c r="AM66" i="21"/>
  <c r="AO65" i="21"/>
  <c r="AQ64" i="21"/>
  <c r="AS63" i="21"/>
  <c r="AK63" i="21"/>
  <c r="AM62" i="21"/>
  <c r="AO61" i="21"/>
  <c r="AQ60" i="21"/>
  <c r="AS59" i="21"/>
  <c r="AK59" i="21"/>
  <c r="AM58" i="21"/>
  <c r="AO57" i="21"/>
  <c r="AQ56" i="21"/>
  <c r="AS55" i="21"/>
  <c r="AK55" i="21"/>
  <c r="AM54" i="21"/>
  <c r="AO53" i="21"/>
  <c r="AQ52" i="21"/>
  <c r="AS51" i="21"/>
  <c r="AK51" i="21"/>
  <c r="AM50" i="21"/>
  <c r="AO49" i="21"/>
  <c r="F86" i="21"/>
  <c r="M89" i="21"/>
  <c r="AG87" i="21"/>
  <c r="I87" i="21"/>
  <c r="AA84" i="21"/>
  <c r="AG83" i="21"/>
  <c r="M81" i="21"/>
  <c r="W78" i="21"/>
  <c r="AI76" i="21"/>
  <c r="AE74" i="21"/>
  <c r="AI68" i="21"/>
  <c r="V66" i="21"/>
  <c r="AC65" i="21"/>
  <c r="AI64" i="21"/>
  <c r="K60" i="21"/>
  <c r="AI56" i="21"/>
  <c r="Y55" i="21"/>
  <c r="H55" i="21"/>
  <c r="I51" i="21"/>
  <c r="W50" i="21"/>
  <c r="AS74" i="21"/>
  <c r="AK62" i="21"/>
  <c r="AB89" i="21"/>
  <c r="S88" i="21"/>
  <c r="T85" i="21"/>
  <c r="I83" i="21"/>
  <c r="AC81" i="21"/>
  <c r="AC77" i="21"/>
  <c r="K72" i="21"/>
  <c r="P71" i="21"/>
  <c r="I67" i="21"/>
  <c r="O62" i="21"/>
  <c r="AH60" i="21"/>
  <c r="X59" i="21"/>
  <c r="AC57" i="21"/>
  <c r="S52" i="21"/>
  <c r="AI88" i="21"/>
  <c r="AC73" i="21"/>
  <c r="AC69" i="21"/>
  <c r="O66" i="21"/>
  <c r="S56" i="21"/>
  <c r="T53" i="21"/>
  <c r="U49" i="21"/>
  <c r="J61" i="21"/>
  <c r="AD59" i="21"/>
  <c r="T58" i="21"/>
  <c r="L58" i="21"/>
  <c r="J57" i="21"/>
  <c r="AF56" i="21"/>
  <c r="AB54" i="21"/>
  <c r="T54" i="21"/>
  <c r="AF52" i="21"/>
  <c r="X52" i="21"/>
  <c r="AD51" i="21"/>
  <c r="V51" i="21"/>
  <c r="AH49" i="21"/>
  <c r="R49" i="21"/>
  <c r="AI80" i="21"/>
  <c r="K76" i="21"/>
  <c r="AA72" i="21"/>
  <c r="AE62" i="21"/>
  <c r="U61" i="21"/>
  <c r="I59" i="21"/>
  <c r="U89" i="21"/>
  <c r="X87" i="21"/>
  <c r="M85" i="21"/>
  <c r="S84" i="21"/>
  <c r="S80" i="21"/>
  <c r="AG79" i="21"/>
  <c r="I79" i="21"/>
  <c r="O78" i="21"/>
  <c r="U77" i="21"/>
  <c r="AA76" i="21"/>
  <c r="P75" i="21"/>
  <c r="AF71" i="21"/>
  <c r="I71" i="21"/>
  <c r="Z68" i="21"/>
  <c r="Q63" i="21"/>
  <c r="S60" i="21"/>
  <c r="W58" i="21"/>
  <c r="AF55" i="21"/>
  <c r="Q51" i="21"/>
  <c r="X89" i="21"/>
  <c r="AS85" i="21"/>
  <c r="AM84" i="21"/>
  <c r="AM80" i="21"/>
  <c r="AQ78" i="21"/>
  <c r="O86" i="21"/>
  <c r="AD86" i="21"/>
  <c r="Y83" i="21"/>
  <c r="U65" i="21"/>
  <c r="AE50" i="21"/>
  <c r="N50" i="21"/>
  <c r="AE89" i="21"/>
  <c r="W89" i="21"/>
  <c r="O89" i="21"/>
  <c r="G89" i="21"/>
  <c r="AI87" i="21"/>
  <c r="AA87" i="21"/>
  <c r="S87" i="21"/>
  <c r="K87" i="21"/>
  <c r="AG86" i="21"/>
  <c r="Y86" i="21"/>
  <c r="Q86" i="21"/>
  <c r="I86" i="21"/>
  <c r="AE85" i="21"/>
  <c r="W85" i="21"/>
  <c r="O85" i="21"/>
  <c r="AC56" i="21"/>
  <c r="M56" i="21"/>
  <c r="AQ49" i="21"/>
  <c r="AP82" i="21"/>
  <c r="AF68" i="21"/>
  <c r="G66" i="21"/>
  <c r="F58" i="21"/>
  <c r="L57" i="21"/>
  <c r="M57" i="21"/>
  <c r="AD54" i="21"/>
  <c r="AE54" i="21"/>
  <c r="AH52" i="21"/>
  <c r="AI52" i="21"/>
  <c r="AF51" i="21"/>
  <c r="AG51" i="21"/>
  <c r="N75" i="21"/>
  <c r="G74" i="21"/>
  <c r="AF67" i="21"/>
  <c r="AH65" i="21"/>
  <c r="AA64" i="21"/>
  <c r="J64" i="21"/>
  <c r="Y63" i="21"/>
  <c r="AI58" i="21"/>
  <c r="H84" i="21"/>
  <c r="W56" i="21"/>
  <c r="X56" i="21"/>
  <c r="M55" i="21"/>
  <c r="N55" i="21"/>
  <c r="Q53" i="21"/>
  <c r="R53" i="21"/>
  <c r="S50" i="21"/>
  <c r="T50" i="21"/>
  <c r="I49" i="21"/>
  <c r="J49" i="21"/>
  <c r="AO68" i="21"/>
  <c r="AQ55" i="21"/>
  <c r="AP89" i="21"/>
  <c r="AR88" i="21"/>
  <c r="AL87" i="21"/>
  <c r="AN86" i="21"/>
  <c r="AP85" i="21"/>
  <c r="AR84" i="21"/>
  <c r="AL83" i="21"/>
  <c r="AN82" i="21"/>
  <c r="AP81" i="21"/>
  <c r="AR80" i="21"/>
  <c r="AL79" i="21"/>
  <c r="AN78" i="21"/>
  <c r="AP73" i="21"/>
  <c r="AR72" i="21"/>
  <c r="AL71" i="21"/>
  <c r="AN70" i="21"/>
  <c r="AP69" i="21"/>
  <c r="AR68" i="21"/>
  <c r="AL67" i="21"/>
  <c r="AN66" i="21"/>
  <c r="AP65" i="21"/>
  <c r="AR64" i="21"/>
  <c r="AL63" i="21"/>
  <c r="AN62" i="21"/>
  <c r="AP61" i="21"/>
  <c r="AR60" i="21"/>
  <c r="AL59" i="21"/>
  <c r="AN58" i="21"/>
  <c r="AP57" i="21"/>
  <c r="AR56" i="21"/>
  <c r="AL55" i="21"/>
  <c r="AN54" i="21"/>
  <c r="AP53" i="21"/>
  <c r="AR52" i="21"/>
  <c r="AL51" i="21"/>
  <c r="AN50" i="21"/>
  <c r="AP49" i="21"/>
  <c r="AR51" i="21"/>
  <c r="AM89" i="21"/>
  <c r="AO88" i="21"/>
  <c r="AQ87" i="21"/>
  <c r="AS86" i="21"/>
  <c r="AK86" i="21"/>
  <c r="AM85" i="21"/>
  <c r="AO84" i="21"/>
  <c r="AQ83" i="21"/>
  <c r="AS82" i="21"/>
  <c r="AK82" i="21"/>
  <c r="AM81" i="21"/>
  <c r="AO80" i="21"/>
  <c r="AQ79" i="21"/>
  <c r="AS78" i="21"/>
  <c r="AK78" i="21"/>
  <c r="AM77" i="21"/>
  <c r="AO76" i="21"/>
  <c r="AQ75" i="21"/>
  <c r="AK74" i="21"/>
  <c r="AM73" i="21"/>
  <c r="AO72" i="21"/>
  <c r="AQ71" i="21"/>
  <c r="AK70" i="21"/>
  <c r="AM69" i="21"/>
  <c r="AQ67" i="21"/>
  <c r="AS66" i="21"/>
  <c r="AK66" i="21"/>
  <c r="AM65" i="21"/>
  <c r="AQ63" i="21"/>
  <c r="AS62" i="21"/>
  <c r="AM61" i="21"/>
  <c r="AO60" i="21"/>
  <c r="AQ59" i="21"/>
  <c r="AS58" i="21"/>
  <c r="AM57" i="21"/>
  <c r="AO56" i="21"/>
  <c r="AS54" i="21"/>
  <c r="AK54" i="21"/>
  <c r="AM53" i="21"/>
  <c r="AO52" i="21"/>
  <c r="AS50" i="21"/>
  <c r="AK50" i="21"/>
  <c r="AS70" i="21"/>
  <c r="J73" i="21"/>
  <c r="L62" i="21"/>
  <c r="AH89" i="21"/>
  <c r="J89" i="21"/>
  <c r="K89" i="21"/>
  <c r="AF88" i="21"/>
  <c r="AG88" i="21"/>
  <c r="X88" i="21"/>
  <c r="Y88" i="21"/>
  <c r="P88" i="21"/>
  <c r="Q88" i="21"/>
  <c r="H88" i="21"/>
  <c r="V87" i="21"/>
  <c r="W87" i="21"/>
  <c r="N87" i="21"/>
  <c r="O87" i="21"/>
  <c r="AB86" i="21"/>
  <c r="AC86" i="21"/>
  <c r="T86" i="21"/>
  <c r="U86" i="21"/>
  <c r="L86" i="21"/>
  <c r="M86" i="21"/>
  <c r="Z85" i="21"/>
  <c r="AA85" i="21"/>
  <c r="R85" i="21"/>
  <c r="S85" i="21"/>
  <c r="J85" i="21"/>
  <c r="AF84" i="21"/>
  <c r="AG84" i="21"/>
  <c r="X84" i="21"/>
  <c r="Y84" i="21"/>
  <c r="P84" i="21"/>
  <c r="Q84" i="21"/>
  <c r="AD83" i="21"/>
  <c r="AE83" i="21"/>
  <c r="V83" i="21"/>
  <c r="W83" i="21"/>
  <c r="N83" i="21"/>
  <c r="O83" i="21"/>
  <c r="AB82" i="21"/>
  <c r="AC82" i="21"/>
  <c r="T82" i="21"/>
  <c r="U82" i="21"/>
  <c r="L82" i="21"/>
  <c r="AH81" i="21"/>
  <c r="AI81" i="21"/>
  <c r="Z81" i="21"/>
  <c r="AA81" i="21"/>
  <c r="R81" i="21"/>
  <c r="S81" i="21"/>
  <c r="J81" i="21"/>
  <c r="K81" i="21"/>
  <c r="AF80" i="21"/>
  <c r="H80" i="21"/>
  <c r="I80" i="21"/>
  <c r="AD79" i="21"/>
  <c r="AE79" i="21"/>
  <c r="V79" i="21"/>
  <c r="W79" i="21"/>
  <c r="G79" i="21"/>
  <c r="F79" i="21"/>
  <c r="AB78" i="21"/>
  <c r="AC78" i="21"/>
  <c r="T78" i="21"/>
  <c r="AH77" i="21"/>
  <c r="AI77" i="21"/>
  <c r="Z77" i="21"/>
  <c r="AA77" i="21"/>
  <c r="J77" i="21"/>
  <c r="K77" i="21"/>
  <c r="AF76" i="21"/>
  <c r="AG76" i="21"/>
  <c r="X76" i="21"/>
  <c r="H76" i="21"/>
  <c r="I76" i="21"/>
  <c r="AD75" i="21"/>
  <c r="AE75" i="21"/>
  <c r="V75" i="21"/>
  <c r="F75" i="21"/>
  <c r="G75" i="21"/>
  <c r="AB74" i="21"/>
  <c r="AC74" i="21"/>
  <c r="L74" i="21"/>
  <c r="M74" i="21"/>
  <c r="AH73" i="21"/>
  <c r="AI73" i="21"/>
  <c r="Z73" i="21"/>
  <c r="AA73" i="21"/>
  <c r="R73" i="21"/>
  <c r="AF72" i="21"/>
  <c r="AG72" i="21"/>
  <c r="X72" i="21"/>
  <c r="Y72" i="21"/>
  <c r="P72" i="21"/>
  <c r="Q72" i="21"/>
  <c r="H72" i="21"/>
  <c r="I72" i="21"/>
  <c r="AD71" i="21"/>
  <c r="N71" i="21"/>
  <c r="O71" i="21"/>
  <c r="F71" i="21"/>
  <c r="G71" i="21"/>
  <c r="T70" i="21"/>
  <c r="U70" i="21"/>
  <c r="L70" i="21"/>
  <c r="M70" i="21"/>
  <c r="AH69" i="21"/>
  <c r="R69" i="21"/>
  <c r="S69" i="21"/>
  <c r="J69" i="21"/>
  <c r="K69" i="21"/>
  <c r="X68" i="21"/>
  <c r="Y68" i="21"/>
  <c r="P68" i="21"/>
  <c r="Q68" i="21"/>
  <c r="H68" i="21"/>
  <c r="I68" i="21"/>
  <c r="V67" i="21"/>
  <c r="W67" i="21"/>
  <c r="N67" i="21"/>
  <c r="O67" i="21"/>
  <c r="F67" i="21"/>
  <c r="G67" i="21"/>
  <c r="T66" i="21"/>
  <c r="U66" i="21"/>
  <c r="L66" i="21"/>
  <c r="M66" i="21"/>
  <c r="R65" i="21"/>
  <c r="S65" i="21"/>
  <c r="J65" i="21"/>
  <c r="K65" i="21"/>
  <c r="AF64" i="21"/>
  <c r="AG64" i="21"/>
  <c r="X64" i="21"/>
  <c r="Y64" i="21"/>
  <c r="P64" i="21"/>
  <c r="AD63" i="21"/>
  <c r="AE63" i="21"/>
  <c r="V63" i="21"/>
  <c r="W63" i="21"/>
  <c r="N63" i="21"/>
  <c r="O63" i="21"/>
  <c r="AB62" i="21"/>
  <c r="AC62" i="21"/>
  <c r="T62" i="21"/>
  <c r="U62" i="21"/>
  <c r="AH61" i="21"/>
  <c r="AI61" i="21"/>
  <c r="Z61" i="21"/>
  <c r="AA61" i="21"/>
  <c r="R61" i="21"/>
  <c r="S61" i="21"/>
  <c r="AD87" i="21"/>
  <c r="AH85" i="21"/>
  <c r="P80" i="21"/>
  <c r="P76" i="21"/>
  <c r="V71" i="21"/>
  <c r="AI89" i="21"/>
  <c r="R77" i="21"/>
  <c r="Z89" i="21"/>
  <c r="X80" i="21"/>
  <c r="T74" i="21"/>
  <c r="G85" i="21"/>
  <c r="AC84" i="21"/>
  <c r="U84" i="21"/>
  <c r="M84" i="21"/>
  <c r="AI83" i="21"/>
  <c r="AA83" i="21"/>
  <c r="S83" i="21"/>
  <c r="K83" i="21"/>
  <c r="AG82" i="21"/>
  <c r="Y82" i="21"/>
  <c r="Q82" i="21"/>
  <c r="I82" i="21"/>
  <c r="AE81" i="21"/>
  <c r="W81" i="21"/>
  <c r="O81" i="21"/>
  <c r="G81" i="21"/>
  <c r="AI79" i="21"/>
  <c r="AA79" i="21"/>
  <c r="S79" i="21"/>
  <c r="K79" i="21"/>
  <c r="AG78" i="21"/>
  <c r="Y78" i="21"/>
  <c r="Q78" i="21"/>
  <c r="I78" i="21"/>
  <c r="AE77" i="21"/>
  <c r="W77" i="21"/>
  <c r="O77" i="21"/>
  <c r="G77" i="21"/>
  <c r="AC76" i="21"/>
  <c r="U76" i="21"/>
  <c r="M76" i="21"/>
  <c r="AI75" i="21"/>
  <c r="AA75" i="21"/>
  <c r="S75" i="21"/>
  <c r="K75" i="21"/>
  <c r="AG74" i="21"/>
  <c r="Y74" i="21"/>
  <c r="Q74" i="21"/>
  <c r="I74" i="21"/>
  <c r="AE73" i="21"/>
  <c r="W73" i="21"/>
  <c r="O73" i="21"/>
  <c r="G73" i="21"/>
  <c r="AI71" i="21"/>
  <c r="AA71" i="21"/>
  <c r="S71" i="21"/>
  <c r="K71" i="21"/>
  <c r="AG70" i="21"/>
  <c r="Y70" i="21"/>
  <c r="Q70" i="21"/>
  <c r="I70" i="21"/>
  <c r="AE69" i="21"/>
  <c r="W69" i="21"/>
  <c r="O69" i="21"/>
  <c r="G69" i="21"/>
  <c r="AC68" i="21"/>
  <c r="U68" i="21"/>
  <c r="M68" i="21"/>
  <c r="AI67" i="21"/>
  <c r="AA67" i="21"/>
  <c r="S67" i="21"/>
  <c r="K67" i="21"/>
  <c r="AG66" i="21"/>
  <c r="Y66" i="21"/>
  <c r="Q66" i="21"/>
  <c r="I66" i="21"/>
  <c r="AE65" i="21"/>
  <c r="W65" i="21"/>
  <c r="O65" i="21"/>
  <c r="G65" i="21"/>
  <c r="AI63" i="21"/>
  <c r="AA63" i="21"/>
  <c r="S63" i="21"/>
  <c r="K63" i="21"/>
  <c r="AG62" i="21"/>
  <c r="Y62" i="21"/>
  <c r="Q62" i="21"/>
  <c r="I62" i="21"/>
  <c r="AE61" i="21"/>
  <c r="W61" i="21"/>
  <c r="O61" i="21"/>
  <c r="G61" i="21"/>
  <c r="AC60" i="21"/>
  <c r="U60" i="21"/>
  <c r="M60" i="21"/>
  <c r="AI59" i="21"/>
  <c r="AA59" i="21"/>
  <c r="S59" i="21"/>
  <c r="K59" i="21"/>
  <c r="AG58" i="21"/>
  <c r="Y58" i="21"/>
  <c r="Q58" i="21"/>
  <c r="I58" i="21"/>
  <c r="AE57" i="21"/>
  <c r="W57" i="21"/>
  <c r="O57" i="21"/>
  <c r="G57" i="21"/>
  <c r="AD56" i="21"/>
  <c r="V56" i="21"/>
  <c r="N56" i="21"/>
  <c r="AI55" i="21"/>
  <c r="AA55" i="21"/>
  <c r="S55" i="21"/>
  <c r="K55" i="21"/>
  <c r="AG54" i="21"/>
  <c r="Y54" i="21"/>
  <c r="Q54" i="21"/>
  <c r="I54" i="21"/>
  <c r="AE53" i="21"/>
  <c r="W53" i="21"/>
  <c r="O53" i="21"/>
  <c r="G53" i="21"/>
  <c r="AC52" i="21"/>
  <c r="U52" i="21"/>
  <c r="M52" i="21"/>
  <c r="AI51" i="21"/>
  <c r="AA51" i="21"/>
  <c r="S51" i="21"/>
  <c r="K51" i="21"/>
  <c r="AG50" i="21"/>
  <c r="Y50" i="21"/>
  <c r="Q50" i="21"/>
  <c r="I50" i="21"/>
  <c r="AE49" i="21"/>
  <c r="W49" i="21"/>
  <c r="O49" i="21"/>
  <c r="G49" i="21"/>
  <c r="AN79" i="21"/>
  <c r="AQ89" i="21"/>
  <c r="AR89" i="21"/>
  <c r="AK88" i="21"/>
  <c r="AL88" i="21"/>
  <c r="AM87" i="21"/>
  <c r="AN87" i="21"/>
  <c r="AO86" i="21"/>
  <c r="AP86" i="21"/>
  <c r="AQ85" i="21"/>
  <c r="AR85" i="21"/>
  <c r="AK84" i="21"/>
  <c r="AL84" i="21"/>
  <c r="AM83" i="21"/>
  <c r="AN83" i="21"/>
  <c r="AQ81" i="21"/>
  <c r="AR81" i="21"/>
  <c r="AK80" i="21"/>
  <c r="AL80" i="21"/>
  <c r="AO78" i="21"/>
  <c r="AP78" i="21"/>
  <c r="AQ77" i="21"/>
  <c r="AR77" i="21"/>
  <c r="AK76" i="21"/>
  <c r="AL76" i="21"/>
  <c r="AJ88" i="21"/>
  <c r="AJ84" i="21"/>
  <c r="AJ80" i="21"/>
  <c r="AJ87" i="21"/>
  <c r="AJ83" i="21"/>
  <c r="AJ79" i="21"/>
  <c r="AJ86" i="21"/>
  <c r="AJ82" i="21"/>
  <c r="AJ78" i="21"/>
  <c r="AJ74" i="21"/>
  <c r="AJ70" i="21"/>
  <c r="AJ66" i="21"/>
  <c r="AJ62" i="21"/>
  <c r="AJ50" i="21"/>
  <c r="AP77" i="21"/>
  <c r="AR76" i="21"/>
  <c r="AJ76" i="21"/>
  <c r="AL75" i="21"/>
  <c r="AN74" i="21"/>
  <c r="AJ72" i="21"/>
  <c r="AJ68" i="21"/>
  <c r="AJ64" i="21"/>
  <c r="AJ60" i="21"/>
  <c r="AJ56" i="21"/>
  <c r="AJ52" i="21"/>
  <c r="AJ75" i="21"/>
  <c r="AJ71" i="21"/>
  <c r="AJ67" i="21"/>
  <c r="AJ63" i="21"/>
  <c r="AJ59" i="21"/>
  <c r="AJ55" i="21"/>
  <c r="AJ51" i="21"/>
  <c r="AL50" i="21"/>
  <c r="AN49" i="21"/>
  <c r="AO75" i="21"/>
  <c r="AQ74" i="21"/>
  <c r="AS73" i="21"/>
  <c r="AK73" i="21"/>
  <c r="AM72" i="21"/>
  <c r="AO71" i="21"/>
  <c r="AQ70" i="21"/>
  <c r="AS69" i="21"/>
  <c r="AK69" i="21"/>
  <c r="AM68" i="21"/>
  <c r="AO67" i="21"/>
  <c r="AQ66" i="21"/>
  <c r="AS65" i="21"/>
  <c r="AK65" i="21"/>
  <c r="AM64" i="21"/>
  <c r="AO63" i="21"/>
  <c r="AQ62" i="21"/>
  <c r="AS61" i="21"/>
  <c r="AK61" i="21"/>
  <c r="AM60" i="21"/>
  <c r="AO59" i="21"/>
  <c r="AQ58" i="21"/>
  <c r="AS57" i="21"/>
  <c r="AK57" i="21"/>
  <c r="AM56" i="21"/>
  <c r="AO55" i="21"/>
  <c r="AQ54" i="21"/>
  <c r="AS53" i="21"/>
  <c r="AK53" i="21"/>
  <c r="AM52" i="21"/>
  <c r="AO51" i="21"/>
  <c r="AQ50" i="21"/>
  <c r="AS49" i="21"/>
  <c r="AK49" i="21"/>
  <c r="AN75" i="21"/>
  <c r="AP74" i="21"/>
  <c r="AR73" i="21"/>
  <c r="AJ73" i="21"/>
  <c r="AL72" i="21"/>
  <c r="AN71" i="21"/>
  <c r="AP70" i="21"/>
  <c r="AR69" i="21"/>
  <c r="AJ69" i="21"/>
  <c r="AL68" i="21"/>
  <c r="AN67" i="21"/>
  <c r="AP66" i="21"/>
  <c r="AR65" i="21"/>
  <c r="AJ65" i="21"/>
  <c r="AL64" i="21"/>
  <c r="AN63" i="21"/>
  <c r="AP62" i="21"/>
  <c r="AR61" i="21"/>
  <c r="AJ61" i="21"/>
  <c r="AL60" i="21"/>
  <c r="AN59" i="21"/>
  <c r="AP58" i="21"/>
  <c r="AR57" i="21"/>
  <c r="AJ57" i="21"/>
  <c r="AL56" i="21"/>
  <c r="AN55" i="21"/>
  <c r="AP54" i="21"/>
  <c r="AR53" i="21"/>
  <c r="AJ53" i="21"/>
  <c r="AL52" i="21"/>
  <c r="AN51" i="21"/>
  <c r="AP50" i="21"/>
  <c r="AR49" i="21"/>
  <c r="AJ49" i="21"/>
  <c r="AH82" i="21"/>
  <c r="Z82" i="21"/>
  <c r="R82" i="21"/>
  <c r="J82" i="21"/>
  <c r="AH74" i="21"/>
  <c r="Z74" i="21"/>
  <c r="R74" i="21"/>
  <c r="J74" i="21"/>
  <c r="AH66" i="21"/>
  <c r="Z66" i="21"/>
  <c r="R66" i="21"/>
  <c r="J66" i="21"/>
  <c r="AH58" i="21"/>
  <c r="Z58" i="21"/>
  <c r="R58" i="21"/>
  <c r="J58" i="21"/>
  <c r="AH50" i="21"/>
  <c r="Z50" i="21"/>
  <c r="R50" i="21"/>
  <c r="J50" i="21"/>
  <c r="AB83" i="21"/>
  <c r="T83" i="21"/>
  <c r="L83" i="21"/>
  <c r="AB75" i="21"/>
  <c r="T75" i="21"/>
  <c r="L75" i="21"/>
  <c r="AB67" i="21"/>
  <c r="T67" i="21"/>
  <c r="L67" i="21"/>
  <c r="AB59" i="21"/>
  <c r="T59" i="21"/>
  <c r="L59" i="21"/>
  <c r="AB51" i="21"/>
  <c r="T51" i="21"/>
  <c r="L51" i="21"/>
  <c r="AD84" i="21"/>
  <c r="V84" i="21"/>
  <c r="N84" i="21"/>
  <c r="AD76" i="21"/>
  <c r="V76" i="21"/>
  <c r="N76" i="21"/>
  <c r="AD68" i="21"/>
  <c r="V68" i="21"/>
  <c r="N68" i="21"/>
  <c r="AD60" i="21"/>
  <c r="V60" i="21"/>
  <c r="N60" i="21"/>
  <c r="AD52" i="21"/>
  <c r="V52" i="21"/>
  <c r="N52" i="21"/>
  <c r="AF85" i="21"/>
  <c r="X85" i="21"/>
  <c r="P85" i="21"/>
  <c r="H85" i="21"/>
  <c r="AF77" i="21"/>
  <c r="X77" i="21"/>
  <c r="P77" i="21"/>
  <c r="H77" i="21"/>
  <c r="AF69" i="21"/>
  <c r="X69" i="21"/>
  <c r="P69" i="21"/>
  <c r="H69" i="21"/>
  <c r="AF61" i="21"/>
  <c r="X61" i="21"/>
  <c r="P61" i="21"/>
  <c r="H61" i="21"/>
  <c r="AF53" i="21"/>
  <c r="X53" i="21"/>
  <c r="P53" i="21"/>
  <c r="H53" i="21"/>
  <c r="AH86" i="21"/>
  <c r="Z86" i="21"/>
  <c r="R86" i="21"/>
  <c r="J86" i="21"/>
  <c r="AH78" i="21"/>
  <c r="Z78" i="21"/>
  <c r="R78" i="21"/>
  <c r="J78" i="21"/>
  <c r="AH70" i="21"/>
  <c r="Z70" i="21"/>
  <c r="R70" i="21"/>
  <c r="J70" i="21"/>
  <c r="AH62" i="21"/>
  <c r="Z62" i="21"/>
  <c r="R62" i="21"/>
  <c r="J62" i="21"/>
  <c r="AH54" i="21"/>
  <c r="Z54" i="21"/>
  <c r="R54" i="21"/>
  <c r="J54" i="21"/>
  <c r="AB87" i="21"/>
  <c r="T87" i="21"/>
  <c r="L87" i="21"/>
  <c r="AB79" i="21"/>
  <c r="T79" i="21"/>
  <c r="L79" i="21"/>
  <c r="AB71" i="21"/>
  <c r="T71" i="21"/>
  <c r="L71" i="21"/>
  <c r="AB63" i="21"/>
  <c r="T63" i="21"/>
  <c r="L63" i="21"/>
  <c r="AB55" i="21"/>
  <c r="T55" i="21"/>
  <c r="L55" i="21"/>
  <c r="N48" i="21" l="1"/>
  <c r="O48" i="21" l="1"/>
  <c r="P48" i="21" l="1"/>
  <c r="Q48" i="21" l="1"/>
  <c r="R48" i="21" l="1"/>
  <c r="S48" i="21" l="1"/>
  <c r="T48" i="21" l="1"/>
  <c r="U48" i="21" l="1"/>
  <c r="V48" i="21" l="1"/>
  <c r="W48" i="21" l="1"/>
  <c r="X48" i="21" l="1"/>
  <c r="Y48" i="21" l="1"/>
  <c r="AA48" i="21" l="1"/>
  <c r="Z48" i="21"/>
  <c r="AB48" i="21" l="1"/>
  <c r="AD48" i="21" l="1"/>
  <c r="AC48" i="21"/>
  <c r="AE48" i="21" l="1"/>
  <c r="AF48" i="21" l="1"/>
  <c r="AG48" i="21" l="1"/>
  <c r="AH48" i="21" l="1"/>
  <c r="AI48" i="21" l="1"/>
  <c r="AJ48" i="21" l="1"/>
  <c r="AK48" i="21" l="1"/>
  <c r="AL48" i="21" l="1"/>
  <c r="AM48" i="21" l="1"/>
  <c r="AN48" i="21" l="1"/>
  <c r="AO48" i="21" l="1"/>
  <c r="AQ48" i="21" l="1"/>
  <c r="AR48" i="21"/>
  <c r="AP48" i="21"/>
  <c r="AS48" i="21" l="1"/>
</calcChain>
</file>

<file path=xl/sharedStrings.xml><?xml version="1.0" encoding="utf-8"?>
<sst xmlns="http://schemas.openxmlformats.org/spreadsheetml/2006/main" count="530" uniqueCount="238">
  <si>
    <t>Source: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</si>
  <si>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</si>
  <si>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</si>
  <si>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</si>
  <si>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</si>
  <si>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</si>
  <si>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</si>
  <si>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</si>
  <si>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</si>
  <si>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</si>
  <si>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</si>
  <si>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</si>
  <si>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</si>
  <si>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</si>
  <si>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</si>
  <si>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</si>
  <si>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</si>
  <si>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</si>
  <si>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</si>
  <si>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</si>
  <si>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</si>
  <si>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</si>
  <si>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</si>
  <si>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</si>
  <si>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</si>
  <si>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</si>
  <si>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</si>
  <si>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</si>
  <si>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</si>
  <si>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</si>
  <si>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</si>
  <si>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</si>
  <si>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</si>
  <si>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</si>
  <si>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</si>
  <si>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</si>
  <si>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</si>
  <si>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</si>
  <si>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</si>
  <si>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</si>
  <si>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</si>
  <si>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</si>
  <si>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</si>
  <si>
    <t>BPCiObIC BAU Percent Change in Output by ISIC Code</t>
  </si>
  <si>
    <t>Unit: dimensionless (% change)</t>
  </si>
  <si>
    <t>Unit: 2012 USD</t>
  </si>
  <si>
    <t>GDP</t>
  </si>
  <si>
    <t>Notes:</t>
  </si>
  <si>
    <t>Sorry, the query is too large to fit into the Excel cell. You will not be able to update your table with the .Stat Populator.</t>
  </si>
  <si>
    <t>Dataset: Input-Output Tables (IOTs) 2021 ed.</t>
  </si>
  <si>
    <t>Country</t>
  </si>
  <si>
    <t>Variable</t>
  </si>
  <si>
    <t>TTL: Total</t>
  </si>
  <si>
    <t>From industry / sector</t>
  </si>
  <si>
    <t>OUTPUT: Output at basic prices</t>
  </si>
  <si>
    <t>Unit</t>
  </si>
  <si>
    <t>US Dollar, Millions</t>
  </si>
  <si>
    <t>Time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</si>
  <si>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</si>
  <si>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</si>
  <si>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</si>
  <si>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</si>
  <si>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</si>
  <si>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</si>
  <si>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</si>
  <si>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</si>
  <si>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</si>
  <si>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</si>
  <si>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</si>
  <si>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</si>
  <si>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</si>
  <si>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</si>
  <si>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</si>
  <si>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</si>
  <si>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</si>
  <si>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</si>
  <si>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</si>
  <si>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</si>
  <si>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</si>
  <si>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</si>
  <si>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</si>
  <si>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</si>
  <si>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To industry / sector</t>
  </si>
  <si>
    <t/>
  </si>
  <si>
    <t>spark</t>
  </si>
  <si>
    <t>selected trend</t>
  </si>
  <si>
    <t>R2</t>
  </si>
  <si>
    <t>line formula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</si>
  <si>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</si>
  <si>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</si>
  <si>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</si>
  <si>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</si>
  <si>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</si>
  <si>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</si>
  <si>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</si>
  <si>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</si>
  <si>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</si>
  <si>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</si>
  <si>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</si>
  <si>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</si>
  <si>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</si>
  <si>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</si>
  <si>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</si>
  <si>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</si>
  <si>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</si>
  <si>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</si>
  <si>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</si>
  <si>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</si>
  <si>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</si>
  <si>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</si>
  <si>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</si>
  <si>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</si>
  <si>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</si>
  <si>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</si>
  <si>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</si>
  <si>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</si>
  <si>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</si>
  <si>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</si>
  <si>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</si>
  <si>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</si>
  <si>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</si>
  <si>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</si>
  <si>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</si>
  <si>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</si>
  <si>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</si>
  <si>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</si>
  <si>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</si>
  <si>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</si>
  <si>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</si>
  <si>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</si>
  <si>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</si>
  <si>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</si>
  <si>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</si>
  <si>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</si>
  <si>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</si>
  <si>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</si>
  <si>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</si>
  <si>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</si>
  <si>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</si>
  <si>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</si>
  <si>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</si>
  <si>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</si>
  <si>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Data extracted on 21 Apr 2022 17:30 UTC (GMT) from OECD.Stat</t>
  </si>
  <si>
    <t>D01T03</t>
  </si>
  <si>
    <t>D49T53</t>
  </si>
  <si>
    <t>D69T82</t>
  </si>
  <si>
    <t>Formula</t>
  </si>
  <si>
    <t>ISIC Code</t>
  </si>
  <si>
    <t>Projected Change in Output</t>
  </si>
  <si>
    <t>Percent Change in Output</t>
  </si>
  <si>
    <t>Most Industries</t>
  </si>
  <si>
    <t>OECD</t>
  </si>
  <si>
    <t>Variable: TTL</t>
  </si>
  <si>
    <t>Input-Output Tables 2021 Edition (ISIC Rev. 4)</t>
  </si>
  <si>
    <t>https://stats.oecd.org/Index.aspx?DataSetCode=IOTS_2021</t>
  </si>
  <si>
    <t>We examine each industry to determin the appropriate trend, then carry that forward.</t>
  </si>
  <si>
    <t>From there, we estimate the annual percentage growth.</t>
  </si>
  <si>
    <t>Note that this is not linked to BIFUbC nor fuel production.</t>
  </si>
  <si>
    <t>MEX: Mexico</t>
  </si>
  <si>
    <t>1995-2018 logarithmic</t>
  </si>
  <si>
    <t>R² = 0.836450</t>
  </si>
  <si>
    <t>y = 13712.98773*ln(x) + 15422.990743</t>
  </si>
  <si>
    <t>R² = 0.346555</t>
  </si>
  <si>
    <t>y = 13712.98773*ln(x) + 15422.990757</t>
  </si>
  <si>
    <t>y = 13712.98773*ln(x) + 15422.990759</t>
  </si>
  <si>
    <t>y = 13712.98773*ln(x) + 15422.990768</t>
  </si>
  <si>
    <t>y = 13712.98773*ln(x) + 15422.990784</t>
  </si>
  <si>
    <t>y = 13712.98773*ln(x) + 15422.990785</t>
  </si>
  <si>
    <t>y = 15881.869425*ln(x) + 16921.545051</t>
  </si>
  <si>
    <t>R² = 0.346556</t>
  </si>
  <si>
    <t>y = 15881.869425*ln(x) + 16921.545052</t>
  </si>
  <si>
    <t>R² = 0.7062</t>
  </si>
  <si>
    <t>y = 5880.701168*ln(x) + 1801.58009</t>
  </si>
  <si>
    <t>R² = 0.738102</t>
  </si>
  <si>
    <t>y = 4224.244312*ln(x) - 2065.861731</t>
  </si>
  <si>
    <t>R² = 0.849737</t>
  </si>
  <si>
    <t>y = 36613.852365*ln(x) + 19785.891914</t>
  </si>
  <si>
    <t>R² = 0.866393</t>
  </si>
  <si>
    <t>y = 3628.28675*ln(x) + 5689.228843</t>
  </si>
  <si>
    <t>R² = 0.583439</t>
  </si>
  <si>
    <t>y = 20359.107795*ln(x) - 6461.404638</t>
  </si>
  <si>
    <t>R² = 0.665233</t>
  </si>
  <si>
    <t>y = 10919.788227*ln(x) + 16533.877372</t>
  </si>
  <si>
    <t>R² = 0.863869</t>
  </si>
  <si>
    <t>y = 4412.800185*ln(x) + 2508.218166</t>
  </si>
  <si>
    <t>R² = 0.850732</t>
  </si>
  <si>
    <t>y = 4969.074825*ln(x) + 4426.524181</t>
  </si>
  <si>
    <t>R² = 0.863933</t>
  </si>
  <si>
    <t>y = 3830.968313*ln(x) + 7483.909902</t>
  </si>
  <si>
    <t>R² = 0.662383</t>
  </si>
  <si>
    <t>y = 12766.927825*ln(x) + 3008.213078</t>
  </si>
  <si>
    <t>R² = 0.832684</t>
  </si>
  <si>
    <t>R² = 0.531616</t>
  </si>
  <si>
    <t>R² = 0.877631</t>
  </si>
  <si>
    <t>R² = 0.777327</t>
  </si>
  <si>
    <t>R² = 0.684358</t>
  </si>
  <si>
    <t>y = 44010.941953*ln(x) - 8531.518561</t>
  </si>
  <si>
    <t>R² = 0.557947</t>
  </si>
  <si>
    <t>R² = 0.915009</t>
  </si>
  <si>
    <t>y = 4364.937193*ln(x) + 7549.679043</t>
  </si>
  <si>
    <t>R² = 0.801695</t>
  </si>
  <si>
    <t>y = 8500.326747*ln(x) + 2539.145806</t>
  </si>
  <si>
    <t>R² = 0.865956</t>
  </si>
  <si>
    <t>y = 2312.303466*ln(x) - 298.896653</t>
  </si>
  <si>
    <t>R² = 0.865212</t>
  </si>
  <si>
    <t>y = 44908.00159*ln(x) + 16668.007712</t>
  </si>
  <si>
    <t>R² = 0.848599</t>
  </si>
  <si>
    <t>y = 73033.572946*ln(x) + 22873.136217</t>
  </si>
  <si>
    <t>R² = 0.882985</t>
  </si>
  <si>
    <t>y = 35544.993156*ln(x) + 12398.098688</t>
  </si>
  <si>
    <t>R² = 0.88487</t>
  </si>
  <si>
    <t>y = 8945.051306*ln(x) + 12370.241032</t>
  </si>
  <si>
    <t>R² = 0.891084</t>
  </si>
  <si>
    <t>y = 2854.08352*ln(x) + 989.741944</t>
  </si>
  <si>
    <t>R² = 0.744229</t>
  </si>
  <si>
    <t>y = 8676.384295*ln(x) + 1367.372259</t>
  </si>
  <si>
    <t>R² = 0.93324</t>
  </si>
  <si>
    <t>y = 762.253265*ln(x) + 375.08588</t>
  </si>
  <si>
    <t>R² = 0.790263</t>
  </si>
  <si>
    <t>y = 22096.472797*ln(x) - 6204.557619</t>
  </si>
  <si>
    <t>R² = 0.834283</t>
  </si>
  <si>
    <t>y = 34163.482487*ln(x) + 36443.556527</t>
  </si>
  <si>
    <t>R² = 0.897261</t>
  </si>
  <si>
    <t>y = 27070.918416*ln(x) + 12016.831667</t>
  </si>
  <si>
    <t>R² = 0.868847</t>
  </si>
  <si>
    <t>y = 22167.080056*ln(x) - 1944.2576</t>
  </si>
  <si>
    <t>R² = 0.882063</t>
  </si>
  <si>
    <t>y = 16266.758179*ln(x) + 1570.568958</t>
  </si>
  <si>
    <t>R² = 0.861327</t>
  </si>
  <si>
    <t>y = 12855.629458*ln(x) - 880.62838</t>
  </si>
  <si>
    <t>R² = 0.870234</t>
  </si>
  <si>
    <t>y = 1974.298577*ln(x) + 2052.24528</t>
  </si>
  <si>
    <t>R² = 0.863552</t>
  </si>
  <si>
    <t>y = 3166.867625*ln(x) + 5396.700588</t>
  </si>
  <si>
    <t>R² = 0.827128</t>
  </si>
  <si>
    <t>y = 35191.254947*ln(x) + 81805.29669</t>
  </si>
  <si>
    <t>first term</t>
  </si>
  <si>
    <t>second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</si>
</sst>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_ ;\-#,##0.000\ "/>
    <numFmt numFmtId="165" formatCode="0.0000"/>
    <numFmt numFmtId="166" formatCode="0.0000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sz val="9"/>
      <color rgb="FF595959"/>
      <name val="Calibri"/>
      <family val="2"/>
      <scheme val="minor"/>
    </font>
    <font>
      <u/>
      <sz val="8"/>
      <name val="Verdana"/>
      <family val="2"/>
    </font>
    <font>
      <i/>
      <sz val="8"/>
      <name val="Verdana"/>
      <family val="2"/>
    </font>
    <font>
      <b/>
      <i/>
      <sz val="9"/>
      <color indexed="10"/>
      <name val="Courier New"/>
      <family val="3"/>
    </font>
    <font>
      <i/>
      <sz val="8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mediumGray">
        <fgColor rgb="FFC0C0C0"/>
        <bgColor theme="0" tint="-0.24997711111789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2" fillId="0" borderId="0"/>
    <xf numFmtId="0" fontId="4" fillId="0" borderId="0"/>
    <xf numFmtId="0" fontId="4" fillId="0" borderId="0"/>
    <xf numFmtId="0" fontId="5" fillId="0" borderId="1">
      <alignment wrapText="1"/>
    </xf>
    <xf numFmtId="0" fontId="6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9" fillId="13" borderId="13" applyNumberFormat="0" applyAlignment="0" applyProtection="0"/>
    <xf numFmtId="0" fontId="30" fillId="14" borderId="14" applyNumberFormat="0" applyAlignment="0" applyProtection="0"/>
    <xf numFmtId="0" fontId="31" fillId="14" borderId="13" applyNumberFormat="0" applyAlignment="0" applyProtection="0"/>
    <xf numFmtId="0" fontId="32" fillId="0" borderId="15" applyNumberFormat="0" applyFill="0" applyAlignment="0" applyProtection="0"/>
    <xf numFmtId="0" fontId="33" fillId="15" borderId="16" applyNumberFormat="0" applyAlignment="0" applyProtection="0"/>
    <xf numFmtId="0" fontId="34" fillId="0" borderId="0" applyNumberFormat="0" applyFill="0" applyBorder="0" applyAlignment="0" applyProtection="0"/>
    <xf numFmtId="0" fontId="21" fillId="16" borderId="17" applyNumberFormat="0" applyFont="0" applyAlignment="0" applyProtection="0"/>
    <xf numFmtId="0" fontId="35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36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36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37" fillId="0" borderId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NumberFormat="1"/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horizontal="right"/>
    </xf>
    <xf numFmtId="11" fontId="0" fillId="0" borderId="0" xfId="0" applyNumberFormat="1"/>
    <xf numFmtId="0" fontId="7" fillId="0" borderId="5" xfId="0" applyFont="1" applyBorder="1"/>
    <xf numFmtId="0" fontId="8" fillId="0" borderId="5" xfId="0" applyFont="1" applyBorder="1" applyAlignment="1">
      <alignment horizontal="left" wrapText="1"/>
    </xf>
    <xf numFmtId="0" fontId="10" fillId="4" borderId="5" xfId="0" applyFont="1" applyFill="1" applyBorder="1" applyAlignment="1">
      <alignment horizontal="center" vertical="top" wrapText="1"/>
    </xf>
    <xf numFmtId="0" fontId="12" fillId="5" borderId="5" xfId="0" applyFont="1" applyFill="1" applyBorder="1" applyAlignment="1">
      <alignment wrapText="1"/>
    </xf>
    <xf numFmtId="0" fontId="13" fillId="6" borderId="5" xfId="0" applyFont="1" applyFill="1" applyBorder="1" applyAlignment="1">
      <alignment horizontal="center"/>
    </xf>
    <xf numFmtId="164" fontId="7" fillId="0" borderId="5" xfId="0" applyNumberFormat="1" applyFont="1" applyBorder="1" applyAlignment="1">
      <alignment horizontal="right"/>
    </xf>
    <xf numFmtId="164" fontId="7" fillId="7" borderId="5" xfId="0" applyNumberFormat="1" applyFont="1" applyFill="1" applyBorder="1" applyAlignment="1">
      <alignment horizontal="right"/>
    </xf>
    <xf numFmtId="0" fontId="15" fillId="0" borderId="0" xfId="0" applyFont="1" applyAlignment="1">
      <alignment horizontal="center" vertical="center" readingOrder="1"/>
    </xf>
    <xf numFmtId="0" fontId="16" fillId="0" borderId="0" xfId="0" applyFont="1" applyAlignment="1">
      <alignment horizontal="left"/>
    </xf>
    <xf numFmtId="0" fontId="14" fillId="5" borderId="0" xfId="0" applyFont="1" applyFill="1" applyAlignment="1">
      <alignment vertical="top" wrapText="1"/>
    </xf>
    <xf numFmtId="0" fontId="14" fillId="8" borderId="5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0" fontId="18" fillId="9" borderId="5" xfId="0" applyFont="1" applyFill="1" applyBorder="1" applyAlignment="1">
      <alignment horizontal="center"/>
    </xf>
    <xf numFmtId="164" fontId="19" fillId="2" borderId="5" xfId="0" applyNumberFormat="1" applyFont="1" applyFill="1" applyBorder="1" applyAlignment="1">
      <alignment horizontal="right"/>
    </xf>
    <xf numFmtId="164" fontId="19" fillId="2" borderId="9" xfId="0" applyNumberFormat="1" applyFont="1" applyFill="1" applyBorder="1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0" fontId="20" fillId="0" borderId="0" xfId="9"/>
    <xf numFmtId="0" fontId="13" fillId="6" borderId="5" xfId="51" applyFont="1" applyFill="1" applyBorder="1" applyAlignment="1">
      <alignment horizontal="center"/>
    </xf>
    <xf numFmtId="0" fontId="14" fillId="5" borderId="5" xfId="51" applyFont="1" applyFill="1" applyBorder="1" applyAlignment="1">
      <alignment vertical="top" wrapText="1"/>
    </xf>
    <xf numFmtId="164" fontId="7" fillId="0" borderId="5" xfId="51" applyNumberFormat="1" applyFont="1" applyBorder="1" applyAlignment="1">
      <alignment horizontal="right"/>
    </xf>
    <xf numFmtId="164" fontId="7" fillId="7" borderId="5" xfId="51" applyNumberFormat="1" applyFont="1" applyFill="1" applyBorder="1" applyAlignment="1">
      <alignment horizontal="right"/>
    </xf>
    <xf numFmtId="0" fontId="13" fillId="6" borderId="5" xfId="51" applyFont="1" applyFill="1" applyBorder="1" applyAlignment="1">
      <alignment horizontal="center"/>
    </xf>
    <xf numFmtId="0" fontId="14" fillId="5" borderId="5" xfId="51" applyFont="1" applyFill="1" applyBorder="1" applyAlignment="1">
      <alignment vertical="top" wrapText="1"/>
    </xf>
    <xf numFmtId="164" fontId="7" fillId="0" borderId="5" xfId="51" applyNumberFormat="1" applyFont="1" applyBorder="1" applyAlignment="1">
      <alignment horizontal="right"/>
    </xf>
    <xf numFmtId="0" fontId="13" fillId="6" borderId="5" xfId="51" applyFont="1" applyFill="1" applyBorder="1" applyAlignment="1">
      <alignment horizontal="center"/>
    </xf>
    <xf numFmtId="0" fontId="14" fillId="5" borderId="5" xfId="51" applyFont="1" applyFill="1" applyBorder="1" applyAlignment="1">
      <alignment vertical="top" wrapText="1"/>
    </xf>
    <xf numFmtId="164" fontId="7" fillId="0" borderId="5" xfId="51" applyNumberFormat="1" applyFont="1" applyBorder="1" applyAlignment="1">
      <alignment horizontal="right"/>
    </xf>
    <xf numFmtId="164" fontId="7" fillId="7" borderId="5" xfId="51" applyNumberFormat="1" applyFont="1" applyFill="1" applyBorder="1" applyAlignment="1">
      <alignment horizontal="right"/>
    </xf>
    <xf numFmtId="0" fontId="13" fillId="6" borderId="5" xfId="51" applyFont="1" applyFill="1" applyBorder="1" applyAlignment="1">
      <alignment horizontal="center"/>
    </xf>
    <xf numFmtId="0" fontId="14" fillId="5" borderId="5" xfId="51" applyFont="1" applyFill="1" applyBorder="1" applyAlignment="1">
      <alignment vertical="top" wrapText="1"/>
    </xf>
    <xf numFmtId="164" fontId="7" fillId="0" borderId="5" xfId="51" applyNumberFormat="1" applyFont="1" applyBorder="1" applyAlignment="1">
      <alignment horizontal="right"/>
    </xf>
    <xf numFmtId="0" fontId="13" fillId="6" borderId="5" xfId="51" applyFont="1" applyFill="1" applyBorder="1" applyAlignment="1">
      <alignment horizontal="center"/>
    </xf>
    <xf numFmtId="0" fontId="14" fillId="5" borderId="5" xfId="51" applyFont="1" applyFill="1" applyBorder="1" applyAlignment="1">
      <alignment vertical="top" wrapText="1"/>
    </xf>
    <xf numFmtId="164" fontId="7" fillId="0" borderId="5" xfId="51" applyNumberFormat="1" applyFont="1" applyBorder="1" applyAlignment="1">
      <alignment horizontal="right"/>
    </xf>
    <xf numFmtId="164" fontId="7" fillId="7" borderId="5" xfId="51" applyNumberFormat="1" applyFont="1" applyFill="1" applyBorder="1" applyAlignment="1">
      <alignment horizontal="right"/>
    </xf>
    <xf numFmtId="0" fontId="13" fillId="6" borderId="5" xfId="51" applyFont="1" applyFill="1" applyBorder="1" applyAlignment="1">
      <alignment horizontal="center"/>
    </xf>
    <xf numFmtId="0" fontId="14" fillId="5" borderId="5" xfId="51" applyFont="1" applyFill="1" applyBorder="1" applyAlignment="1">
      <alignment vertical="top" wrapText="1"/>
    </xf>
    <xf numFmtId="164" fontId="7" fillId="0" borderId="5" xfId="51" applyNumberFormat="1" applyFont="1" applyBorder="1" applyAlignment="1">
      <alignment horizontal="right"/>
    </xf>
    <xf numFmtId="164" fontId="7" fillId="7" borderId="5" xfId="51" applyNumberFormat="1" applyFont="1" applyFill="1" applyBorder="1" applyAlignment="1">
      <alignment horizontal="right"/>
    </xf>
    <xf numFmtId="0" fontId="13" fillId="6" borderId="5" xfId="51" applyFont="1" applyFill="1" applyBorder="1" applyAlignment="1">
      <alignment horizontal="center"/>
    </xf>
    <xf numFmtId="0" fontId="14" fillId="5" borderId="5" xfId="51" applyFont="1" applyFill="1" applyBorder="1" applyAlignment="1">
      <alignment vertical="top" wrapText="1"/>
    </xf>
    <xf numFmtId="164" fontId="7" fillId="0" borderId="5" xfId="51" applyNumberFormat="1" applyFont="1" applyBorder="1" applyAlignment="1">
      <alignment horizontal="right"/>
    </xf>
    <xf numFmtId="164" fontId="7" fillId="7" borderId="5" xfId="51" applyNumberFormat="1" applyFont="1" applyFill="1" applyBorder="1" applyAlignment="1">
      <alignment horizontal="right"/>
    </xf>
    <xf numFmtId="0" fontId="13" fillId="6" borderId="5" xfId="51" applyFont="1" applyFill="1" applyBorder="1" applyAlignment="1">
      <alignment horizontal="center"/>
    </xf>
    <xf numFmtId="0" fontId="14" fillId="5" borderId="5" xfId="51" applyFont="1" applyFill="1" applyBorder="1" applyAlignment="1">
      <alignment vertical="top" wrapText="1"/>
    </xf>
    <xf numFmtId="164" fontId="7" fillId="0" borderId="5" xfId="51" applyNumberFormat="1" applyFont="1" applyBorder="1" applyAlignment="1">
      <alignment horizontal="right"/>
    </xf>
    <xf numFmtId="164" fontId="7" fillId="7" borderId="5" xfId="51" applyNumberFormat="1" applyFont="1" applyFill="1" applyBorder="1" applyAlignment="1">
      <alignment horizontal="right"/>
    </xf>
    <xf numFmtId="0" fontId="16" fillId="5" borderId="5" xfId="51" applyFont="1" applyFill="1" applyBorder="1" applyAlignment="1">
      <alignment vertical="top" wrapText="1"/>
    </xf>
    <xf numFmtId="0" fontId="10" fillId="8" borderId="5" xfId="0" applyFont="1" applyFill="1" applyBorder="1" applyAlignment="1">
      <alignment horizontal="center" vertical="top" wrapText="1"/>
    </xf>
    <xf numFmtId="0" fontId="15" fillId="0" borderId="0" xfId="0" applyFont="1" applyFill="1" applyAlignment="1">
      <alignment horizontal="center" vertical="center" readingOrder="1"/>
    </xf>
    <xf numFmtId="0" fontId="10" fillId="3" borderId="6" xfId="51" applyFont="1" applyFill="1" applyBorder="1" applyAlignment="1">
      <alignment vertical="top" wrapText="1"/>
    </xf>
    <xf numFmtId="0" fontId="10" fillId="3" borderId="8" xfId="51" applyFont="1" applyFill="1" applyBorder="1" applyAlignment="1">
      <alignment vertical="top" wrapText="1"/>
    </xf>
    <xf numFmtId="0" fontId="10" fillId="3" borderId="7" xfId="51" applyFont="1" applyFill="1" applyBorder="1" applyAlignment="1">
      <alignment vertical="top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0" fontId="9" fillId="3" borderId="6" xfId="51" applyFont="1" applyFill="1" applyBorder="1" applyAlignment="1">
      <alignment horizontal="right" vertical="top" wrapText="1"/>
    </xf>
    <xf numFmtId="0" fontId="9" fillId="3" borderId="7" xfId="51" applyFont="1" applyFill="1" applyBorder="1" applyAlignment="1">
      <alignment horizontal="right" vertical="top" wrapText="1"/>
    </xf>
    <xf numFmtId="0" fontId="11" fillId="3" borderId="6" xfId="51" applyFont="1" applyFill="1" applyBorder="1" applyAlignment="1">
      <alignment vertical="top" wrapText="1"/>
    </xf>
    <xf numFmtId="0" fontId="11" fillId="3" borderId="8" xfId="51" applyFont="1" applyFill="1" applyBorder="1" applyAlignment="1">
      <alignment vertical="top" wrapText="1"/>
    </xf>
    <xf numFmtId="0" fontId="11" fillId="3" borderId="7" xfId="51" applyFont="1" applyFill="1" applyBorder="1" applyAlignment="1">
      <alignment vertical="top" wrapText="1"/>
    </xf>
  </cellXfs>
  <cellStyles count="52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6" builtinId="27" customBuiltin="1"/>
    <cellStyle name="Body: normal cell" xfId="7" xr:uid="{1E571901-62A3-490E-A9CE-5146011C1E6C}"/>
    <cellStyle name="Calculation" xfId="20" builtinId="22" customBuiltin="1"/>
    <cellStyle name="Check Cell" xfId="22" builtinId="23" customBuiltin="1"/>
    <cellStyle name="Explanatory Text" xfId="25" builtinId="53" customBuiltin="1"/>
    <cellStyle name="Font: Calibri, 9pt regular" xfId="3" xr:uid="{25FCE220-E6F3-428F-8DE7-22D731B9712E}"/>
    <cellStyle name="Footnotes: top row" xfId="8" xr:uid="{2677079D-F511-4F68-B05E-FB845AB9D3F4}"/>
    <cellStyle name="Good" xfId="15" builtinId="26" customBuiltin="1"/>
    <cellStyle name="Header: bottom row" xfId="4" xr:uid="{469194D9-C3F1-450B-9B02-CB17498708FE}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yperlink" xfId="9" builtinId="8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2" xfId="1" xr:uid="{3ADF3FF5-E4D2-4BC8-9960-7408DCCB591E}"/>
    <cellStyle name="Normal 3" xfId="2" xr:uid="{30826B47-D06C-4748-9DDD-ABA68B8B9493}"/>
    <cellStyle name="Normal 4" xfId="51" xr:uid="{FCA0E75C-E145-44CC-B414-9BE6DF022009}"/>
    <cellStyle name="Note" xfId="24" builtinId="10" customBuiltin="1"/>
    <cellStyle name="Output" xfId="19" builtinId="21" customBuiltin="1"/>
    <cellStyle name="Parent row" xfId="6" xr:uid="{667DBEB3-6D87-4DEF-AC53-30ED1A57F70C}"/>
    <cellStyle name="Table title" xfId="5" xr:uid="{FD69BB4F-2344-4CC5-A7F5-9C09A713FEA1}"/>
    <cellStyle name="Title" xfId="10" builtinId="15" customBuiltin="1"/>
    <cellStyle name="Total" xfId="26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45625546806648"/>
          <c:y val="2.5428331875182269E-2"/>
          <c:w val="0.77709930008748906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ISIC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4982391073197609E-2"/>
                  <c:y val="0.1278475243819949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Output!$C$7:$Z$7</c:f>
              <c:strCach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Output!$C$35:$Z$35</c:f>
              <c:numCache>
                <c:formatCode>#,##0.000_ ;\-#,##0.000\ </c:formatCode>
                <c:ptCount val="24"/>
                <c:pt idx="0">
                  <c:v>73209.5</c:v>
                </c:pt>
                <c:pt idx="1">
                  <c:v>92281.999999999985</c:v>
                </c:pt>
                <c:pt idx="2">
                  <c:v>122545.9</c:v>
                </c:pt>
                <c:pt idx="3">
                  <c:v>136369.4</c:v>
                </c:pt>
                <c:pt idx="4">
                  <c:v>147321.60000000001</c:v>
                </c:pt>
                <c:pt idx="5">
                  <c:v>173146.3</c:v>
                </c:pt>
                <c:pt idx="6">
                  <c:v>166739.19999999998</c:v>
                </c:pt>
                <c:pt idx="7">
                  <c:v>157174.9</c:v>
                </c:pt>
                <c:pt idx="8">
                  <c:v>140427.9</c:v>
                </c:pt>
                <c:pt idx="9">
                  <c:v>144686.5</c:v>
                </c:pt>
                <c:pt idx="10">
                  <c:v>160429.6</c:v>
                </c:pt>
                <c:pt idx="11">
                  <c:v>180997</c:v>
                </c:pt>
                <c:pt idx="12">
                  <c:v>190193.00000000003</c:v>
                </c:pt>
                <c:pt idx="13">
                  <c:v>187809.80000000002</c:v>
                </c:pt>
                <c:pt idx="14">
                  <c:v>145039.30000000002</c:v>
                </c:pt>
                <c:pt idx="15">
                  <c:v>177223.19999999998</c:v>
                </c:pt>
                <c:pt idx="16">
                  <c:v>182445.40000000002</c:v>
                </c:pt>
                <c:pt idx="17">
                  <c:v>184434.89999999997</c:v>
                </c:pt>
                <c:pt idx="18">
                  <c:v>185217.3</c:v>
                </c:pt>
                <c:pt idx="19">
                  <c:v>192187.30000000002</c:v>
                </c:pt>
                <c:pt idx="20">
                  <c:v>185795.40000000002</c:v>
                </c:pt>
                <c:pt idx="21">
                  <c:v>176249.3</c:v>
                </c:pt>
                <c:pt idx="22">
                  <c:v>191279.5</c:v>
                </c:pt>
                <c:pt idx="23">
                  <c:v>198066.3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B-4287-BB48-3798DBE4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277648"/>
        <c:axId val="2048272240"/>
      </c:lineChart>
      <c:catAx>
        <c:axId val="20482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72240"/>
        <c:crosses val="autoZero"/>
        <c:auto val="1"/>
        <c:lblAlgn val="ctr"/>
        <c:lblOffset val="100"/>
        <c:noMultiLvlLbl val="0"/>
      </c:catAx>
      <c:valAx>
        <c:axId val="20482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;\-#,##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7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132398</xdr:colOff>
      <xdr:row>31</xdr:row>
      <xdr:rowOff>355330</xdr:rowOff>
    </xdr:from>
    <xdr:to>
      <xdr:col>36</xdr:col>
      <xdr:colOff>615971</xdr:colOff>
      <xdr:row>40</xdr:row>
      <xdr:rowOff>80734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8E650-5227-4005-8B1B-3781FEF4A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_202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VAR%5d.%5bTTL%5d&amp;ShowOnWeb=true&amp;Lang=en" TargetMode="External"/><Relationship Id="rId2" Type="http://schemas.openxmlformats.org/officeDocument/2006/relationships/hyperlink" Target="https://stats-2.oecd.org/index.aspx?DatasetCode=IOTS_2021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stats.oecd.org/OECDStat_Metadata/ShowMetadata.ashx?Dataset=IOTS_2021&amp;Coords=%5bCOL%5d.%5bCONS_NONRES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abSelected="1" workbookViewId="0">
      <selection activeCell="B7" sqref="B7"/>
    </sheetView>
  </sheetViews>
  <sheetFormatPr defaultRowHeight="14.5" x14ac:dyDescent="0.35"/>
  <cols>
    <col min="2" max="2" width="77.54296875" style="2" customWidth="1"/>
  </cols>
  <sheetData>
    <row r="1" spans="1:2" x14ac:dyDescent="0.35">
      <c r="A1" s="1" t="s">
        <v>43</v>
      </c>
    </row>
    <row r="3" spans="1:2" x14ac:dyDescent="0.35">
      <c r="A3" s="1" t="s">
        <v>0</v>
      </c>
      <c r="B3" s="27" t="s">
        <v>150</v>
      </c>
    </row>
    <row r="4" spans="1:2" x14ac:dyDescent="0.35">
      <c r="B4" t="s">
        <v>151</v>
      </c>
    </row>
    <row r="5" spans="1:2" x14ac:dyDescent="0.35">
      <c r="B5" s="2">
        <v>2021</v>
      </c>
    </row>
    <row r="6" spans="1:2" x14ac:dyDescent="0.35">
      <c r="B6" t="s">
        <v>153</v>
      </c>
    </row>
    <row r="7" spans="1:2" x14ac:dyDescent="0.35">
      <c r="B7" s="31" t="s">
        <v>154</v>
      </c>
    </row>
    <row r="8" spans="1:2" x14ac:dyDescent="0.35">
      <c r="B8" t="s">
        <v>152</v>
      </c>
    </row>
    <row r="9" spans="1:2" x14ac:dyDescent="0.35">
      <c r="B9"/>
    </row>
    <row r="10" spans="1:2" x14ac:dyDescent="0.35">
      <c r="B10"/>
    </row>
    <row r="11" spans="1:2" x14ac:dyDescent="0.35">
      <c r="A11" s="1" t="s">
        <v>47</v>
      </c>
      <c r="B11" t="s">
        <v>155</v>
      </c>
    </row>
    <row r="12" spans="1:2" x14ac:dyDescent="0.35">
      <c r="B12" t="s">
        <v>156</v>
      </c>
    </row>
    <row r="13" spans="1:2" x14ac:dyDescent="0.35">
      <c r="B13"/>
    </row>
    <row r="14" spans="1:2" x14ac:dyDescent="0.35">
      <c r="B14" t="s">
        <v>157</v>
      </c>
    </row>
    <row r="15" spans="1:2" x14ac:dyDescent="0.35">
      <c r="B15"/>
    </row>
    <row r="16" spans="1:2" x14ac:dyDescent="0.35">
      <c r="B16"/>
    </row>
    <row r="17" spans="2:2" x14ac:dyDescent="0.35">
      <c r="B17"/>
    </row>
    <row r="18" spans="2:2" x14ac:dyDescent="0.35">
      <c r="B18"/>
    </row>
    <row r="19" spans="2:2" x14ac:dyDescent="0.35">
      <c r="B19"/>
    </row>
    <row r="20" spans="2:2" x14ac:dyDescent="0.35">
      <c r="B20"/>
    </row>
    <row r="21" spans="2:2" x14ac:dyDescent="0.35">
      <c r="B21"/>
    </row>
    <row r="22" spans="2:2" x14ac:dyDescent="0.35">
      <c r="B22"/>
    </row>
    <row r="23" spans="2:2" x14ac:dyDescent="0.35">
      <c r="B23"/>
    </row>
    <row r="24" spans="2:2" x14ac:dyDescent="0.35">
      <c r="B24"/>
    </row>
    <row r="25" spans="2:2" x14ac:dyDescent="0.35">
      <c r="B25"/>
    </row>
    <row r="26" spans="2:2" x14ac:dyDescent="0.35">
      <c r="B26"/>
    </row>
    <row r="27" spans="2:2" x14ac:dyDescent="0.35">
      <c r="B27"/>
    </row>
    <row r="28" spans="2:2" x14ac:dyDescent="0.35">
      <c r="B28"/>
    </row>
    <row r="29" spans="2:2" x14ac:dyDescent="0.35">
      <c r="B29"/>
    </row>
    <row r="30" spans="2:2" x14ac:dyDescent="0.35">
      <c r="B30"/>
    </row>
    <row r="31" spans="2:2" x14ac:dyDescent="0.35">
      <c r="B31"/>
    </row>
    <row r="32" spans="2:2" x14ac:dyDescent="0.35">
      <c r="B32"/>
    </row>
    <row r="33" spans="2:2" x14ac:dyDescent="0.35">
      <c r="B33"/>
    </row>
    <row r="34" spans="2:2" x14ac:dyDescent="0.35">
      <c r="B34"/>
    </row>
    <row r="35" spans="2:2" x14ac:dyDescent="0.35">
      <c r="B35"/>
    </row>
    <row r="36" spans="2:2" x14ac:dyDescent="0.35">
      <c r="B36"/>
    </row>
    <row r="37" spans="2:2" x14ac:dyDescent="0.35">
      <c r="B37"/>
    </row>
    <row r="38" spans="2:2" x14ac:dyDescent="0.35">
      <c r="B38"/>
    </row>
    <row r="39" spans="2:2" x14ac:dyDescent="0.35">
      <c r="B39"/>
    </row>
    <row r="40" spans="2:2" x14ac:dyDescent="0.35">
      <c r="B40"/>
    </row>
    <row r="41" spans="2:2" x14ac:dyDescent="0.35">
      <c r="B41"/>
    </row>
    <row r="42" spans="2:2" x14ac:dyDescent="0.35">
      <c r="B42"/>
    </row>
    <row r="43" spans="2:2" x14ac:dyDescent="0.35">
      <c r="B43"/>
    </row>
    <row r="44" spans="2:2" x14ac:dyDescent="0.35">
      <c r="B44"/>
    </row>
    <row r="45" spans="2:2" x14ac:dyDescent="0.35">
      <c r="B45"/>
    </row>
    <row r="46" spans="2:2" x14ac:dyDescent="0.35">
      <c r="B46"/>
    </row>
    <row r="47" spans="2:2" x14ac:dyDescent="0.35">
      <c r="B47"/>
    </row>
    <row r="48" spans="2:2" x14ac:dyDescent="0.35">
      <c r="B48"/>
    </row>
    <row r="49" spans="2:2" x14ac:dyDescent="0.35">
      <c r="B49"/>
    </row>
    <row r="50" spans="2:2" x14ac:dyDescent="0.35">
      <c r="B50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</sheetData>
  <hyperlinks>
    <hyperlink ref="B7" r:id="rId1" xr:uid="{8C5E44EF-46E0-4145-842F-16045C53FE4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7A8B-2332-41E6-8028-A264CD4E25AB}">
  <dimension ref="A1:B47"/>
  <sheetViews>
    <sheetView workbookViewId="0">
      <selection activeCell="B2" sqref="B2:B47"/>
    </sheetView>
  </sheetViews>
  <sheetFormatPr defaultRowHeight="14.5" x14ac:dyDescent="0.35"/>
  <sheetData>
    <row r="1" spans="1:2" x14ac:dyDescent="0.35">
      <c r="A1" s="9" t="s">
        <v>45</v>
      </c>
      <c r="B1" s="6" t="s">
        <v>46</v>
      </c>
    </row>
    <row r="2" spans="1:2" x14ac:dyDescent="0.35">
      <c r="A2">
        <v>2015</v>
      </c>
      <c r="B2" s="10">
        <v>1233859404671.3794</v>
      </c>
    </row>
    <row r="3" spans="1:2" x14ac:dyDescent="0.35">
      <c r="A3">
        <v>2016</v>
      </c>
      <c r="B3" s="10">
        <v>1266316476384.6304</v>
      </c>
    </row>
    <row r="4" spans="1:2" x14ac:dyDescent="0.35">
      <c r="A4">
        <v>2017</v>
      </c>
      <c r="B4" s="10">
        <v>1293075378794.7173</v>
      </c>
    </row>
    <row r="5" spans="1:2" x14ac:dyDescent="0.35">
      <c r="A5">
        <v>2018</v>
      </c>
      <c r="B5" s="10">
        <v>1321458315152.4744</v>
      </c>
    </row>
    <row r="6" spans="1:2" x14ac:dyDescent="0.35">
      <c r="A6">
        <v>2019</v>
      </c>
      <c r="B6" s="10">
        <v>1319124626953.051</v>
      </c>
    </row>
    <row r="7" spans="1:2" x14ac:dyDescent="0.35">
      <c r="A7">
        <v>2020</v>
      </c>
      <c r="B7" s="10">
        <v>1209518104505.5002</v>
      </c>
    </row>
    <row r="8" spans="1:2" x14ac:dyDescent="0.35">
      <c r="A8">
        <v>2021</v>
      </c>
      <c r="B8" s="10">
        <v>1269808770789.7222</v>
      </c>
    </row>
    <row r="9" spans="1:2" x14ac:dyDescent="0.35">
      <c r="A9">
        <v>2022</v>
      </c>
      <c r="B9" s="10">
        <v>1310149127901.8613</v>
      </c>
    </row>
    <row r="10" spans="1:2" x14ac:dyDescent="0.35">
      <c r="A10">
        <v>2023</v>
      </c>
      <c r="B10" s="10">
        <v>1372410916179.9202</v>
      </c>
    </row>
    <row r="11" spans="1:2" x14ac:dyDescent="0.35">
      <c r="A11">
        <v>2024</v>
      </c>
      <c r="B11" s="10">
        <v>1431547107808.3918</v>
      </c>
    </row>
    <row r="12" spans="1:2" x14ac:dyDescent="0.35">
      <c r="A12">
        <v>2025</v>
      </c>
      <c r="B12" s="10">
        <v>1484012537781.8667</v>
      </c>
    </row>
    <row r="13" spans="1:2" x14ac:dyDescent="0.35">
      <c r="A13">
        <v>2026</v>
      </c>
      <c r="B13" s="10">
        <v>1531000543512.3027</v>
      </c>
    </row>
    <row r="14" spans="1:2" x14ac:dyDescent="0.35">
      <c r="A14">
        <v>2027</v>
      </c>
      <c r="B14" s="10">
        <v>1574363807561.9939</v>
      </c>
    </row>
    <row r="15" spans="1:2" x14ac:dyDescent="0.35">
      <c r="A15">
        <v>2028</v>
      </c>
      <c r="B15" s="10">
        <v>1615882672279.9226</v>
      </c>
    </row>
    <row r="16" spans="1:2" x14ac:dyDescent="0.35">
      <c r="A16">
        <v>2029</v>
      </c>
      <c r="B16" s="10">
        <v>1656605794651.4236</v>
      </c>
    </row>
    <row r="17" spans="1:2" x14ac:dyDescent="0.35">
      <c r="A17">
        <v>2030</v>
      </c>
      <c r="B17" s="10">
        <v>1697121836259.6277</v>
      </c>
    </row>
    <row r="18" spans="1:2" x14ac:dyDescent="0.35">
      <c r="A18">
        <v>2031</v>
      </c>
      <c r="B18" s="10">
        <v>1737741694357.1646</v>
      </c>
    </row>
    <row r="19" spans="1:2" x14ac:dyDescent="0.35">
      <c r="A19">
        <v>2032</v>
      </c>
      <c r="B19" s="10">
        <v>1778610601586.0261</v>
      </c>
    </row>
    <row r="20" spans="1:2" x14ac:dyDescent="0.35">
      <c r="A20">
        <v>2033</v>
      </c>
      <c r="B20" s="10">
        <v>1819795376005.8364</v>
      </c>
    </row>
    <row r="21" spans="1:2" x14ac:dyDescent="0.35">
      <c r="A21">
        <v>2034</v>
      </c>
      <c r="B21" s="10">
        <v>1861310927431.5525</v>
      </c>
    </row>
    <row r="22" spans="1:2" x14ac:dyDescent="0.35">
      <c r="A22">
        <v>2035</v>
      </c>
      <c r="B22" s="10">
        <v>1903142898263.5859</v>
      </c>
    </row>
    <row r="23" spans="1:2" x14ac:dyDescent="0.35">
      <c r="A23">
        <v>2036</v>
      </c>
      <c r="B23" s="10">
        <v>1945273617610.1355</v>
      </c>
    </row>
    <row r="24" spans="1:2" x14ac:dyDescent="0.35">
      <c r="A24">
        <v>2037</v>
      </c>
      <c r="B24" s="10">
        <v>1987671609195.1797</v>
      </c>
    </row>
    <row r="25" spans="1:2" x14ac:dyDescent="0.35">
      <c r="A25">
        <v>2038</v>
      </c>
      <c r="B25" s="10">
        <v>2030317545480.811</v>
      </c>
    </row>
    <row r="26" spans="1:2" x14ac:dyDescent="0.35">
      <c r="A26">
        <v>2039</v>
      </c>
      <c r="B26" s="10">
        <v>2073183815698.5903</v>
      </c>
    </row>
    <row r="27" spans="1:2" x14ac:dyDescent="0.35">
      <c r="A27">
        <v>2040</v>
      </c>
      <c r="B27" s="10">
        <v>2116237286926.3896</v>
      </c>
    </row>
    <row r="28" spans="1:2" x14ac:dyDescent="0.35">
      <c r="A28">
        <v>2041</v>
      </c>
      <c r="B28" s="10">
        <v>2159452005041.876</v>
      </c>
    </row>
    <row r="29" spans="1:2" x14ac:dyDescent="0.35">
      <c r="A29">
        <v>2042</v>
      </c>
      <c r="B29" s="10">
        <v>2202798150415.1343</v>
      </c>
    </row>
    <row r="30" spans="1:2" x14ac:dyDescent="0.35">
      <c r="A30">
        <v>2043</v>
      </c>
      <c r="B30" s="10">
        <v>2246249768923.832</v>
      </c>
    </row>
    <row r="31" spans="1:2" x14ac:dyDescent="0.35">
      <c r="A31">
        <v>2044</v>
      </c>
      <c r="B31" s="10">
        <v>2289774279861.21</v>
      </c>
    </row>
    <row r="32" spans="1:2" x14ac:dyDescent="0.35">
      <c r="A32">
        <v>2045</v>
      </c>
      <c r="B32" s="10">
        <v>2333342968028.0913</v>
      </c>
    </row>
    <row r="33" spans="1:2" x14ac:dyDescent="0.35">
      <c r="A33">
        <v>2046</v>
      </c>
      <c r="B33" s="10">
        <v>2376939266963.4121</v>
      </c>
    </row>
    <row r="34" spans="1:2" x14ac:dyDescent="0.35">
      <c r="A34">
        <v>2047</v>
      </c>
      <c r="B34" s="10">
        <v>2420549923498.3218</v>
      </c>
    </row>
    <row r="35" spans="1:2" x14ac:dyDescent="0.35">
      <c r="A35">
        <v>2048</v>
      </c>
      <c r="B35" s="10">
        <v>2464173280986.7134</v>
      </c>
    </row>
    <row r="36" spans="1:2" x14ac:dyDescent="0.35">
      <c r="A36">
        <v>2049</v>
      </c>
      <c r="B36" s="10">
        <v>2507798847336.5806</v>
      </c>
    </row>
    <row r="37" spans="1:2" x14ac:dyDescent="0.35">
      <c r="A37">
        <v>2050</v>
      </c>
      <c r="B37" s="10">
        <v>2551414473809.8091</v>
      </c>
    </row>
    <row r="38" spans="1:2" x14ac:dyDescent="0.35">
      <c r="A38">
        <v>2051</v>
      </c>
      <c r="B38" s="10">
        <v>2595011324960.4985</v>
      </c>
    </row>
    <row r="39" spans="1:2" x14ac:dyDescent="0.35">
      <c r="A39">
        <v>2052</v>
      </c>
      <c r="B39" s="10">
        <v>2638555715651.1528</v>
      </c>
    </row>
    <row r="40" spans="1:2" x14ac:dyDescent="0.35">
      <c r="A40">
        <v>2053</v>
      </c>
      <c r="B40" s="10">
        <v>2682028870559.2334</v>
      </c>
    </row>
    <row r="41" spans="1:2" x14ac:dyDescent="0.35">
      <c r="A41">
        <v>2054</v>
      </c>
      <c r="B41" s="10">
        <v>2725405387777.7754</v>
      </c>
    </row>
    <row r="42" spans="1:2" x14ac:dyDescent="0.35">
      <c r="A42">
        <v>2055</v>
      </c>
      <c r="B42" s="10">
        <v>2768676431860.8784</v>
      </c>
    </row>
    <row r="43" spans="1:2" x14ac:dyDescent="0.35">
      <c r="A43">
        <v>2056</v>
      </c>
      <c r="B43" s="10">
        <v>2811867404715.5068</v>
      </c>
    </row>
    <row r="44" spans="1:2" x14ac:dyDescent="0.35">
      <c r="A44">
        <v>2057</v>
      </c>
      <c r="B44" s="10">
        <v>2855030766801.6953</v>
      </c>
    </row>
    <row r="45" spans="1:2" x14ac:dyDescent="0.35">
      <c r="A45">
        <v>2058</v>
      </c>
      <c r="B45" s="10">
        <v>2898273647900.9897</v>
      </c>
    </row>
    <row r="46" spans="1:2" x14ac:dyDescent="0.35">
      <c r="A46">
        <v>2059</v>
      </c>
      <c r="B46" s="10">
        <v>2941749563885.9146</v>
      </c>
    </row>
    <row r="47" spans="1:2" x14ac:dyDescent="0.35">
      <c r="A47">
        <v>2060</v>
      </c>
      <c r="B47" s="10">
        <v>2985649581274.0708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1A51-F6D4-4673-AD17-7C6E55E47829}">
  <dimension ref="A1:AF72"/>
  <sheetViews>
    <sheetView topLeftCell="AC1" zoomScale="115" zoomScaleNormal="115" workbookViewId="0">
      <selection activeCell="AD13" sqref="AD13"/>
    </sheetView>
  </sheetViews>
  <sheetFormatPr defaultRowHeight="14.5" x14ac:dyDescent="0.35"/>
  <cols>
    <col min="1" max="1" width="23.453125" customWidth="1"/>
    <col min="3" max="15" width="11.1796875" bestFit="1" customWidth="1"/>
    <col min="16" max="26" width="12.1796875" bestFit="1" customWidth="1"/>
    <col min="28" max="28" width="21.7265625" customWidth="1"/>
    <col min="29" max="29" width="20.26953125" customWidth="1"/>
    <col min="30" max="30" width="33.81640625" bestFit="1" customWidth="1"/>
    <col min="32" max="50" width="11.54296875" bestFit="1" customWidth="1"/>
    <col min="51" max="76" width="16.26953125" bestFit="1" customWidth="1"/>
    <col min="78" max="78" width="11.26953125" bestFit="1" customWidth="1"/>
  </cols>
  <sheetData>
    <row r="1" spans="1:32" x14ac:dyDescent="0.35">
      <c r="A1" s="11" t="e">
        <f ca="1">DotStatQuery(B1)</f>
        <v>#NAME?</v>
      </c>
      <c r="B1" s="11" t="s">
        <v>48</v>
      </c>
    </row>
    <row r="2" spans="1:32" ht="24" x14ac:dyDescent="0.35">
      <c r="A2" s="12" t="s">
        <v>49</v>
      </c>
    </row>
    <row r="3" spans="1:32" ht="14.5" customHeight="1" x14ac:dyDescent="0.35">
      <c r="A3" s="70" t="s">
        <v>51</v>
      </c>
      <c r="B3" s="71"/>
      <c r="C3" s="72" t="s">
        <v>52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4"/>
    </row>
    <row r="4" spans="1:32" ht="15" customHeight="1" x14ac:dyDescent="0.35">
      <c r="A4" s="70" t="s">
        <v>50</v>
      </c>
      <c r="B4" s="71"/>
      <c r="C4" s="65" t="s">
        <v>158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7"/>
    </row>
    <row r="5" spans="1:32" ht="15" customHeight="1" x14ac:dyDescent="0.35">
      <c r="A5" s="70" t="s">
        <v>53</v>
      </c>
      <c r="B5" s="71"/>
      <c r="C5" s="65" t="s">
        <v>54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7"/>
    </row>
    <row r="6" spans="1:32" ht="15" customHeight="1" x14ac:dyDescent="0.35">
      <c r="A6" s="70" t="s">
        <v>55</v>
      </c>
      <c r="B6" s="71"/>
      <c r="C6" s="65" t="s">
        <v>56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7"/>
    </row>
    <row r="7" spans="1:32" x14ac:dyDescent="0.35">
      <c r="A7" s="68" t="s">
        <v>57</v>
      </c>
      <c r="B7" s="69"/>
      <c r="C7" s="13" t="s">
        <v>58</v>
      </c>
      <c r="D7" s="13" t="s">
        <v>59</v>
      </c>
      <c r="E7" s="13" t="s">
        <v>60</v>
      </c>
      <c r="F7" s="13" t="s">
        <v>61</v>
      </c>
      <c r="G7" s="13" t="s">
        <v>62</v>
      </c>
      <c r="H7" s="13" t="s">
        <v>63</v>
      </c>
      <c r="I7" s="13" t="s">
        <v>64</v>
      </c>
      <c r="J7" s="13" t="s">
        <v>65</v>
      </c>
      <c r="K7" s="13" t="s">
        <v>66</v>
      </c>
      <c r="L7" s="63" t="s">
        <v>67</v>
      </c>
      <c r="M7" s="63" t="s">
        <v>68</v>
      </c>
      <c r="N7" s="63" t="s">
        <v>69</v>
      </c>
      <c r="O7" s="63" t="s">
        <v>70</v>
      </c>
      <c r="P7" s="63" t="s">
        <v>71</v>
      </c>
      <c r="Q7" s="63" t="s">
        <v>72</v>
      </c>
      <c r="R7" s="63" t="s">
        <v>73</v>
      </c>
      <c r="S7" s="63" t="s">
        <v>74</v>
      </c>
      <c r="T7" s="63" t="s">
        <v>75</v>
      </c>
      <c r="U7" s="63" t="s">
        <v>76</v>
      </c>
      <c r="V7" s="63" t="s">
        <v>77</v>
      </c>
      <c r="W7" s="63" t="s">
        <v>78</v>
      </c>
      <c r="X7" s="63" t="s">
        <v>79</v>
      </c>
      <c r="Y7" s="63" t="s">
        <v>80</v>
      </c>
      <c r="Z7" s="63" t="s">
        <v>81</v>
      </c>
    </row>
    <row r="8" spans="1:32" x14ac:dyDescent="0.35">
      <c r="A8" s="14" t="s">
        <v>82</v>
      </c>
      <c r="B8" s="15" t="s">
        <v>83</v>
      </c>
      <c r="C8" s="15" t="s">
        <v>83</v>
      </c>
      <c r="D8" s="15" t="s">
        <v>83</v>
      </c>
      <c r="E8" s="15" t="s">
        <v>83</v>
      </c>
      <c r="F8" s="15" t="s">
        <v>83</v>
      </c>
      <c r="G8" s="15" t="s">
        <v>83</v>
      </c>
      <c r="H8" s="15" t="s">
        <v>83</v>
      </c>
      <c r="I8" s="15" t="s">
        <v>83</v>
      </c>
      <c r="J8" s="15" t="s">
        <v>83</v>
      </c>
      <c r="K8" s="15" t="s">
        <v>83</v>
      </c>
      <c r="L8" s="15" t="s">
        <v>83</v>
      </c>
      <c r="M8" s="15" t="s">
        <v>83</v>
      </c>
      <c r="N8" s="15" t="s">
        <v>83</v>
      </c>
      <c r="O8" s="15" t="s">
        <v>83</v>
      </c>
      <c r="P8" s="15" t="s">
        <v>83</v>
      </c>
      <c r="Q8" s="15" t="s">
        <v>83</v>
      </c>
      <c r="R8" s="15" t="s">
        <v>83</v>
      </c>
      <c r="S8" s="15" t="s">
        <v>83</v>
      </c>
      <c r="T8" s="15" t="s">
        <v>83</v>
      </c>
      <c r="U8" s="15" t="s">
        <v>83</v>
      </c>
      <c r="V8" s="15" t="s">
        <v>83</v>
      </c>
      <c r="W8" s="15" t="s">
        <v>83</v>
      </c>
      <c r="X8" s="15" t="s">
        <v>83</v>
      </c>
      <c r="Y8" s="15" t="s">
        <v>83</v>
      </c>
      <c r="Z8" s="15" t="s">
        <v>83</v>
      </c>
      <c r="AA8" t="s">
        <v>84</v>
      </c>
      <c r="AB8" t="s">
        <v>85</v>
      </c>
      <c r="AC8" t="s">
        <v>86</v>
      </c>
      <c r="AD8" t="s">
        <v>87</v>
      </c>
    </row>
    <row r="9" spans="1:32" ht="20" x14ac:dyDescent="0.35">
      <c r="A9" s="33" t="s">
        <v>88</v>
      </c>
      <c r="B9" s="32" t="s">
        <v>83</v>
      </c>
      <c r="C9" s="34">
        <v>22535.3</v>
      </c>
      <c r="D9" s="34">
        <v>28382</v>
      </c>
      <c r="E9" s="34">
        <v>31440.9</v>
      </c>
      <c r="F9" s="34">
        <v>31152.2</v>
      </c>
      <c r="G9" s="34">
        <v>32034.400000000001</v>
      </c>
      <c r="H9" s="34">
        <v>34401.1</v>
      </c>
      <c r="I9" s="34">
        <v>37448.9</v>
      </c>
      <c r="J9" s="34">
        <v>36986.9</v>
      </c>
      <c r="K9" s="34">
        <v>36121.800000000003</v>
      </c>
      <c r="L9" s="34">
        <v>38396.699999999997</v>
      </c>
      <c r="M9" s="34">
        <v>40225.1</v>
      </c>
      <c r="N9" s="34">
        <v>44263.8</v>
      </c>
      <c r="O9" s="34">
        <v>49266.1</v>
      </c>
      <c r="P9" s="34">
        <v>52417.3</v>
      </c>
      <c r="Q9" s="34">
        <v>44731.3</v>
      </c>
      <c r="R9" s="34">
        <v>51673.7</v>
      </c>
      <c r="S9" s="34">
        <v>55382.5</v>
      </c>
      <c r="T9" s="34">
        <v>57932.9</v>
      </c>
      <c r="U9" s="34">
        <v>61227.6</v>
      </c>
      <c r="V9" s="34">
        <v>63345.3</v>
      </c>
      <c r="W9" s="34">
        <v>56981.9</v>
      </c>
      <c r="X9" s="34">
        <v>54066.1</v>
      </c>
      <c r="Y9" s="34">
        <v>58305.3</v>
      </c>
      <c r="Z9" s="34">
        <v>61729.8</v>
      </c>
      <c r="AC9" s="18"/>
      <c r="AD9" s="18"/>
      <c r="AE9" s="8"/>
    </row>
    <row r="10" spans="1:32" x14ac:dyDescent="0.35">
      <c r="A10" s="33" t="s">
        <v>89</v>
      </c>
      <c r="B10" s="32" t="s">
        <v>83</v>
      </c>
      <c r="C10" s="35">
        <v>1099.4000000000001</v>
      </c>
      <c r="D10" s="35">
        <v>1184.2</v>
      </c>
      <c r="E10" s="35">
        <v>1306.9000000000001</v>
      </c>
      <c r="F10" s="35">
        <v>1202.4000000000001</v>
      </c>
      <c r="G10" s="35">
        <v>1315.7</v>
      </c>
      <c r="H10" s="35">
        <v>1465.8</v>
      </c>
      <c r="I10" s="35">
        <v>1576.6</v>
      </c>
      <c r="J10" s="35">
        <v>1572.8</v>
      </c>
      <c r="K10" s="35">
        <v>1691.7</v>
      </c>
      <c r="L10" s="35">
        <v>1524.7</v>
      </c>
      <c r="M10" s="35">
        <v>1657.5</v>
      </c>
      <c r="N10" s="35">
        <v>1675.7</v>
      </c>
      <c r="O10" s="35">
        <v>1846.4</v>
      </c>
      <c r="P10" s="35">
        <v>1814.8</v>
      </c>
      <c r="Q10" s="35">
        <v>1522.7</v>
      </c>
      <c r="R10" s="35">
        <v>1640.8</v>
      </c>
      <c r="S10" s="35">
        <v>1715.5</v>
      </c>
      <c r="T10" s="35">
        <v>1690.4</v>
      </c>
      <c r="U10" s="35">
        <v>1876.7</v>
      </c>
      <c r="V10" s="35">
        <v>2135.8000000000002</v>
      </c>
      <c r="W10" s="35">
        <v>2282.1</v>
      </c>
      <c r="X10" s="35">
        <v>2285.6</v>
      </c>
      <c r="Y10" s="35">
        <v>2423.6</v>
      </c>
      <c r="Z10" s="35">
        <v>2457.4</v>
      </c>
      <c r="AC10" s="18"/>
      <c r="AD10" s="18"/>
    </row>
    <row r="11" spans="1:32" x14ac:dyDescent="0.35">
      <c r="A11" s="21" t="s">
        <v>143</v>
      </c>
      <c r="B11" s="15"/>
      <c r="C11" s="17">
        <f>SUM(C9:C10)</f>
        <v>23634.7</v>
      </c>
      <c r="D11" s="17">
        <f t="shared" ref="D11:Z11" si="0">SUM(D9:D10)</f>
        <v>29566.2</v>
      </c>
      <c r="E11" s="17">
        <f t="shared" si="0"/>
        <v>32747.800000000003</v>
      </c>
      <c r="F11" s="17">
        <f t="shared" si="0"/>
        <v>32354.600000000002</v>
      </c>
      <c r="G11" s="17">
        <f t="shared" si="0"/>
        <v>33350.1</v>
      </c>
      <c r="H11" s="17">
        <f t="shared" si="0"/>
        <v>35866.9</v>
      </c>
      <c r="I11" s="17">
        <f t="shared" si="0"/>
        <v>39025.5</v>
      </c>
      <c r="J11" s="17">
        <f t="shared" si="0"/>
        <v>38559.700000000004</v>
      </c>
      <c r="K11" s="17">
        <f t="shared" si="0"/>
        <v>37813.5</v>
      </c>
      <c r="L11" s="17">
        <f t="shared" si="0"/>
        <v>39921.399999999994</v>
      </c>
      <c r="M11" s="17">
        <f t="shared" si="0"/>
        <v>41882.6</v>
      </c>
      <c r="N11" s="17">
        <f t="shared" si="0"/>
        <v>45939.5</v>
      </c>
      <c r="O11" s="17">
        <f t="shared" si="0"/>
        <v>51112.5</v>
      </c>
      <c r="P11" s="17">
        <f t="shared" si="0"/>
        <v>54232.100000000006</v>
      </c>
      <c r="Q11" s="17">
        <f t="shared" si="0"/>
        <v>46254</v>
      </c>
      <c r="R11" s="17">
        <f t="shared" si="0"/>
        <v>53314.5</v>
      </c>
      <c r="S11" s="17">
        <f t="shared" si="0"/>
        <v>57098</v>
      </c>
      <c r="T11" s="17">
        <f t="shared" si="0"/>
        <v>59623.3</v>
      </c>
      <c r="U11" s="17">
        <f t="shared" si="0"/>
        <v>63104.299999999996</v>
      </c>
      <c r="V11" s="17">
        <f t="shared" si="0"/>
        <v>65481.100000000006</v>
      </c>
      <c r="W11" s="17">
        <f t="shared" si="0"/>
        <v>59264</v>
      </c>
      <c r="X11" s="17">
        <f t="shared" si="0"/>
        <v>56351.7</v>
      </c>
      <c r="Y11" s="17">
        <f t="shared" si="0"/>
        <v>60728.9</v>
      </c>
      <c r="Z11" s="17">
        <f t="shared" si="0"/>
        <v>64187.200000000004</v>
      </c>
      <c r="AB11" t="s">
        <v>159</v>
      </c>
      <c r="AC11" s="18" t="s">
        <v>160</v>
      </c>
      <c r="AD11" s="18" t="s">
        <v>161</v>
      </c>
      <c r="AE11" s="8" t="s">
        <v>1</v>
      </c>
    </row>
    <row r="12" spans="1:32" ht="30" x14ac:dyDescent="0.35">
      <c r="A12" s="37" t="s">
        <v>90</v>
      </c>
      <c r="B12" s="36" t="s">
        <v>83</v>
      </c>
      <c r="C12" s="38">
        <v>21062.9</v>
      </c>
      <c r="D12" s="38">
        <v>23773.599999999999</v>
      </c>
      <c r="E12" s="38">
        <v>29997.5</v>
      </c>
      <c r="F12" s="38">
        <v>27236.2</v>
      </c>
      <c r="G12" s="38">
        <v>36551.9</v>
      </c>
      <c r="H12" s="38">
        <v>44277</v>
      </c>
      <c r="I12" s="38">
        <v>47278.400000000001</v>
      </c>
      <c r="J12" s="38">
        <v>49429</v>
      </c>
      <c r="K12" s="38">
        <v>35626.699999999997</v>
      </c>
      <c r="L12" s="38">
        <v>48269.1</v>
      </c>
      <c r="M12" s="38">
        <v>62278.400000000001</v>
      </c>
      <c r="N12" s="38">
        <v>70216.800000000003</v>
      </c>
      <c r="O12" s="38">
        <v>78618.5</v>
      </c>
      <c r="P12" s="38">
        <v>91574.3</v>
      </c>
      <c r="Q12" s="38">
        <v>51389.9</v>
      </c>
      <c r="R12" s="38">
        <v>67055.5</v>
      </c>
      <c r="S12" s="38">
        <v>92545.9</v>
      </c>
      <c r="T12" s="38">
        <v>86128.5</v>
      </c>
      <c r="U12" s="38">
        <v>81526.600000000006</v>
      </c>
      <c r="V12" s="38">
        <v>76748.600000000006</v>
      </c>
      <c r="W12" s="38">
        <v>35962.400000000001</v>
      </c>
      <c r="X12" s="38">
        <v>29424.9</v>
      </c>
      <c r="Y12" s="38">
        <v>42375.3</v>
      </c>
      <c r="Z12" s="38">
        <v>46853.1</v>
      </c>
      <c r="AB12" t="s">
        <v>159</v>
      </c>
      <c r="AC12" s="18" t="s">
        <v>162</v>
      </c>
      <c r="AD12" s="18" t="s">
        <v>168</v>
      </c>
      <c r="AE12" s="8" t="s">
        <v>34</v>
      </c>
    </row>
    <row r="13" spans="1:32" ht="30" x14ac:dyDescent="0.35">
      <c r="A13" s="22" t="str">
        <f>A12</f>
        <v>D05T06: Mining and quarrying, energy producing products</v>
      </c>
      <c r="B13" s="23" t="str">
        <f t="shared" ref="B13:Z13" si="1">B12</f>
        <v/>
      </c>
      <c r="C13" s="24">
        <f t="shared" si="1"/>
        <v>21062.9</v>
      </c>
      <c r="D13" s="24">
        <f t="shared" si="1"/>
        <v>23773.599999999999</v>
      </c>
      <c r="E13" s="24">
        <f t="shared" si="1"/>
        <v>29997.5</v>
      </c>
      <c r="F13" s="24">
        <f t="shared" si="1"/>
        <v>27236.2</v>
      </c>
      <c r="G13" s="24">
        <f t="shared" si="1"/>
        <v>36551.9</v>
      </c>
      <c r="H13" s="24">
        <f t="shared" si="1"/>
        <v>44277</v>
      </c>
      <c r="I13" s="24">
        <f t="shared" si="1"/>
        <v>47278.400000000001</v>
      </c>
      <c r="J13" s="24">
        <f t="shared" si="1"/>
        <v>49429</v>
      </c>
      <c r="K13" s="24">
        <f t="shared" si="1"/>
        <v>35626.699999999997</v>
      </c>
      <c r="L13" s="24">
        <f t="shared" si="1"/>
        <v>48269.1</v>
      </c>
      <c r="M13" s="24">
        <f t="shared" si="1"/>
        <v>62278.400000000001</v>
      </c>
      <c r="N13" s="24">
        <f t="shared" si="1"/>
        <v>70216.800000000003</v>
      </c>
      <c r="O13" s="24">
        <f t="shared" si="1"/>
        <v>78618.5</v>
      </c>
      <c r="P13" s="24">
        <f t="shared" si="1"/>
        <v>91574.3</v>
      </c>
      <c r="Q13" s="24">
        <f t="shared" si="1"/>
        <v>51389.9</v>
      </c>
      <c r="R13" s="24">
        <f t="shared" si="1"/>
        <v>67055.5</v>
      </c>
      <c r="S13" s="24">
        <f t="shared" si="1"/>
        <v>92545.9</v>
      </c>
      <c r="T13" s="24">
        <f t="shared" si="1"/>
        <v>86128.5</v>
      </c>
      <c r="U13" s="24">
        <f t="shared" si="1"/>
        <v>81526.600000000006</v>
      </c>
      <c r="V13" s="24">
        <f t="shared" si="1"/>
        <v>76748.600000000006</v>
      </c>
      <c r="W13" s="24">
        <f t="shared" si="1"/>
        <v>35962.400000000001</v>
      </c>
      <c r="X13" s="24">
        <f t="shared" si="1"/>
        <v>29424.9</v>
      </c>
      <c r="Y13" s="24">
        <f t="shared" si="1"/>
        <v>42375.3</v>
      </c>
      <c r="Z13" s="24">
        <f t="shared" si="1"/>
        <v>46853.1</v>
      </c>
      <c r="AB13" t="s">
        <v>159</v>
      </c>
      <c r="AC13" s="18" t="s">
        <v>169</v>
      </c>
      <c r="AD13" s="18" t="s">
        <v>170</v>
      </c>
      <c r="AE13" s="8" t="s">
        <v>35</v>
      </c>
      <c r="AF13" s="8"/>
    </row>
    <row r="14" spans="1:32" ht="30" x14ac:dyDescent="0.35">
      <c r="A14" s="40" t="s">
        <v>91</v>
      </c>
      <c r="B14" s="39" t="s">
        <v>83</v>
      </c>
      <c r="C14" s="42">
        <v>4627.7</v>
      </c>
      <c r="D14" s="42">
        <v>4487.3</v>
      </c>
      <c r="E14" s="42">
        <v>4967.1000000000004</v>
      </c>
      <c r="F14" s="42">
        <v>4875.5</v>
      </c>
      <c r="G14" s="42">
        <v>5085.1000000000004</v>
      </c>
      <c r="H14" s="42">
        <v>5888.3</v>
      </c>
      <c r="I14" s="42">
        <v>6519.8</v>
      </c>
      <c r="J14" s="42">
        <v>6451.2</v>
      </c>
      <c r="K14" s="42">
        <v>6228.2</v>
      </c>
      <c r="L14" s="42">
        <v>7479.9</v>
      </c>
      <c r="M14" s="42">
        <v>9848.7999999999993</v>
      </c>
      <c r="N14" s="42">
        <v>12242.9</v>
      </c>
      <c r="O14" s="42">
        <v>14003.7</v>
      </c>
      <c r="P14" s="42">
        <v>13307.1</v>
      </c>
      <c r="Q14" s="42">
        <v>10440.799999999999</v>
      </c>
      <c r="R14" s="42">
        <v>14475.8</v>
      </c>
      <c r="S14" s="42">
        <v>19469.3</v>
      </c>
      <c r="T14" s="42">
        <v>20349.7</v>
      </c>
      <c r="U14" s="42">
        <v>19331.7</v>
      </c>
      <c r="V14" s="42">
        <v>18587.7</v>
      </c>
      <c r="W14" s="42">
        <v>16621.8</v>
      </c>
      <c r="X14" s="42">
        <v>16544.400000000001</v>
      </c>
      <c r="Y14" s="42">
        <v>18448</v>
      </c>
      <c r="Z14" s="42">
        <v>18652.900000000001</v>
      </c>
      <c r="AB14" t="s">
        <v>159</v>
      </c>
      <c r="AC14" s="18" t="s">
        <v>171</v>
      </c>
      <c r="AD14" s="18" t="s">
        <v>172</v>
      </c>
      <c r="AE14" s="8" t="s">
        <v>2</v>
      </c>
    </row>
    <row r="15" spans="1:32" ht="20" x14ac:dyDescent="0.35">
      <c r="A15" s="40" t="s">
        <v>92</v>
      </c>
      <c r="B15" s="39" t="s">
        <v>83</v>
      </c>
      <c r="C15" s="41">
        <v>1023.4</v>
      </c>
      <c r="D15" s="41">
        <v>1180.3</v>
      </c>
      <c r="E15" s="41">
        <v>2163.8000000000002</v>
      </c>
      <c r="F15" s="41">
        <v>2270.6</v>
      </c>
      <c r="G15" s="41">
        <v>2631.2</v>
      </c>
      <c r="H15" s="41">
        <v>3973.6</v>
      </c>
      <c r="I15" s="41">
        <v>4638.1000000000004</v>
      </c>
      <c r="J15" s="41">
        <v>5399.4</v>
      </c>
      <c r="K15" s="41">
        <v>5582.1</v>
      </c>
      <c r="L15" s="41">
        <v>6456.3</v>
      </c>
      <c r="M15" s="41">
        <v>7048.1</v>
      </c>
      <c r="N15" s="41">
        <v>7711.3</v>
      </c>
      <c r="O15" s="41">
        <v>9127.6</v>
      </c>
      <c r="P15" s="41">
        <v>11661.3</v>
      </c>
      <c r="Q15" s="41">
        <v>10278.9</v>
      </c>
      <c r="R15" s="41">
        <v>11694.2</v>
      </c>
      <c r="S15" s="41">
        <v>12625</v>
      </c>
      <c r="T15" s="41">
        <v>12850.2</v>
      </c>
      <c r="U15" s="41">
        <v>13532.9</v>
      </c>
      <c r="V15" s="41">
        <v>13698.9</v>
      </c>
      <c r="W15" s="41">
        <v>11298.6</v>
      </c>
      <c r="X15" s="41">
        <v>8993.7999999999993</v>
      </c>
      <c r="Y15" s="41">
        <v>8090.9</v>
      </c>
      <c r="Z15" s="41">
        <v>7912.9</v>
      </c>
      <c r="AB15" t="s">
        <v>159</v>
      </c>
      <c r="AC15" s="18" t="s">
        <v>173</v>
      </c>
      <c r="AD15" s="18" t="s">
        <v>174</v>
      </c>
      <c r="AE15" s="8" t="s">
        <v>3</v>
      </c>
    </row>
    <row r="16" spans="1:32" ht="20" x14ac:dyDescent="0.35">
      <c r="A16" s="40" t="s">
        <v>93</v>
      </c>
      <c r="B16" s="39" t="s">
        <v>83</v>
      </c>
      <c r="C16" s="42">
        <v>45649.5</v>
      </c>
      <c r="D16" s="42">
        <v>54353.8</v>
      </c>
      <c r="E16" s="42">
        <v>60703.6</v>
      </c>
      <c r="F16" s="42">
        <v>60345.4</v>
      </c>
      <c r="G16" s="42">
        <v>67183.399999999994</v>
      </c>
      <c r="H16" s="42">
        <v>75709.3</v>
      </c>
      <c r="I16" s="42">
        <v>82129.600000000006</v>
      </c>
      <c r="J16" s="42">
        <v>84160.1</v>
      </c>
      <c r="K16" s="42">
        <v>81779.8</v>
      </c>
      <c r="L16" s="42">
        <v>86803.199999999997</v>
      </c>
      <c r="M16" s="42">
        <v>96687.3</v>
      </c>
      <c r="N16" s="42">
        <v>102365.3</v>
      </c>
      <c r="O16" s="42">
        <v>111981</v>
      </c>
      <c r="P16" s="42">
        <v>121433.1</v>
      </c>
      <c r="Q16" s="42">
        <v>107931.4</v>
      </c>
      <c r="R16" s="42">
        <v>121376.6</v>
      </c>
      <c r="S16" s="42">
        <v>135793.5</v>
      </c>
      <c r="T16" s="42">
        <v>141034.5</v>
      </c>
      <c r="U16" s="42">
        <v>150726.29999999999</v>
      </c>
      <c r="V16" s="42">
        <v>151060.29999999999</v>
      </c>
      <c r="W16" s="42">
        <v>136211.1</v>
      </c>
      <c r="X16" s="42">
        <v>127348.4</v>
      </c>
      <c r="Y16" s="42">
        <v>136169</v>
      </c>
      <c r="Z16" s="42">
        <v>141805.9</v>
      </c>
      <c r="AB16" t="s">
        <v>159</v>
      </c>
      <c r="AC16" s="18" t="s">
        <v>175</v>
      </c>
      <c r="AD16" s="18" t="s">
        <v>176</v>
      </c>
      <c r="AE16" s="8" t="s">
        <v>4</v>
      </c>
    </row>
    <row r="17" spans="1:31" ht="30" x14ac:dyDescent="0.35">
      <c r="A17" s="40" t="s">
        <v>94</v>
      </c>
      <c r="B17" s="39" t="s">
        <v>83</v>
      </c>
      <c r="C17" s="41">
        <v>16806.099999999999</v>
      </c>
      <c r="D17" s="41">
        <v>20227.5</v>
      </c>
      <c r="E17" s="41">
        <v>24410.5</v>
      </c>
      <c r="F17" s="41">
        <v>24557.599999999999</v>
      </c>
      <c r="G17" s="41">
        <v>26168.6</v>
      </c>
      <c r="H17" s="41">
        <v>28690.7</v>
      </c>
      <c r="I17" s="41">
        <v>27682.1</v>
      </c>
      <c r="J17" s="41">
        <v>26637.599999999999</v>
      </c>
      <c r="K17" s="41">
        <v>24375</v>
      </c>
      <c r="L17" s="41">
        <v>24507.599999999999</v>
      </c>
      <c r="M17" s="41">
        <v>24853.1</v>
      </c>
      <c r="N17" s="41">
        <v>25786.1</v>
      </c>
      <c r="O17" s="41">
        <v>25244.9</v>
      </c>
      <c r="P17" s="41">
        <v>24679.5</v>
      </c>
      <c r="Q17" s="41">
        <v>20141.2</v>
      </c>
      <c r="R17" s="41">
        <v>22868.6</v>
      </c>
      <c r="S17" s="41">
        <v>24422.5</v>
      </c>
      <c r="T17" s="41">
        <v>24500.799999999999</v>
      </c>
      <c r="U17" s="41">
        <v>25288.9</v>
      </c>
      <c r="V17" s="41">
        <v>24637.200000000001</v>
      </c>
      <c r="W17" s="41">
        <v>22800.9</v>
      </c>
      <c r="X17" s="41">
        <v>20538.3</v>
      </c>
      <c r="Y17" s="41">
        <v>20885.8</v>
      </c>
      <c r="Z17" s="41">
        <v>21504.1</v>
      </c>
      <c r="AB17" t="s">
        <v>159</v>
      </c>
      <c r="AC17" s="18"/>
      <c r="AD17" s="18"/>
      <c r="AE17" s="8" t="s">
        <v>5</v>
      </c>
    </row>
    <row r="18" spans="1:31" ht="20" x14ac:dyDescent="0.35">
      <c r="A18" s="40" t="s">
        <v>95</v>
      </c>
      <c r="B18" s="39" t="s">
        <v>83</v>
      </c>
      <c r="C18" s="42">
        <v>2431.3000000000002</v>
      </c>
      <c r="D18" s="42">
        <v>3000.4</v>
      </c>
      <c r="E18" s="42">
        <v>3717.3</v>
      </c>
      <c r="F18" s="42">
        <v>3800.9</v>
      </c>
      <c r="G18" s="42">
        <v>4249.7</v>
      </c>
      <c r="H18" s="42">
        <v>4788.3</v>
      </c>
      <c r="I18" s="42">
        <v>4688.3</v>
      </c>
      <c r="J18" s="42">
        <v>4136.2</v>
      </c>
      <c r="K18" s="42">
        <v>3740.3</v>
      </c>
      <c r="L18" s="42">
        <v>3740.4</v>
      </c>
      <c r="M18" s="42">
        <v>4124.7</v>
      </c>
      <c r="N18" s="42">
        <v>4349.2</v>
      </c>
      <c r="O18" s="42">
        <v>4684.1000000000004</v>
      </c>
      <c r="P18" s="42">
        <v>4392.5</v>
      </c>
      <c r="Q18" s="42">
        <v>3592.9</v>
      </c>
      <c r="R18" s="42">
        <v>3963.5</v>
      </c>
      <c r="S18" s="42">
        <v>4384.5</v>
      </c>
      <c r="T18" s="42">
        <v>4871.3999999999996</v>
      </c>
      <c r="U18" s="42">
        <v>4961</v>
      </c>
      <c r="V18" s="42">
        <v>4859.8</v>
      </c>
      <c r="W18" s="42">
        <v>4497.5</v>
      </c>
      <c r="X18" s="42">
        <v>4062.2</v>
      </c>
      <c r="Y18" s="42">
        <v>4394.6000000000004</v>
      </c>
      <c r="Z18" s="42">
        <v>4329.5</v>
      </c>
      <c r="AB18" t="s">
        <v>159</v>
      </c>
      <c r="AC18" s="18"/>
      <c r="AD18" s="18"/>
      <c r="AE18" s="8" t="s">
        <v>6</v>
      </c>
    </row>
    <row r="19" spans="1:31" ht="20" x14ac:dyDescent="0.35">
      <c r="A19" s="40" t="s">
        <v>96</v>
      </c>
      <c r="B19" s="39" t="s">
        <v>83</v>
      </c>
      <c r="C19" s="41">
        <v>7775.3</v>
      </c>
      <c r="D19" s="41">
        <v>8280.7999999999993</v>
      </c>
      <c r="E19" s="41">
        <v>9373.2000000000007</v>
      </c>
      <c r="F19" s="41">
        <v>9729.6</v>
      </c>
      <c r="G19" s="41">
        <v>10967.6</v>
      </c>
      <c r="H19" s="41">
        <v>12460.1</v>
      </c>
      <c r="I19" s="41">
        <v>12630.9</v>
      </c>
      <c r="J19" s="41">
        <v>12209.6</v>
      </c>
      <c r="K19" s="41">
        <v>11433.8</v>
      </c>
      <c r="L19" s="41">
        <v>11889.9</v>
      </c>
      <c r="M19" s="41">
        <v>13575.9</v>
      </c>
      <c r="N19" s="41">
        <v>14848.9</v>
      </c>
      <c r="O19" s="41">
        <v>15661</v>
      </c>
      <c r="P19" s="41">
        <v>16425</v>
      </c>
      <c r="Q19" s="41">
        <v>14184</v>
      </c>
      <c r="R19" s="41">
        <v>16328.7</v>
      </c>
      <c r="S19" s="41">
        <v>17161.900000000001</v>
      </c>
      <c r="T19" s="41">
        <v>17262.400000000001</v>
      </c>
      <c r="U19" s="41">
        <v>18263.3</v>
      </c>
      <c r="V19" s="41">
        <v>18169.900000000001</v>
      </c>
      <c r="W19" s="41">
        <v>16730.3</v>
      </c>
      <c r="X19" s="41">
        <v>15541.3</v>
      </c>
      <c r="Y19" s="41">
        <v>16627.5</v>
      </c>
      <c r="Z19" s="41">
        <v>17785.3</v>
      </c>
      <c r="AB19" t="s">
        <v>159</v>
      </c>
      <c r="AC19" s="18" t="s">
        <v>177</v>
      </c>
      <c r="AD19" s="18" t="s">
        <v>178</v>
      </c>
      <c r="AE19" s="8" t="s">
        <v>7</v>
      </c>
    </row>
    <row r="20" spans="1:31" ht="20" x14ac:dyDescent="0.35">
      <c r="A20" s="40" t="s">
        <v>97</v>
      </c>
      <c r="B20" s="39" t="s">
        <v>83</v>
      </c>
      <c r="C20" s="42">
        <v>10573.4</v>
      </c>
      <c r="D20" s="42">
        <v>12186.7</v>
      </c>
      <c r="E20" s="42">
        <v>15653.6</v>
      </c>
      <c r="F20" s="42">
        <v>14113.6</v>
      </c>
      <c r="G20" s="42">
        <v>14647.4</v>
      </c>
      <c r="H20" s="42">
        <v>21645.9</v>
      </c>
      <c r="I20" s="42">
        <v>22060.3</v>
      </c>
      <c r="J20" s="42">
        <v>23325.7</v>
      </c>
      <c r="K20" s="42">
        <v>21929.9</v>
      </c>
      <c r="L20" s="42">
        <v>27937.200000000001</v>
      </c>
      <c r="M20" s="42">
        <v>36594.699999999997</v>
      </c>
      <c r="N20" s="42">
        <v>48196.1</v>
      </c>
      <c r="O20" s="42">
        <v>52933.3</v>
      </c>
      <c r="P20" s="42">
        <v>68346.5</v>
      </c>
      <c r="Q20" s="42">
        <v>42696.3</v>
      </c>
      <c r="R20" s="42">
        <v>56677.599999999999</v>
      </c>
      <c r="S20" s="42">
        <v>73692.5</v>
      </c>
      <c r="T20" s="42">
        <v>79260.600000000006</v>
      </c>
      <c r="U20" s="42">
        <v>74596.600000000006</v>
      </c>
      <c r="V20" s="42">
        <v>70233.8</v>
      </c>
      <c r="W20" s="42">
        <v>42985.9</v>
      </c>
      <c r="X20" s="42">
        <v>33604.199999999997</v>
      </c>
      <c r="Y20" s="42">
        <v>46120.7</v>
      </c>
      <c r="Z20" s="42">
        <v>50282</v>
      </c>
      <c r="AB20" t="s">
        <v>159</v>
      </c>
      <c r="AC20" s="18" t="s">
        <v>179</v>
      </c>
      <c r="AD20" s="18" t="s">
        <v>180</v>
      </c>
      <c r="AE20" s="8" t="s">
        <v>8</v>
      </c>
    </row>
    <row r="21" spans="1:31" ht="20" x14ac:dyDescent="0.35">
      <c r="A21" s="40" t="s">
        <v>98</v>
      </c>
      <c r="B21" s="39" t="s">
        <v>83</v>
      </c>
      <c r="C21" s="41">
        <v>20452.400000000001</v>
      </c>
      <c r="D21" s="41">
        <v>22895.8</v>
      </c>
      <c r="E21" s="41">
        <v>27532.7</v>
      </c>
      <c r="F21" s="41">
        <v>27500.2</v>
      </c>
      <c r="G21" s="41">
        <v>29301.8</v>
      </c>
      <c r="H21" s="41">
        <v>34365.1</v>
      </c>
      <c r="I21" s="41">
        <v>35859.699999999997</v>
      </c>
      <c r="J21" s="41">
        <v>35274.5</v>
      </c>
      <c r="K21" s="41">
        <v>34827.5</v>
      </c>
      <c r="L21" s="41">
        <v>40435.599999999999</v>
      </c>
      <c r="M21" s="41">
        <v>47020.5</v>
      </c>
      <c r="N21" s="41">
        <v>49489.599999999999</v>
      </c>
      <c r="O21" s="41">
        <v>53958.1</v>
      </c>
      <c r="P21" s="41">
        <v>61937.3</v>
      </c>
      <c r="Q21" s="41">
        <v>40795.800000000003</v>
      </c>
      <c r="R21" s="41">
        <v>47857.5</v>
      </c>
      <c r="S21" s="41">
        <v>52976.6</v>
      </c>
      <c r="T21" s="41">
        <v>49660.6</v>
      </c>
      <c r="U21" s="41">
        <v>55309</v>
      </c>
      <c r="V21" s="41">
        <v>56706.400000000001</v>
      </c>
      <c r="W21" s="41">
        <v>45213.1</v>
      </c>
      <c r="X21" s="41">
        <v>40745.300000000003</v>
      </c>
      <c r="Y21" s="41">
        <v>41301.199999999997</v>
      </c>
      <c r="Z21" s="41">
        <v>43634.400000000001</v>
      </c>
      <c r="AB21" t="s">
        <v>159</v>
      </c>
      <c r="AC21" s="18" t="s">
        <v>181</v>
      </c>
      <c r="AD21" s="18" t="s">
        <v>182</v>
      </c>
      <c r="AE21" s="8" t="s">
        <v>32</v>
      </c>
    </row>
    <row r="22" spans="1:31" ht="30" x14ac:dyDescent="0.35">
      <c r="A22" s="40" t="s">
        <v>99</v>
      </c>
      <c r="B22" s="39" t="s">
        <v>83</v>
      </c>
      <c r="C22" s="42">
        <v>4439.8999999999996</v>
      </c>
      <c r="D22" s="42">
        <v>5288</v>
      </c>
      <c r="E22" s="42">
        <v>6059.9</v>
      </c>
      <c r="F22" s="42">
        <v>6882.2</v>
      </c>
      <c r="G22" s="42">
        <v>8545.2000000000007</v>
      </c>
      <c r="H22" s="42">
        <v>9779.4</v>
      </c>
      <c r="I22" s="42">
        <v>10536.8</v>
      </c>
      <c r="J22" s="42">
        <v>11399.1</v>
      </c>
      <c r="K22" s="42">
        <v>11343.5</v>
      </c>
      <c r="L22" s="42">
        <v>12005.2</v>
      </c>
      <c r="M22" s="42">
        <v>13771.4</v>
      </c>
      <c r="N22" s="42">
        <v>15208.6</v>
      </c>
      <c r="O22" s="42">
        <v>16472.599999999999</v>
      </c>
      <c r="P22" s="42">
        <v>17215.400000000001</v>
      </c>
      <c r="Q22" s="42">
        <v>14760.2</v>
      </c>
      <c r="R22" s="42">
        <v>14667.5</v>
      </c>
      <c r="S22" s="42">
        <v>14688.6</v>
      </c>
      <c r="T22" s="42">
        <v>15047.4</v>
      </c>
      <c r="U22" s="42">
        <v>16097.5</v>
      </c>
      <c r="V22" s="42">
        <v>17276.599999999999</v>
      </c>
      <c r="W22" s="42">
        <v>17299.8</v>
      </c>
      <c r="X22" s="42">
        <v>14934.7</v>
      </c>
      <c r="Y22" s="42">
        <v>14225.7</v>
      </c>
      <c r="Z22" s="42">
        <v>14006.1</v>
      </c>
      <c r="AB22" t="s">
        <v>159</v>
      </c>
      <c r="AC22" s="18" t="s">
        <v>183</v>
      </c>
      <c r="AD22" s="18" t="s">
        <v>184</v>
      </c>
      <c r="AE22" s="8" t="s">
        <v>33</v>
      </c>
    </row>
    <row r="23" spans="1:31" ht="20" x14ac:dyDescent="0.35">
      <c r="A23" s="40" t="s">
        <v>100</v>
      </c>
      <c r="B23" s="39" t="s">
        <v>83</v>
      </c>
      <c r="C23" s="41">
        <v>7369.3</v>
      </c>
      <c r="D23" s="41">
        <v>8421.9</v>
      </c>
      <c r="E23" s="41">
        <v>10295.1</v>
      </c>
      <c r="F23" s="41">
        <v>10843.1</v>
      </c>
      <c r="G23" s="41">
        <v>11184.9</v>
      </c>
      <c r="H23" s="41">
        <v>13259.5</v>
      </c>
      <c r="I23" s="41">
        <v>13245.3</v>
      </c>
      <c r="J23" s="41">
        <v>13077.6</v>
      </c>
      <c r="K23" s="41">
        <v>12328.1</v>
      </c>
      <c r="L23" s="41">
        <v>12937.9</v>
      </c>
      <c r="M23" s="41">
        <v>15100.5</v>
      </c>
      <c r="N23" s="41">
        <v>16650.3</v>
      </c>
      <c r="O23" s="41">
        <v>17420.8</v>
      </c>
      <c r="P23" s="41">
        <v>18317.3</v>
      </c>
      <c r="Q23" s="41">
        <v>14523.2</v>
      </c>
      <c r="R23" s="41">
        <v>17464.8</v>
      </c>
      <c r="S23" s="41">
        <v>19466.400000000001</v>
      </c>
      <c r="T23" s="41">
        <v>20656.900000000001</v>
      </c>
      <c r="U23" s="41">
        <v>21656.799999999999</v>
      </c>
      <c r="V23" s="41">
        <v>21925.8</v>
      </c>
      <c r="W23" s="41">
        <v>20819.3</v>
      </c>
      <c r="X23" s="41">
        <v>19156.3</v>
      </c>
      <c r="Y23" s="41">
        <v>20682.8</v>
      </c>
      <c r="Z23" s="41">
        <v>21662.1</v>
      </c>
      <c r="AB23" t="s">
        <v>159</v>
      </c>
      <c r="AC23" s="18" t="s">
        <v>185</v>
      </c>
      <c r="AD23" s="18" t="s">
        <v>186</v>
      </c>
      <c r="AE23" s="8" t="s">
        <v>9</v>
      </c>
    </row>
    <row r="24" spans="1:31" ht="20" x14ac:dyDescent="0.35">
      <c r="A24" s="40" t="s">
        <v>101</v>
      </c>
      <c r="B24" s="39" t="s">
        <v>83</v>
      </c>
      <c r="C24" s="42">
        <v>8044.8</v>
      </c>
      <c r="D24" s="42">
        <v>9564.6</v>
      </c>
      <c r="E24" s="42">
        <v>11012</v>
      </c>
      <c r="F24" s="42">
        <v>11977.5</v>
      </c>
      <c r="G24" s="42">
        <v>13325.8</v>
      </c>
      <c r="H24" s="42">
        <v>15287</v>
      </c>
      <c r="I24" s="42">
        <v>14913.6</v>
      </c>
      <c r="J24" s="42">
        <v>15455.2</v>
      </c>
      <c r="K24" s="42">
        <v>14631.3</v>
      </c>
      <c r="L24" s="42">
        <v>15303.8</v>
      </c>
      <c r="M24" s="42">
        <v>17227.900000000001</v>
      </c>
      <c r="N24" s="42">
        <v>18868.5</v>
      </c>
      <c r="O24" s="42">
        <v>20303.3</v>
      </c>
      <c r="P24" s="42">
        <v>20501.599999999999</v>
      </c>
      <c r="Q24" s="42">
        <v>15858.3</v>
      </c>
      <c r="R24" s="42">
        <v>17408</v>
      </c>
      <c r="S24" s="42">
        <v>18773.5</v>
      </c>
      <c r="T24" s="42">
        <v>18502</v>
      </c>
      <c r="U24" s="42">
        <v>18878.2</v>
      </c>
      <c r="V24" s="42">
        <v>19592</v>
      </c>
      <c r="W24" s="42">
        <v>18384.099999999999</v>
      </c>
      <c r="X24" s="42">
        <v>17360.400000000001</v>
      </c>
      <c r="Y24" s="42">
        <v>18761.5</v>
      </c>
      <c r="Z24" s="42">
        <v>19557.5</v>
      </c>
      <c r="AB24" t="s">
        <v>159</v>
      </c>
      <c r="AC24" s="18" t="s">
        <v>187</v>
      </c>
      <c r="AD24" s="18" t="s">
        <v>188</v>
      </c>
      <c r="AE24" s="8" t="s">
        <v>36</v>
      </c>
    </row>
    <row r="25" spans="1:31" ht="20" x14ac:dyDescent="0.35">
      <c r="A25" s="22" t="str">
        <f>A24</f>
        <v>D23: Other non-metallic mineral products</v>
      </c>
      <c r="B25" s="23" t="str">
        <f t="shared" ref="B25:B27" si="2">B24</f>
        <v/>
      </c>
      <c r="C25" s="24">
        <f t="shared" ref="C25:C27" si="3">C24</f>
        <v>8044.8</v>
      </c>
      <c r="D25" s="24">
        <f t="shared" ref="D25:D27" si="4">D24</f>
        <v>9564.6</v>
      </c>
      <c r="E25" s="24">
        <f t="shared" ref="E25:E27" si="5">E24</f>
        <v>11012</v>
      </c>
      <c r="F25" s="24">
        <f t="shared" ref="F25:F27" si="6">F24</f>
        <v>11977.5</v>
      </c>
      <c r="G25" s="24">
        <f t="shared" ref="G25:G27" si="7">G24</f>
        <v>13325.8</v>
      </c>
      <c r="H25" s="24">
        <f t="shared" ref="H25:H27" si="8">H24</f>
        <v>15287</v>
      </c>
      <c r="I25" s="24">
        <f t="shared" ref="I25:I27" si="9">I24</f>
        <v>14913.6</v>
      </c>
      <c r="J25" s="24">
        <f t="shared" ref="J25:J27" si="10">J24</f>
        <v>15455.2</v>
      </c>
      <c r="K25" s="24">
        <f t="shared" ref="K25:K27" si="11">K24</f>
        <v>14631.3</v>
      </c>
      <c r="L25" s="24">
        <f t="shared" ref="L25:L27" si="12">L24</f>
        <v>15303.8</v>
      </c>
      <c r="M25" s="24">
        <f t="shared" ref="M25:M27" si="13">M24</f>
        <v>17227.900000000001</v>
      </c>
      <c r="N25" s="24">
        <f t="shared" ref="N25:N27" si="14">N24</f>
        <v>18868.5</v>
      </c>
      <c r="O25" s="24">
        <f t="shared" ref="O25:O27" si="15">O24</f>
        <v>20303.3</v>
      </c>
      <c r="P25" s="24">
        <f t="shared" ref="P25:P27" si="16">P24</f>
        <v>20501.599999999999</v>
      </c>
      <c r="Q25" s="24">
        <f t="shared" ref="Q25:Q27" si="17">Q24</f>
        <v>15858.3</v>
      </c>
      <c r="R25" s="24">
        <f t="shared" ref="R25:R27" si="18">R24</f>
        <v>17408</v>
      </c>
      <c r="S25" s="24">
        <f t="shared" ref="S25:S27" si="19">S24</f>
        <v>18773.5</v>
      </c>
      <c r="T25" s="24">
        <f t="shared" ref="T25:T27" si="20">T24</f>
        <v>18502</v>
      </c>
      <c r="U25" s="24">
        <f t="shared" ref="U25:U27" si="21">U24</f>
        <v>18878.2</v>
      </c>
      <c r="V25" s="24">
        <f t="shared" ref="V25:V27" si="22">V24</f>
        <v>19592</v>
      </c>
      <c r="W25" s="24">
        <f t="shared" ref="W25:W27" si="23">W24</f>
        <v>18384.099999999999</v>
      </c>
      <c r="X25" s="24">
        <f t="shared" ref="X25:X27" si="24">X24</f>
        <v>17360.400000000001</v>
      </c>
      <c r="Y25" s="24">
        <f t="shared" ref="Y25:Y27" si="25">Y24</f>
        <v>18761.5</v>
      </c>
      <c r="Z25" s="24">
        <f t="shared" ref="Z25:Z27" si="26">Z24</f>
        <v>19557.5</v>
      </c>
      <c r="AB25" t="s">
        <v>159</v>
      </c>
      <c r="AC25" s="25" t="str">
        <f t="shared" ref="AC25" si="27">AC24</f>
        <v>R² = 0.863933</v>
      </c>
      <c r="AD25" s="18" t="s">
        <v>163</v>
      </c>
      <c r="AE25" s="8" t="s">
        <v>37</v>
      </c>
    </row>
    <row r="26" spans="1:31" x14ac:dyDescent="0.35">
      <c r="A26" s="44" t="s">
        <v>102</v>
      </c>
      <c r="B26" s="43" t="s">
        <v>83</v>
      </c>
      <c r="C26" s="45">
        <v>13498</v>
      </c>
      <c r="D26" s="45">
        <v>16210.5</v>
      </c>
      <c r="E26" s="45">
        <v>18571.2</v>
      </c>
      <c r="F26" s="45">
        <v>17615.8</v>
      </c>
      <c r="G26" s="45">
        <v>17380.5</v>
      </c>
      <c r="H26" s="45">
        <v>19725</v>
      </c>
      <c r="I26" s="45">
        <v>17519.900000000001</v>
      </c>
      <c r="J26" s="45">
        <v>17381.5</v>
      </c>
      <c r="K26" s="45">
        <v>18736.900000000001</v>
      </c>
      <c r="L26" s="45">
        <v>26742</v>
      </c>
      <c r="M26" s="45">
        <v>30880.799999999999</v>
      </c>
      <c r="N26" s="45">
        <v>41379.1</v>
      </c>
      <c r="O26" s="45">
        <v>44038.6</v>
      </c>
      <c r="P26" s="45">
        <v>47783.9</v>
      </c>
      <c r="Q26" s="45">
        <v>30598.3</v>
      </c>
      <c r="R26" s="45">
        <v>41381.699999999997</v>
      </c>
      <c r="S26" s="45">
        <v>51310.5</v>
      </c>
      <c r="T26" s="45">
        <v>50514.7</v>
      </c>
      <c r="U26" s="45">
        <v>45339.8</v>
      </c>
      <c r="V26" s="45">
        <v>46078.8</v>
      </c>
      <c r="W26" s="45">
        <v>38363.4</v>
      </c>
      <c r="X26" s="45">
        <v>36246.6</v>
      </c>
      <c r="Y26" s="45">
        <v>40860.199999999997</v>
      </c>
      <c r="Z26" s="45">
        <v>43472.1</v>
      </c>
      <c r="AB26" t="s">
        <v>159</v>
      </c>
      <c r="AC26" s="18" t="s">
        <v>189</v>
      </c>
      <c r="AD26" s="18" t="s">
        <v>190</v>
      </c>
      <c r="AE26" s="8" t="s">
        <v>38</v>
      </c>
    </row>
    <row r="27" spans="1:31" x14ac:dyDescent="0.35">
      <c r="A27" s="22" t="str">
        <f>A26</f>
        <v>D24: Basic metals</v>
      </c>
      <c r="B27" s="23" t="str">
        <f t="shared" si="2"/>
        <v/>
      </c>
      <c r="C27" s="24">
        <f t="shared" si="3"/>
        <v>13498</v>
      </c>
      <c r="D27" s="24">
        <f t="shared" si="4"/>
        <v>16210.5</v>
      </c>
      <c r="E27" s="24">
        <f t="shared" si="5"/>
        <v>18571.2</v>
      </c>
      <c r="F27" s="24">
        <f t="shared" si="6"/>
        <v>17615.8</v>
      </c>
      <c r="G27" s="24">
        <f t="shared" si="7"/>
        <v>17380.5</v>
      </c>
      <c r="H27" s="24">
        <f t="shared" si="8"/>
        <v>19725</v>
      </c>
      <c r="I27" s="24">
        <f t="shared" si="9"/>
        <v>17519.900000000001</v>
      </c>
      <c r="J27" s="24">
        <f t="shared" si="10"/>
        <v>17381.5</v>
      </c>
      <c r="K27" s="24">
        <f t="shared" si="11"/>
        <v>18736.900000000001</v>
      </c>
      <c r="L27" s="24">
        <f t="shared" si="12"/>
        <v>26742</v>
      </c>
      <c r="M27" s="24">
        <f t="shared" si="13"/>
        <v>30880.799999999999</v>
      </c>
      <c r="N27" s="24">
        <f t="shared" si="14"/>
        <v>41379.1</v>
      </c>
      <c r="O27" s="24">
        <f t="shared" si="15"/>
        <v>44038.6</v>
      </c>
      <c r="P27" s="24">
        <f t="shared" si="16"/>
        <v>47783.9</v>
      </c>
      <c r="Q27" s="24">
        <f t="shared" si="17"/>
        <v>30598.3</v>
      </c>
      <c r="R27" s="24">
        <f t="shared" si="18"/>
        <v>41381.699999999997</v>
      </c>
      <c r="S27" s="24">
        <f t="shared" si="19"/>
        <v>51310.5</v>
      </c>
      <c r="T27" s="24">
        <f t="shared" si="20"/>
        <v>50514.7</v>
      </c>
      <c r="U27" s="24">
        <f t="shared" si="21"/>
        <v>45339.8</v>
      </c>
      <c r="V27" s="24">
        <f t="shared" si="22"/>
        <v>46078.8</v>
      </c>
      <c r="W27" s="24">
        <f t="shared" si="23"/>
        <v>38363.4</v>
      </c>
      <c r="X27" s="24">
        <f t="shared" si="24"/>
        <v>36246.6</v>
      </c>
      <c r="Y27" s="24">
        <f t="shared" si="25"/>
        <v>40860.199999999997</v>
      </c>
      <c r="Z27" s="24">
        <f t="shared" si="26"/>
        <v>43472.1</v>
      </c>
      <c r="AB27" t="s">
        <v>159</v>
      </c>
      <c r="AC27" s="18" t="str">
        <f t="shared" ref="AC27" si="28">AC26</f>
        <v>R² = 0.662383</v>
      </c>
      <c r="AD27" s="18" t="s">
        <v>164</v>
      </c>
      <c r="AE27" s="8" t="s">
        <v>39</v>
      </c>
    </row>
    <row r="28" spans="1:31" ht="20" x14ac:dyDescent="0.35">
      <c r="A28" s="47" t="s">
        <v>103</v>
      </c>
      <c r="B28" s="46" t="s">
        <v>83</v>
      </c>
      <c r="C28" s="49">
        <v>7601.1</v>
      </c>
      <c r="D28" s="49">
        <v>9098.2999999999993</v>
      </c>
      <c r="E28" s="49">
        <v>10861.1</v>
      </c>
      <c r="F28" s="49">
        <v>12055.1</v>
      </c>
      <c r="G28" s="49">
        <v>13649.8</v>
      </c>
      <c r="H28" s="49">
        <v>15579.8</v>
      </c>
      <c r="I28" s="49">
        <v>15002.7</v>
      </c>
      <c r="J28" s="49">
        <v>13753.9</v>
      </c>
      <c r="K28" s="49">
        <v>12608.9</v>
      </c>
      <c r="L28" s="49">
        <v>14631.7</v>
      </c>
      <c r="M28" s="49">
        <v>17149.900000000001</v>
      </c>
      <c r="N28" s="49">
        <v>19743.5</v>
      </c>
      <c r="O28" s="49">
        <v>20748.7</v>
      </c>
      <c r="P28" s="49">
        <v>23390.6</v>
      </c>
      <c r="Q28" s="49">
        <v>17913</v>
      </c>
      <c r="R28" s="49">
        <v>21298.400000000001</v>
      </c>
      <c r="S28" s="49">
        <v>24451.4</v>
      </c>
      <c r="T28" s="49">
        <v>25603.4</v>
      </c>
      <c r="U28" s="49">
        <v>25355.1</v>
      </c>
      <c r="V28" s="49">
        <v>25707.5</v>
      </c>
      <c r="W28" s="49">
        <v>23998.5</v>
      </c>
      <c r="X28" s="49">
        <v>22484.6</v>
      </c>
      <c r="Y28" s="49">
        <v>24602.3</v>
      </c>
      <c r="Z28" s="49">
        <v>26503</v>
      </c>
      <c r="AB28" t="s">
        <v>159</v>
      </c>
      <c r="AC28" s="18" t="s">
        <v>191</v>
      </c>
      <c r="AD28" s="18"/>
      <c r="AE28" s="8" t="s">
        <v>10</v>
      </c>
    </row>
    <row r="29" spans="1:31" ht="20" x14ac:dyDescent="0.35">
      <c r="A29" s="47" t="s">
        <v>104</v>
      </c>
      <c r="B29" s="46" t="s">
        <v>83</v>
      </c>
      <c r="C29" s="48">
        <v>30703.3</v>
      </c>
      <c r="D29" s="48">
        <v>42247.1</v>
      </c>
      <c r="E29" s="48">
        <v>61104.3</v>
      </c>
      <c r="F29" s="48">
        <v>70111.3</v>
      </c>
      <c r="G29" s="48">
        <v>76212.3</v>
      </c>
      <c r="H29" s="48">
        <v>93494.5</v>
      </c>
      <c r="I29" s="48">
        <v>89100.3</v>
      </c>
      <c r="J29" s="48">
        <v>82291.899999999994</v>
      </c>
      <c r="K29" s="48">
        <v>72510.2</v>
      </c>
      <c r="L29" s="48">
        <v>70266</v>
      </c>
      <c r="M29" s="48">
        <v>78257.399999999994</v>
      </c>
      <c r="N29" s="48">
        <v>89232.7</v>
      </c>
      <c r="O29" s="48">
        <v>95060.800000000003</v>
      </c>
      <c r="P29" s="48">
        <v>88878.9</v>
      </c>
      <c r="Q29" s="48">
        <v>68632.5</v>
      </c>
      <c r="R29" s="48">
        <v>84608.8</v>
      </c>
      <c r="S29" s="48">
        <v>79369.8</v>
      </c>
      <c r="T29" s="48">
        <v>77199.199999999997</v>
      </c>
      <c r="U29" s="48">
        <v>75158.2</v>
      </c>
      <c r="V29" s="48">
        <v>82337.5</v>
      </c>
      <c r="W29" s="48">
        <v>79804.800000000003</v>
      </c>
      <c r="X29" s="48">
        <v>77527.199999999997</v>
      </c>
      <c r="Y29" s="48">
        <v>85151.4</v>
      </c>
      <c r="Z29" s="48">
        <v>86323</v>
      </c>
      <c r="AB29" t="s">
        <v>159</v>
      </c>
      <c r="AC29" s="18" t="s">
        <v>192</v>
      </c>
      <c r="AD29" s="18"/>
      <c r="AE29" s="8" t="s">
        <v>11</v>
      </c>
    </row>
    <row r="30" spans="1:31" x14ac:dyDescent="0.35">
      <c r="A30" s="47" t="s">
        <v>105</v>
      </c>
      <c r="B30" s="46" t="s">
        <v>83</v>
      </c>
      <c r="C30" s="49">
        <v>9277.7000000000007</v>
      </c>
      <c r="D30" s="49">
        <v>11209.8</v>
      </c>
      <c r="E30" s="49">
        <v>14327.6</v>
      </c>
      <c r="F30" s="49">
        <v>16320.3</v>
      </c>
      <c r="G30" s="49">
        <v>17276.8</v>
      </c>
      <c r="H30" s="49">
        <v>20439.400000000001</v>
      </c>
      <c r="I30" s="49">
        <v>19019.8</v>
      </c>
      <c r="J30" s="49">
        <v>18744.7</v>
      </c>
      <c r="K30" s="49">
        <v>17326</v>
      </c>
      <c r="L30" s="49">
        <v>19505</v>
      </c>
      <c r="M30" s="49">
        <v>21975.599999999999</v>
      </c>
      <c r="N30" s="49">
        <v>25872.400000000001</v>
      </c>
      <c r="O30" s="49">
        <v>27595.7</v>
      </c>
      <c r="P30" s="49">
        <v>27936.6</v>
      </c>
      <c r="Q30" s="49">
        <v>22104</v>
      </c>
      <c r="R30" s="49">
        <v>25738.5</v>
      </c>
      <c r="S30" s="49">
        <v>26707.4</v>
      </c>
      <c r="T30" s="49">
        <v>26499.4</v>
      </c>
      <c r="U30" s="49">
        <v>27099.4</v>
      </c>
      <c r="V30" s="49">
        <v>26703.5</v>
      </c>
      <c r="W30" s="49">
        <v>26205</v>
      </c>
      <c r="X30" s="49">
        <v>24645.599999999999</v>
      </c>
      <c r="Y30" s="49">
        <v>26853.3</v>
      </c>
      <c r="Z30" s="49">
        <v>27631.3</v>
      </c>
      <c r="AB30" t="s">
        <v>159</v>
      </c>
      <c r="AC30" s="18" t="s">
        <v>193</v>
      </c>
      <c r="AD30" s="18"/>
      <c r="AE30" s="8" t="s">
        <v>12</v>
      </c>
    </row>
    <row r="31" spans="1:31" ht="126" customHeight="1" x14ac:dyDescent="0.35">
      <c r="A31" s="47" t="s">
        <v>106</v>
      </c>
      <c r="B31" s="46" t="s">
        <v>83</v>
      </c>
      <c r="C31" s="48">
        <v>6787.1</v>
      </c>
      <c r="D31" s="48">
        <v>7586.4</v>
      </c>
      <c r="E31" s="48">
        <v>9608.5</v>
      </c>
      <c r="F31" s="48">
        <v>10720</v>
      </c>
      <c r="G31" s="48">
        <v>10770.5</v>
      </c>
      <c r="H31" s="48">
        <v>11679.5</v>
      </c>
      <c r="I31" s="48">
        <v>12410.3</v>
      </c>
      <c r="J31" s="48">
        <v>12016.4</v>
      </c>
      <c r="K31" s="48">
        <v>10935.5</v>
      </c>
      <c r="L31" s="48">
        <v>12728.5</v>
      </c>
      <c r="M31" s="48">
        <v>14480</v>
      </c>
      <c r="N31" s="48">
        <v>16500.2</v>
      </c>
      <c r="O31" s="48">
        <v>17565.5</v>
      </c>
      <c r="P31" s="48">
        <v>18368.599999999999</v>
      </c>
      <c r="Q31" s="48">
        <v>12988.5</v>
      </c>
      <c r="R31" s="48">
        <v>19056.8</v>
      </c>
      <c r="S31" s="48">
        <v>21911.7</v>
      </c>
      <c r="T31" s="48">
        <v>23289.8</v>
      </c>
      <c r="U31" s="48">
        <v>23892.799999999999</v>
      </c>
      <c r="V31" s="48">
        <v>23911.1</v>
      </c>
      <c r="W31" s="48">
        <v>23064.5</v>
      </c>
      <c r="X31" s="48">
        <v>22079.9</v>
      </c>
      <c r="Y31" s="48">
        <v>24549.1</v>
      </c>
      <c r="Z31" s="48">
        <v>25293.3</v>
      </c>
      <c r="AB31" t="s">
        <v>159</v>
      </c>
      <c r="AC31" s="18" t="s">
        <v>194</v>
      </c>
      <c r="AD31" s="64"/>
      <c r="AE31" s="8" t="s">
        <v>13</v>
      </c>
    </row>
    <row r="32" spans="1:31" ht="73.5" customHeight="1" x14ac:dyDescent="0.35">
      <c r="A32" s="47" t="s">
        <v>107</v>
      </c>
      <c r="B32" s="46" t="s">
        <v>83</v>
      </c>
      <c r="C32" s="49">
        <v>28466.3</v>
      </c>
      <c r="D32" s="49">
        <v>37987.1</v>
      </c>
      <c r="E32" s="49">
        <v>45064.6</v>
      </c>
      <c r="F32" s="49">
        <v>49173.8</v>
      </c>
      <c r="G32" s="49">
        <v>55992.6</v>
      </c>
      <c r="H32" s="49">
        <v>68579.8</v>
      </c>
      <c r="I32" s="49">
        <v>65225.5</v>
      </c>
      <c r="J32" s="49">
        <v>66321.399999999994</v>
      </c>
      <c r="K32" s="49">
        <v>61602.3</v>
      </c>
      <c r="L32" s="49">
        <v>65430.400000000001</v>
      </c>
      <c r="M32" s="49">
        <v>70527.399999999994</v>
      </c>
      <c r="N32" s="49">
        <v>83820.899999999994</v>
      </c>
      <c r="O32" s="49">
        <v>88240.8</v>
      </c>
      <c r="P32" s="49">
        <v>88275.5</v>
      </c>
      <c r="Q32" s="49">
        <v>63072.6</v>
      </c>
      <c r="R32" s="49">
        <v>92538.8</v>
      </c>
      <c r="S32" s="49">
        <v>109539.5</v>
      </c>
      <c r="T32" s="49">
        <v>126039.6</v>
      </c>
      <c r="U32" s="49">
        <v>140370.29999999999</v>
      </c>
      <c r="V32" s="49">
        <v>151443.79999999999</v>
      </c>
      <c r="W32" s="49">
        <v>151730</v>
      </c>
      <c r="X32" s="49">
        <v>148037.70000000001</v>
      </c>
      <c r="Y32" s="49">
        <v>171277.8</v>
      </c>
      <c r="Z32" s="49">
        <v>177612.6</v>
      </c>
      <c r="AB32" t="s">
        <v>159</v>
      </c>
      <c r="AC32" s="18" t="s">
        <v>195</v>
      </c>
      <c r="AD32" s="18" t="s">
        <v>196</v>
      </c>
      <c r="AE32" s="8" t="s">
        <v>14</v>
      </c>
    </row>
    <row r="33" spans="1:31" ht="20" x14ac:dyDescent="0.35">
      <c r="A33" s="47" t="s">
        <v>108</v>
      </c>
      <c r="B33" s="46" t="s">
        <v>83</v>
      </c>
      <c r="C33" s="48">
        <v>2034.2</v>
      </c>
      <c r="D33" s="48">
        <v>1912.9</v>
      </c>
      <c r="E33" s="48">
        <v>2233.9</v>
      </c>
      <c r="F33" s="48">
        <v>2605.1</v>
      </c>
      <c r="G33" s="48">
        <v>3243.6</v>
      </c>
      <c r="H33" s="48">
        <v>3262.4</v>
      </c>
      <c r="I33" s="48">
        <v>3524</v>
      </c>
      <c r="J33" s="48">
        <v>3730.4</v>
      </c>
      <c r="K33" s="48">
        <v>2672.3</v>
      </c>
      <c r="L33" s="48">
        <v>3047.7</v>
      </c>
      <c r="M33" s="48">
        <v>3713.6</v>
      </c>
      <c r="N33" s="48">
        <v>3862.1</v>
      </c>
      <c r="O33" s="48">
        <v>3977.4</v>
      </c>
      <c r="P33" s="48">
        <v>4555.6000000000004</v>
      </c>
      <c r="Q33" s="48">
        <v>3260.1</v>
      </c>
      <c r="R33" s="48">
        <v>3652.1</v>
      </c>
      <c r="S33" s="48">
        <v>5582.6</v>
      </c>
      <c r="T33" s="48">
        <v>7342.3</v>
      </c>
      <c r="U33" s="48">
        <v>8422.9</v>
      </c>
      <c r="V33" s="48">
        <v>8890.5</v>
      </c>
      <c r="W33" s="48">
        <v>9921.7000000000007</v>
      </c>
      <c r="X33" s="48">
        <v>8973.7000000000007</v>
      </c>
      <c r="Y33" s="48">
        <v>9237.6</v>
      </c>
      <c r="Z33" s="48">
        <v>10811.6</v>
      </c>
      <c r="AB33" t="s">
        <v>159</v>
      </c>
      <c r="AC33" s="18" t="s">
        <v>197</v>
      </c>
      <c r="AD33" s="18"/>
      <c r="AE33" s="8" t="s">
        <v>15</v>
      </c>
    </row>
    <row r="34" spans="1:31" ht="30" x14ac:dyDescent="0.35">
      <c r="A34" s="22" t="s">
        <v>109</v>
      </c>
      <c r="B34" s="23" t="s">
        <v>83</v>
      </c>
      <c r="C34" s="24">
        <v>8586.9</v>
      </c>
      <c r="D34" s="24">
        <v>9961.4</v>
      </c>
      <c r="E34" s="24">
        <v>12737.1</v>
      </c>
      <c r="F34" s="24">
        <v>13085.8</v>
      </c>
      <c r="G34" s="24">
        <v>14336.2</v>
      </c>
      <c r="H34" s="24">
        <v>15955.3</v>
      </c>
      <c r="I34" s="24">
        <v>16238.8</v>
      </c>
      <c r="J34" s="24">
        <v>16505.900000000001</v>
      </c>
      <c r="K34" s="24">
        <v>15339.7</v>
      </c>
      <c r="L34" s="24">
        <v>16522.7</v>
      </c>
      <c r="M34" s="24">
        <v>17630.3</v>
      </c>
      <c r="N34" s="24">
        <v>18790.3</v>
      </c>
      <c r="O34" s="24">
        <v>19678.599999999999</v>
      </c>
      <c r="P34" s="24">
        <v>20908.099999999999</v>
      </c>
      <c r="Q34" s="24">
        <v>17160.599999999999</v>
      </c>
      <c r="R34" s="24">
        <v>18046.099999999999</v>
      </c>
      <c r="S34" s="24">
        <v>19735.900000000001</v>
      </c>
      <c r="T34" s="24">
        <v>20529.400000000001</v>
      </c>
      <c r="U34" s="24">
        <v>21752.799999999999</v>
      </c>
      <c r="V34" s="24">
        <v>22683.1</v>
      </c>
      <c r="W34" s="24">
        <v>21259.7</v>
      </c>
      <c r="X34" s="24">
        <v>19789.099999999999</v>
      </c>
      <c r="Y34" s="24">
        <v>20656.7</v>
      </c>
      <c r="Z34" s="24">
        <v>22433.7</v>
      </c>
      <c r="AB34" t="s">
        <v>159</v>
      </c>
      <c r="AC34" s="18" t="s">
        <v>198</v>
      </c>
      <c r="AD34" s="18" t="s">
        <v>199</v>
      </c>
    </row>
    <row r="35" spans="1:31" ht="30" x14ac:dyDescent="0.35">
      <c r="A35" s="22" t="s">
        <v>109</v>
      </c>
      <c r="B35" s="23"/>
      <c r="C35" s="24">
        <f>SUM(C17,C28:C31,C33)</f>
        <v>73209.5</v>
      </c>
      <c r="D35" s="24">
        <f t="shared" ref="D35:Z35" si="29">SUM(D17,D28:D31,D33)</f>
        <v>92281.999999999985</v>
      </c>
      <c r="E35" s="24">
        <f t="shared" si="29"/>
        <v>122545.9</v>
      </c>
      <c r="F35" s="24">
        <f t="shared" si="29"/>
        <v>136369.4</v>
      </c>
      <c r="G35" s="24">
        <f t="shared" si="29"/>
        <v>147321.60000000001</v>
      </c>
      <c r="H35" s="24">
        <f t="shared" si="29"/>
        <v>173146.3</v>
      </c>
      <c r="I35" s="24">
        <f t="shared" si="29"/>
        <v>166739.19999999998</v>
      </c>
      <c r="J35" s="24">
        <f t="shared" si="29"/>
        <v>157174.9</v>
      </c>
      <c r="K35" s="24">
        <f t="shared" si="29"/>
        <v>140427.9</v>
      </c>
      <c r="L35" s="24">
        <f t="shared" si="29"/>
        <v>144686.5</v>
      </c>
      <c r="M35" s="24">
        <f t="shared" si="29"/>
        <v>160429.6</v>
      </c>
      <c r="N35" s="24">
        <f t="shared" si="29"/>
        <v>180997</v>
      </c>
      <c r="O35" s="24">
        <f t="shared" si="29"/>
        <v>190193.00000000003</v>
      </c>
      <c r="P35" s="24">
        <f t="shared" si="29"/>
        <v>187809.80000000002</v>
      </c>
      <c r="Q35" s="24">
        <f t="shared" si="29"/>
        <v>145039.30000000002</v>
      </c>
      <c r="R35" s="24">
        <f t="shared" si="29"/>
        <v>177223.19999999998</v>
      </c>
      <c r="S35" s="24">
        <f t="shared" si="29"/>
        <v>182445.40000000002</v>
      </c>
      <c r="T35" s="24">
        <f t="shared" si="29"/>
        <v>184434.89999999997</v>
      </c>
      <c r="U35" s="24">
        <f t="shared" si="29"/>
        <v>185217.3</v>
      </c>
      <c r="V35" s="24">
        <f t="shared" si="29"/>
        <v>192187.30000000002</v>
      </c>
      <c r="W35" s="24">
        <f t="shared" si="29"/>
        <v>185795.40000000002</v>
      </c>
      <c r="X35" s="24">
        <f t="shared" si="29"/>
        <v>176249.3</v>
      </c>
      <c r="Y35" s="24">
        <f t="shared" si="29"/>
        <v>191279.5</v>
      </c>
      <c r="Z35" s="24">
        <f t="shared" si="29"/>
        <v>198066.3</v>
      </c>
      <c r="AB35" t="s">
        <v>159</v>
      </c>
      <c r="AC35" s="18" t="s">
        <v>234</v>
      </c>
      <c r="AD35" s="18" t="s">
        <v>235</v>
      </c>
      <c r="AE35" s="8" t="s">
        <v>16</v>
      </c>
    </row>
    <row r="36" spans="1:31" ht="20" x14ac:dyDescent="0.35">
      <c r="A36" s="47" t="s">
        <v>110</v>
      </c>
      <c r="B36" s="46" t="s">
        <v>83</v>
      </c>
      <c r="C36" s="48">
        <v>6780.1</v>
      </c>
      <c r="D36" s="48">
        <v>8377.7000000000007</v>
      </c>
      <c r="E36" s="48">
        <v>10169.6</v>
      </c>
      <c r="F36" s="48">
        <v>10234.200000000001</v>
      </c>
      <c r="G36" s="48">
        <v>12650.7</v>
      </c>
      <c r="H36" s="48">
        <v>15939.1</v>
      </c>
      <c r="I36" s="48">
        <v>17360.400000000001</v>
      </c>
      <c r="J36" s="48">
        <v>18170.3</v>
      </c>
      <c r="K36" s="48">
        <v>20173.900000000001</v>
      </c>
      <c r="L36" s="48">
        <v>21765.9</v>
      </c>
      <c r="M36" s="48">
        <v>24829.3</v>
      </c>
      <c r="N36" s="48">
        <v>26521.7</v>
      </c>
      <c r="O36" s="48">
        <v>28238.2</v>
      </c>
      <c r="P36" s="48">
        <v>33903.699999999997</v>
      </c>
      <c r="Q36" s="48">
        <v>25655.8</v>
      </c>
      <c r="R36" s="48">
        <v>27769.8</v>
      </c>
      <c r="S36" s="48">
        <v>28490.9</v>
      </c>
      <c r="T36" s="48">
        <v>27560.3</v>
      </c>
      <c r="U36" s="48">
        <v>28866.400000000001</v>
      </c>
      <c r="V36" s="48">
        <v>29959.7</v>
      </c>
      <c r="W36" s="48">
        <v>23348.5</v>
      </c>
      <c r="X36" s="48">
        <v>20408.599999999999</v>
      </c>
      <c r="Y36" s="48">
        <v>27799.9</v>
      </c>
      <c r="Z36" s="48">
        <v>31652.9</v>
      </c>
      <c r="AB36" t="s">
        <v>159</v>
      </c>
      <c r="AC36" s="18" t="s">
        <v>200</v>
      </c>
      <c r="AD36" s="18" t="s">
        <v>201</v>
      </c>
      <c r="AE36" s="8" t="s">
        <v>40</v>
      </c>
    </row>
    <row r="37" spans="1:31" ht="20" x14ac:dyDescent="0.35">
      <c r="A37" s="22" t="str">
        <f>A36</f>
        <v>D35: Electricity, gas, steam and air conditioning supply</v>
      </c>
      <c r="B37" s="23" t="str">
        <f t="shared" ref="B37" si="30">B36</f>
        <v/>
      </c>
      <c r="C37" s="24">
        <f t="shared" ref="C37" si="31">C36</f>
        <v>6780.1</v>
      </c>
      <c r="D37" s="24">
        <f t="shared" ref="D37" si="32">D36</f>
        <v>8377.7000000000007</v>
      </c>
      <c r="E37" s="24">
        <f t="shared" ref="E37" si="33">E36</f>
        <v>10169.6</v>
      </c>
      <c r="F37" s="24">
        <f t="shared" ref="F37" si="34">F36</f>
        <v>10234.200000000001</v>
      </c>
      <c r="G37" s="24">
        <f t="shared" ref="G37" si="35">G36</f>
        <v>12650.7</v>
      </c>
      <c r="H37" s="24">
        <f t="shared" ref="H37" si="36">H36</f>
        <v>15939.1</v>
      </c>
      <c r="I37" s="24">
        <f t="shared" ref="I37" si="37">I36</f>
        <v>17360.400000000001</v>
      </c>
      <c r="J37" s="24">
        <f t="shared" ref="J37" si="38">J36</f>
        <v>18170.3</v>
      </c>
      <c r="K37" s="24">
        <f t="shared" ref="K37" si="39">K36</f>
        <v>20173.900000000001</v>
      </c>
      <c r="L37" s="24">
        <f t="shared" ref="L37" si="40">L36</f>
        <v>21765.9</v>
      </c>
      <c r="M37" s="24">
        <f t="shared" ref="M37" si="41">M36</f>
        <v>24829.3</v>
      </c>
      <c r="N37" s="24">
        <f t="shared" ref="N37" si="42">N36</f>
        <v>26521.7</v>
      </c>
      <c r="O37" s="24">
        <f t="shared" ref="O37" si="43">O36</f>
        <v>28238.2</v>
      </c>
      <c r="P37" s="24">
        <f t="shared" ref="P37" si="44">P36</f>
        <v>33903.699999999997</v>
      </c>
      <c r="Q37" s="24">
        <f t="shared" ref="Q37" si="45">Q36</f>
        <v>25655.8</v>
      </c>
      <c r="R37" s="24">
        <f t="shared" ref="R37" si="46">R36</f>
        <v>27769.8</v>
      </c>
      <c r="S37" s="24">
        <f t="shared" ref="S37" si="47">S36</f>
        <v>28490.9</v>
      </c>
      <c r="T37" s="24">
        <f t="shared" ref="T37" si="48">T36</f>
        <v>27560.3</v>
      </c>
      <c r="U37" s="24">
        <f t="shared" ref="U37" si="49">U36</f>
        <v>28866.400000000001</v>
      </c>
      <c r="V37" s="24">
        <f t="shared" ref="V37" si="50">V36</f>
        <v>29959.7</v>
      </c>
      <c r="W37" s="24">
        <f t="shared" ref="W37" si="51">W36</f>
        <v>23348.5</v>
      </c>
      <c r="X37" s="24">
        <f t="shared" ref="X37" si="52">X36</f>
        <v>20408.599999999999</v>
      </c>
      <c r="Y37" s="24">
        <f t="shared" ref="Y37" si="53">Y36</f>
        <v>27799.9</v>
      </c>
      <c r="Z37" s="24">
        <f t="shared" ref="Z37" si="54">Z36</f>
        <v>31652.9</v>
      </c>
      <c r="AB37" t="s">
        <v>159</v>
      </c>
      <c r="AC37" s="18" t="str">
        <f t="shared" ref="AC37" si="55">AC36</f>
        <v>R² = 0.801695</v>
      </c>
      <c r="AD37" s="18" t="s">
        <v>165</v>
      </c>
      <c r="AE37" s="8" t="s">
        <v>41</v>
      </c>
    </row>
    <row r="38" spans="1:31" ht="40" x14ac:dyDescent="0.35">
      <c r="A38" s="51" t="s">
        <v>111</v>
      </c>
      <c r="B38" s="50" t="s">
        <v>83</v>
      </c>
      <c r="C38" s="53">
        <v>1550.3</v>
      </c>
      <c r="D38" s="53">
        <v>1625.9</v>
      </c>
      <c r="E38" s="53">
        <v>2003.3</v>
      </c>
      <c r="F38" s="53">
        <v>2053.1999999999998</v>
      </c>
      <c r="G38" s="53">
        <v>2673.8</v>
      </c>
      <c r="H38" s="53">
        <v>3336.4</v>
      </c>
      <c r="I38" s="53">
        <v>3808.1</v>
      </c>
      <c r="J38" s="53">
        <v>4045.1</v>
      </c>
      <c r="K38" s="53">
        <v>3984.6</v>
      </c>
      <c r="L38" s="53">
        <v>4016.7</v>
      </c>
      <c r="M38" s="53">
        <v>4915.3999999999996</v>
      </c>
      <c r="N38" s="53">
        <v>5207.3</v>
      </c>
      <c r="O38" s="53">
        <v>5416.2</v>
      </c>
      <c r="P38" s="53">
        <v>5302.8</v>
      </c>
      <c r="Q38" s="53">
        <v>5301.2</v>
      </c>
      <c r="R38" s="53">
        <v>6003.9</v>
      </c>
      <c r="S38" s="53">
        <v>7086.6</v>
      </c>
      <c r="T38" s="53">
        <v>7012.6</v>
      </c>
      <c r="U38" s="53">
        <v>7778.2</v>
      </c>
      <c r="V38" s="53">
        <v>8032.9</v>
      </c>
      <c r="W38" s="53">
        <v>7156</v>
      </c>
      <c r="X38" s="53">
        <v>6694.9</v>
      </c>
      <c r="Y38" s="53">
        <v>7010.7</v>
      </c>
      <c r="Z38" s="53">
        <v>7489.3</v>
      </c>
      <c r="AB38" t="s">
        <v>159</v>
      </c>
      <c r="AC38" s="18" t="s">
        <v>202</v>
      </c>
      <c r="AD38" s="18" t="s">
        <v>203</v>
      </c>
      <c r="AE38" s="8" t="s">
        <v>42</v>
      </c>
    </row>
    <row r="39" spans="1:31" x14ac:dyDescent="0.35">
      <c r="A39" s="51" t="s">
        <v>112</v>
      </c>
      <c r="B39" s="50" t="s">
        <v>83</v>
      </c>
      <c r="C39" s="52">
        <v>38736.199999999997</v>
      </c>
      <c r="D39" s="52">
        <v>47337.7</v>
      </c>
      <c r="E39" s="52">
        <v>58983.9</v>
      </c>
      <c r="F39" s="52">
        <v>66992.399999999994</v>
      </c>
      <c r="G39" s="52">
        <v>76943.199999999997</v>
      </c>
      <c r="H39" s="52">
        <v>93288.9</v>
      </c>
      <c r="I39" s="52">
        <v>95742.6</v>
      </c>
      <c r="J39" s="52">
        <v>97387.8</v>
      </c>
      <c r="K39" s="52">
        <v>96196.1</v>
      </c>
      <c r="L39" s="52">
        <v>107717.3</v>
      </c>
      <c r="M39" s="52">
        <v>120207.2</v>
      </c>
      <c r="N39" s="52">
        <v>138733.70000000001</v>
      </c>
      <c r="O39" s="52">
        <v>150449.79999999999</v>
      </c>
      <c r="P39" s="52">
        <v>166171.6</v>
      </c>
      <c r="Q39" s="52">
        <v>131519.1</v>
      </c>
      <c r="R39" s="52">
        <v>146349.9</v>
      </c>
      <c r="S39" s="52">
        <v>164696.70000000001</v>
      </c>
      <c r="T39" s="52">
        <v>166111.1</v>
      </c>
      <c r="U39" s="52">
        <v>160155.79999999999</v>
      </c>
      <c r="V39" s="52">
        <v>162485.29999999999</v>
      </c>
      <c r="W39" s="52">
        <v>145050.4</v>
      </c>
      <c r="X39" s="52">
        <v>133111.9</v>
      </c>
      <c r="Y39" s="52">
        <v>143092</v>
      </c>
      <c r="Z39" s="52">
        <v>152844.29999999999</v>
      </c>
      <c r="AB39" t="s">
        <v>159</v>
      </c>
      <c r="AC39" s="18" t="s">
        <v>204</v>
      </c>
      <c r="AD39" s="18" t="s">
        <v>205</v>
      </c>
      <c r="AE39" s="8" t="s">
        <v>17</v>
      </c>
    </row>
    <row r="40" spans="1:31" ht="30" x14ac:dyDescent="0.35">
      <c r="A40" s="51" t="s">
        <v>113</v>
      </c>
      <c r="B40" s="50" t="s">
        <v>83</v>
      </c>
      <c r="C40" s="53">
        <v>72779.899999999994</v>
      </c>
      <c r="D40" s="53">
        <v>87388.5</v>
      </c>
      <c r="E40" s="53">
        <v>107626.8</v>
      </c>
      <c r="F40" s="53">
        <v>109277.2</v>
      </c>
      <c r="G40" s="53">
        <v>122189.7</v>
      </c>
      <c r="H40" s="53">
        <v>147645.6</v>
      </c>
      <c r="I40" s="53">
        <v>147365.29999999999</v>
      </c>
      <c r="J40" s="53">
        <v>149051.4</v>
      </c>
      <c r="K40" s="53">
        <v>143621.6</v>
      </c>
      <c r="L40" s="53">
        <v>155770</v>
      </c>
      <c r="M40" s="53">
        <v>177432.5</v>
      </c>
      <c r="N40" s="53">
        <v>194283.4</v>
      </c>
      <c r="O40" s="53">
        <v>208676.5</v>
      </c>
      <c r="P40" s="53">
        <v>222818.8</v>
      </c>
      <c r="Q40" s="53">
        <v>171598.4</v>
      </c>
      <c r="R40" s="53">
        <v>212030.5</v>
      </c>
      <c r="S40" s="53">
        <v>246743</v>
      </c>
      <c r="T40" s="53">
        <v>255207</v>
      </c>
      <c r="U40" s="53">
        <v>270827.7</v>
      </c>
      <c r="V40" s="53">
        <v>278390.59999999998</v>
      </c>
      <c r="W40" s="53">
        <v>261513.9</v>
      </c>
      <c r="X40" s="53">
        <v>249263.2</v>
      </c>
      <c r="Y40" s="53">
        <v>271715.8</v>
      </c>
      <c r="Z40" s="53">
        <v>286862.5</v>
      </c>
      <c r="AB40" t="s">
        <v>159</v>
      </c>
      <c r="AC40" s="18" t="s">
        <v>206</v>
      </c>
      <c r="AD40" s="18" t="s">
        <v>207</v>
      </c>
      <c r="AE40" s="8" t="s">
        <v>18</v>
      </c>
    </row>
    <row r="41" spans="1:31" ht="20" x14ac:dyDescent="0.35">
      <c r="A41" s="51" t="s">
        <v>114</v>
      </c>
      <c r="B41" s="50" t="s">
        <v>83</v>
      </c>
      <c r="C41" s="52">
        <v>27320.7</v>
      </c>
      <c r="D41" s="52">
        <v>32893.4</v>
      </c>
      <c r="E41" s="52">
        <v>40938.300000000003</v>
      </c>
      <c r="F41" s="52">
        <v>44078</v>
      </c>
      <c r="G41" s="52">
        <v>50782</v>
      </c>
      <c r="H41" s="52">
        <v>60919.7</v>
      </c>
      <c r="I41" s="52">
        <v>64897.4</v>
      </c>
      <c r="J41" s="52">
        <v>64118.2</v>
      </c>
      <c r="K41" s="52">
        <v>59695</v>
      </c>
      <c r="L41" s="52">
        <v>62204.1</v>
      </c>
      <c r="M41" s="52">
        <v>68952</v>
      </c>
      <c r="N41" s="52">
        <v>76902.7</v>
      </c>
      <c r="O41" s="52">
        <v>81769.600000000006</v>
      </c>
      <c r="P41" s="52">
        <v>84384.3</v>
      </c>
      <c r="Q41" s="52">
        <v>68925.7</v>
      </c>
      <c r="R41" s="52">
        <v>85615.6</v>
      </c>
      <c r="S41" s="52">
        <v>94811.5</v>
      </c>
      <c r="T41" s="52">
        <v>98141.4</v>
      </c>
      <c r="U41" s="52">
        <v>107683.5</v>
      </c>
      <c r="V41" s="52">
        <v>108511.3</v>
      </c>
      <c r="W41" s="52">
        <v>96182.2</v>
      </c>
      <c r="X41" s="52">
        <v>86411.5</v>
      </c>
      <c r="Y41" s="52">
        <v>94019.7</v>
      </c>
      <c r="Z41" s="52">
        <v>100266</v>
      </c>
      <c r="AB41" t="s">
        <v>159</v>
      </c>
      <c r="AD41" s="18"/>
    </row>
    <row r="42" spans="1:31" x14ac:dyDescent="0.35">
      <c r="A42" s="51" t="s">
        <v>115</v>
      </c>
      <c r="B42" s="50" t="s">
        <v>83</v>
      </c>
      <c r="C42" s="53">
        <v>763.1</v>
      </c>
      <c r="D42" s="53">
        <v>806.2</v>
      </c>
      <c r="E42" s="53">
        <v>900.6</v>
      </c>
      <c r="F42" s="53">
        <v>891.8</v>
      </c>
      <c r="G42" s="53">
        <v>932.8</v>
      </c>
      <c r="H42" s="53">
        <v>1034.7</v>
      </c>
      <c r="I42" s="53">
        <v>1081</v>
      </c>
      <c r="J42" s="53">
        <v>1110.9000000000001</v>
      </c>
      <c r="K42" s="53">
        <v>1468.3</v>
      </c>
      <c r="L42" s="53">
        <v>1601.7</v>
      </c>
      <c r="M42" s="53">
        <v>1872.3</v>
      </c>
      <c r="N42" s="53">
        <v>1786</v>
      </c>
      <c r="O42" s="53">
        <v>1819.9</v>
      </c>
      <c r="P42" s="53">
        <v>1643.3</v>
      </c>
      <c r="Q42" s="53">
        <v>1308</v>
      </c>
      <c r="R42" s="53">
        <v>1540.7</v>
      </c>
      <c r="S42" s="53">
        <v>1706.1</v>
      </c>
      <c r="T42" s="53">
        <v>1795.7</v>
      </c>
      <c r="U42" s="53">
        <v>1907.9</v>
      </c>
      <c r="V42" s="53">
        <v>2055.1</v>
      </c>
      <c r="W42" s="53">
        <v>1668</v>
      </c>
      <c r="X42" s="53">
        <v>1505.3</v>
      </c>
      <c r="Y42" s="53">
        <v>1627.2</v>
      </c>
      <c r="Z42" s="53">
        <v>1718</v>
      </c>
      <c r="AB42" t="s">
        <v>159</v>
      </c>
      <c r="AD42" s="18"/>
    </row>
    <row r="43" spans="1:31" x14ac:dyDescent="0.35">
      <c r="A43" s="51" t="s">
        <v>116</v>
      </c>
      <c r="B43" s="50" t="s">
        <v>83</v>
      </c>
      <c r="C43" s="52">
        <v>1838.5</v>
      </c>
      <c r="D43" s="52">
        <v>2214.1999999999998</v>
      </c>
      <c r="E43" s="52">
        <v>2772.1</v>
      </c>
      <c r="F43" s="52">
        <v>3000</v>
      </c>
      <c r="G43" s="52">
        <v>3648.2</v>
      </c>
      <c r="H43" s="52">
        <v>4546.3999999999996</v>
      </c>
      <c r="I43" s="52">
        <v>4542.1000000000004</v>
      </c>
      <c r="J43" s="52">
        <v>4471.3</v>
      </c>
      <c r="K43" s="52">
        <v>4497.8</v>
      </c>
      <c r="L43" s="52">
        <v>5208.8999999999996</v>
      </c>
      <c r="M43" s="52">
        <v>6659</v>
      </c>
      <c r="N43" s="52">
        <v>7433.5</v>
      </c>
      <c r="O43" s="52">
        <v>7877.5</v>
      </c>
      <c r="P43" s="52">
        <v>8500.1</v>
      </c>
      <c r="Q43" s="52">
        <v>7216.2</v>
      </c>
      <c r="R43" s="52">
        <v>7602.2</v>
      </c>
      <c r="S43" s="52">
        <v>7480</v>
      </c>
      <c r="T43" s="52">
        <v>8114.5</v>
      </c>
      <c r="U43" s="52">
        <v>8310.4</v>
      </c>
      <c r="V43" s="52">
        <v>10192.5</v>
      </c>
      <c r="W43" s="52">
        <v>9758.1</v>
      </c>
      <c r="X43" s="52">
        <v>9935</v>
      </c>
      <c r="Y43" s="52">
        <v>11164.9</v>
      </c>
      <c r="Z43" s="52">
        <v>12379.5</v>
      </c>
      <c r="AB43" t="s">
        <v>159</v>
      </c>
      <c r="AD43" s="18"/>
    </row>
    <row r="44" spans="1:31" ht="30" x14ac:dyDescent="0.35">
      <c r="A44" s="51" t="s">
        <v>117</v>
      </c>
      <c r="B44" s="50" t="s">
        <v>83</v>
      </c>
      <c r="C44" s="53">
        <v>3188.7</v>
      </c>
      <c r="D44" s="53">
        <v>3375</v>
      </c>
      <c r="E44" s="53">
        <v>4092.7</v>
      </c>
      <c r="F44" s="53">
        <v>4480.8</v>
      </c>
      <c r="G44" s="53">
        <v>5351.2</v>
      </c>
      <c r="H44" s="53">
        <v>6446.4</v>
      </c>
      <c r="I44" s="53">
        <v>7309.4</v>
      </c>
      <c r="J44" s="53">
        <v>7874.4</v>
      </c>
      <c r="K44" s="53">
        <v>7830.5</v>
      </c>
      <c r="L44" s="53">
        <v>8331.4</v>
      </c>
      <c r="M44" s="53">
        <v>10012</v>
      </c>
      <c r="N44" s="53">
        <v>11135.8</v>
      </c>
      <c r="O44" s="53">
        <v>12320.7</v>
      </c>
      <c r="P44" s="53">
        <v>12938.5</v>
      </c>
      <c r="Q44" s="53">
        <v>10682.8</v>
      </c>
      <c r="R44" s="53">
        <v>12740.6</v>
      </c>
      <c r="S44" s="53">
        <v>13897</v>
      </c>
      <c r="T44" s="53">
        <v>14204.3</v>
      </c>
      <c r="U44" s="53">
        <v>15212</v>
      </c>
      <c r="V44" s="53">
        <v>15819.7</v>
      </c>
      <c r="W44" s="53">
        <v>14685.8</v>
      </c>
      <c r="X44" s="53">
        <v>13957.7</v>
      </c>
      <c r="Y44" s="53">
        <v>15141.8</v>
      </c>
      <c r="Z44" s="53">
        <v>16033.9</v>
      </c>
      <c r="AB44" t="s">
        <v>159</v>
      </c>
      <c r="AD44" s="18"/>
    </row>
    <row r="45" spans="1:31" ht="20" x14ac:dyDescent="0.35">
      <c r="A45" s="51" t="s">
        <v>118</v>
      </c>
      <c r="B45" s="50" t="s">
        <v>83</v>
      </c>
      <c r="C45" s="52">
        <v>574</v>
      </c>
      <c r="D45" s="52">
        <v>618.5</v>
      </c>
      <c r="E45" s="52">
        <v>776.5</v>
      </c>
      <c r="F45" s="52">
        <v>840.6</v>
      </c>
      <c r="G45" s="52">
        <v>951.6</v>
      </c>
      <c r="H45" s="52">
        <v>1189.4000000000001</v>
      </c>
      <c r="I45" s="52">
        <v>1274.8</v>
      </c>
      <c r="J45" s="52">
        <v>1309.7</v>
      </c>
      <c r="K45" s="52">
        <v>1253.9000000000001</v>
      </c>
      <c r="L45" s="52">
        <v>1424.9</v>
      </c>
      <c r="M45" s="52">
        <v>1657.3</v>
      </c>
      <c r="N45" s="52">
        <v>1892.5</v>
      </c>
      <c r="O45" s="52">
        <v>2051</v>
      </c>
      <c r="P45" s="52">
        <v>2223.8000000000002</v>
      </c>
      <c r="Q45" s="52">
        <v>1857.1</v>
      </c>
      <c r="R45" s="52">
        <v>2324.6999999999998</v>
      </c>
      <c r="S45" s="52">
        <v>2598.9</v>
      </c>
      <c r="T45" s="52">
        <v>2579</v>
      </c>
      <c r="U45" s="52">
        <v>2691.6</v>
      </c>
      <c r="V45" s="52">
        <v>2705.8</v>
      </c>
      <c r="W45" s="52">
        <v>2522</v>
      </c>
      <c r="X45" s="52">
        <v>2451.6999999999998</v>
      </c>
      <c r="Y45" s="52">
        <v>2707.6</v>
      </c>
      <c r="Z45" s="52">
        <v>3005.9</v>
      </c>
      <c r="AB45" t="s">
        <v>159</v>
      </c>
      <c r="AD45" s="18"/>
    </row>
    <row r="46" spans="1:31" x14ac:dyDescent="0.35">
      <c r="A46" s="21" t="s">
        <v>144</v>
      </c>
      <c r="B46" s="15"/>
      <c r="C46" s="16">
        <f>SUM(C41:C45)</f>
        <v>33685</v>
      </c>
      <c r="D46" s="16">
        <f t="shared" ref="D46:Z46" si="56">SUM(D41:D45)</f>
        <v>39907.299999999996</v>
      </c>
      <c r="E46" s="16">
        <f t="shared" si="56"/>
        <v>49480.2</v>
      </c>
      <c r="F46" s="16">
        <f t="shared" si="56"/>
        <v>53291.200000000004</v>
      </c>
      <c r="G46" s="16">
        <f t="shared" si="56"/>
        <v>61665.799999999996</v>
      </c>
      <c r="H46" s="16">
        <f t="shared" si="56"/>
        <v>74136.599999999977</v>
      </c>
      <c r="I46" s="16">
        <f t="shared" si="56"/>
        <v>79104.7</v>
      </c>
      <c r="J46" s="16">
        <f t="shared" si="56"/>
        <v>78884.499999999985</v>
      </c>
      <c r="K46" s="16">
        <f t="shared" si="56"/>
        <v>74745.5</v>
      </c>
      <c r="L46" s="16">
        <f t="shared" si="56"/>
        <v>78770.999999999985</v>
      </c>
      <c r="M46" s="16">
        <f t="shared" si="56"/>
        <v>89152.6</v>
      </c>
      <c r="N46" s="16">
        <f t="shared" si="56"/>
        <v>99150.5</v>
      </c>
      <c r="O46" s="16">
        <f t="shared" si="56"/>
        <v>105838.7</v>
      </c>
      <c r="P46" s="16">
        <f t="shared" si="56"/>
        <v>109690.00000000001</v>
      </c>
      <c r="Q46" s="16">
        <f t="shared" si="56"/>
        <v>89989.8</v>
      </c>
      <c r="R46" s="16">
        <f t="shared" si="56"/>
        <v>109823.8</v>
      </c>
      <c r="S46" s="16">
        <f t="shared" si="56"/>
        <v>120493.5</v>
      </c>
      <c r="T46" s="16">
        <f t="shared" si="56"/>
        <v>124834.9</v>
      </c>
      <c r="U46" s="16">
        <f t="shared" si="56"/>
        <v>135805.4</v>
      </c>
      <c r="V46" s="16">
        <f t="shared" si="56"/>
        <v>139284.4</v>
      </c>
      <c r="W46" s="16">
        <f t="shared" si="56"/>
        <v>124816.1</v>
      </c>
      <c r="X46" s="16">
        <f t="shared" si="56"/>
        <v>114261.2</v>
      </c>
      <c r="Y46" s="16">
        <f t="shared" si="56"/>
        <v>124661.2</v>
      </c>
      <c r="Z46" s="16">
        <f t="shared" si="56"/>
        <v>133403.29999999999</v>
      </c>
      <c r="AB46" t="s">
        <v>159</v>
      </c>
      <c r="AC46" s="18" t="s">
        <v>208</v>
      </c>
      <c r="AD46" s="18" t="s">
        <v>209</v>
      </c>
      <c r="AE46" s="8" t="s">
        <v>19</v>
      </c>
    </row>
    <row r="47" spans="1:31" ht="20" x14ac:dyDescent="0.35">
      <c r="A47" s="55" t="s">
        <v>119</v>
      </c>
      <c r="B47" s="54" t="s">
        <v>83</v>
      </c>
      <c r="C47" s="57">
        <v>15299.6</v>
      </c>
      <c r="D47" s="57">
        <v>16257.9</v>
      </c>
      <c r="E47" s="57">
        <v>19842.7</v>
      </c>
      <c r="F47" s="57">
        <v>21376.7</v>
      </c>
      <c r="G47" s="57">
        <v>24887.7</v>
      </c>
      <c r="H47" s="57">
        <v>30574.799999999999</v>
      </c>
      <c r="I47" s="57">
        <v>33678.400000000001</v>
      </c>
      <c r="J47" s="57">
        <v>33759.9</v>
      </c>
      <c r="K47" s="57">
        <v>31180.5</v>
      </c>
      <c r="L47" s="57">
        <v>31803.5</v>
      </c>
      <c r="M47" s="57">
        <v>34820.800000000003</v>
      </c>
      <c r="N47" s="57">
        <v>36495</v>
      </c>
      <c r="O47" s="57">
        <v>38304.800000000003</v>
      </c>
      <c r="P47" s="57">
        <v>38621.5</v>
      </c>
      <c r="Q47" s="57">
        <v>29898.9</v>
      </c>
      <c r="R47" s="57">
        <v>33946</v>
      </c>
      <c r="S47" s="57">
        <v>36913</v>
      </c>
      <c r="T47" s="57">
        <v>37772.699999999997</v>
      </c>
      <c r="U47" s="57">
        <v>40963.699999999997</v>
      </c>
      <c r="V47" s="57">
        <v>42107.6</v>
      </c>
      <c r="W47" s="57">
        <v>39968.400000000001</v>
      </c>
      <c r="X47" s="57">
        <v>36933.5</v>
      </c>
      <c r="Y47" s="57">
        <v>39960.1</v>
      </c>
      <c r="Z47" s="57">
        <v>41570.300000000003</v>
      </c>
      <c r="AB47" t="s">
        <v>159</v>
      </c>
      <c r="AC47" s="18" t="s">
        <v>210</v>
      </c>
      <c r="AD47" s="18" t="s">
        <v>211</v>
      </c>
      <c r="AE47" s="8" t="s">
        <v>20</v>
      </c>
    </row>
    <row r="48" spans="1:31" ht="30" x14ac:dyDescent="0.35">
      <c r="A48" s="55" t="s">
        <v>120</v>
      </c>
      <c r="B48" s="54" t="s">
        <v>83</v>
      </c>
      <c r="C48" s="56">
        <v>2763.7</v>
      </c>
      <c r="D48" s="56">
        <v>2952.2</v>
      </c>
      <c r="E48" s="56">
        <v>3718.3</v>
      </c>
      <c r="F48" s="56">
        <v>3993.2</v>
      </c>
      <c r="G48" s="56">
        <v>4753.1000000000004</v>
      </c>
      <c r="H48" s="56">
        <v>5753.8</v>
      </c>
      <c r="I48" s="56">
        <v>6269.7</v>
      </c>
      <c r="J48" s="56">
        <v>6670.7</v>
      </c>
      <c r="K48" s="56">
        <v>6439.8</v>
      </c>
      <c r="L48" s="56">
        <v>6731.1</v>
      </c>
      <c r="M48" s="56">
        <v>7323.8</v>
      </c>
      <c r="N48" s="56">
        <v>7825.3</v>
      </c>
      <c r="O48" s="56">
        <v>8698.9</v>
      </c>
      <c r="P48" s="56">
        <v>9312.1</v>
      </c>
      <c r="Q48" s="56">
        <v>7841</v>
      </c>
      <c r="R48" s="56">
        <v>9167.2000000000007</v>
      </c>
      <c r="S48" s="56">
        <v>9994</v>
      </c>
      <c r="T48" s="56">
        <v>10118.5</v>
      </c>
      <c r="U48" s="56">
        <v>11001.5</v>
      </c>
      <c r="V48" s="56">
        <v>10875.3</v>
      </c>
      <c r="W48" s="56">
        <v>9874.7000000000007</v>
      </c>
      <c r="X48" s="56">
        <v>8848</v>
      </c>
      <c r="Y48" s="56">
        <v>9401</v>
      </c>
      <c r="Z48" s="56">
        <v>9787.1</v>
      </c>
      <c r="AB48" t="s">
        <v>159</v>
      </c>
      <c r="AC48" s="18" t="s">
        <v>212</v>
      </c>
      <c r="AD48" s="18" t="s">
        <v>213</v>
      </c>
      <c r="AE48" s="8" t="s">
        <v>21</v>
      </c>
    </row>
    <row r="49" spans="1:31" x14ac:dyDescent="0.35">
      <c r="A49" s="55" t="s">
        <v>121</v>
      </c>
      <c r="B49" s="54" t="s">
        <v>83</v>
      </c>
      <c r="C49" s="57">
        <v>6931.7</v>
      </c>
      <c r="D49" s="57">
        <v>7221.8</v>
      </c>
      <c r="E49" s="57">
        <v>8543.1</v>
      </c>
      <c r="F49" s="57">
        <v>9204.1</v>
      </c>
      <c r="G49" s="57">
        <v>11287.1</v>
      </c>
      <c r="H49" s="57">
        <v>14010.1</v>
      </c>
      <c r="I49" s="57">
        <v>16417.8</v>
      </c>
      <c r="J49" s="57">
        <v>16738.400000000001</v>
      </c>
      <c r="K49" s="57">
        <v>16775.599999999999</v>
      </c>
      <c r="L49" s="57">
        <v>18895.900000000001</v>
      </c>
      <c r="M49" s="57">
        <v>22826.1</v>
      </c>
      <c r="N49" s="57">
        <v>26128.799999999999</v>
      </c>
      <c r="O49" s="57">
        <v>30342.6</v>
      </c>
      <c r="P49" s="57">
        <v>31175.599999999999</v>
      </c>
      <c r="Q49" s="57">
        <v>27607.599999999999</v>
      </c>
      <c r="R49" s="57">
        <v>29913.8</v>
      </c>
      <c r="S49" s="57">
        <v>30151</v>
      </c>
      <c r="T49" s="57">
        <v>29538.1</v>
      </c>
      <c r="U49" s="57">
        <v>31242.1</v>
      </c>
      <c r="V49" s="57">
        <v>30424.400000000001</v>
      </c>
      <c r="W49" s="57">
        <v>24982</v>
      </c>
      <c r="X49" s="57">
        <v>21887.4</v>
      </c>
      <c r="Y49" s="57">
        <v>22536.6</v>
      </c>
      <c r="Z49" s="57">
        <v>23368.6</v>
      </c>
      <c r="AB49" t="s">
        <v>159</v>
      </c>
      <c r="AC49" s="18" t="s">
        <v>214</v>
      </c>
      <c r="AD49" s="18" t="s">
        <v>215</v>
      </c>
      <c r="AE49" s="8" t="s">
        <v>22</v>
      </c>
    </row>
    <row r="50" spans="1:31" ht="20" x14ac:dyDescent="0.35">
      <c r="A50" s="55" t="s">
        <v>122</v>
      </c>
      <c r="B50" s="54" t="s">
        <v>83</v>
      </c>
      <c r="C50" s="56">
        <v>727.9</v>
      </c>
      <c r="D50" s="56">
        <v>860.1</v>
      </c>
      <c r="E50" s="56">
        <v>1114.4000000000001</v>
      </c>
      <c r="F50" s="56">
        <v>1216</v>
      </c>
      <c r="G50" s="56">
        <v>1449.7</v>
      </c>
      <c r="H50" s="56">
        <v>1750.7</v>
      </c>
      <c r="I50" s="56">
        <v>1841.7</v>
      </c>
      <c r="J50" s="56">
        <v>1826.3</v>
      </c>
      <c r="K50" s="56">
        <v>1738.1</v>
      </c>
      <c r="L50" s="56">
        <v>1937.4</v>
      </c>
      <c r="M50" s="56">
        <v>2244</v>
      </c>
      <c r="N50" s="56">
        <v>2332.1</v>
      </c>
      <c r="O50" s="56">
        <v>2530.8000000000002</v>
      </c>
      <c r="P50" s="56">
        <v>2768.6</v>
      </c>
      <c r="Q50" s="56">
        <v>2348.1999999999998</v>
      </c>
      <c r="R50" s="56">
        <v>2543.3000000000002</v>
      </c>
      <c r="S50" s="56">
        <v>2605.3000000000002</v>
      </c>
      <c r="T50" s="56">
        <v>2635.2</v>
      </c>
      <c r="U50" s="56">
        <v>2652.4</v>
      </c>
      <c r="V50" s="56">
        <v>2867.4</v>
      </c>
      <c r="W50" s="56">
        <v>2608.6</v>
      </c>
      <c r="X50" s="56">
        <v>2544</v>
      </c>
      <c r="Y50" s="56">
        <v>2812.4</v>
      </c>
      <c r="Z50" s="56">
        <v>2807.3</v>
      </c>
      <c r="AB50" t="s">
        <v>159</v>
      </c>
      <c r="AC50" s="18" t="s">
        <v>216</v>
      </c>
      <c r="AD50" s="18" t="s">
        <v>217</v>
      </c>
      <c r="AE50" s="8" t="s">
        <v>23</v>
      </c>
    </row>
    <row r="51" spans="1:31" ht="20" x14ac:dyDescent="0.35">
      <c r="A51" s="55" t="s">
        <v>123</v>
      </c>
      <c r="B51" s="54" t="s">
        <v>83</v>
      </c>
      <c r="C51" s="57">
        <v>18487.7</v>
      </c>
      <c r="D51" s="57">
        <v>15173.4</v>
      </c>
      <c r="E51" s="57">
        <v>16294.3</v>
      </c>
      <c r="F51" s="57">
        <v>16899.5</v>
      </c>
      <c r="G51" s="57">
        <v>19975.8</v>
      </c>
      <c r="H51" s="57">
        <v>21029.9</v>
      </c>
      <c r="I51" s="57">
        <v>26382.3</v>
      </c>
      <c r="J51" s="57">
        <v>27702.799999999999</v>
      </c>
      <c r="K51" s="57">
        <v>30403.1</v>
      </c>
      <c r="L51" s="57">
        <v>33010.9</v>
      </c>
      <c r="M51" s="57">
        <v>40508.300000000003</v>
      </c>
      <c r="N51" s="57">
        <v>45932.2</v>
      </c>
      <c r="O51" s="57">
        <v>52677.8</v>
      </c>
      <c r="P51" s="57">
        <v>56157.7</v>
      </c>
      <c r="Q51" s="57">
        <v>49228.3</v>
      </c>
      <c r="R51" s="57">
        <v>55336.7</v>
      </c>
      <c r="S51" s="57">
        <v>61364.4</v>
      </c>
      <c r="T51" s="57">
        <v>62281.3</v>
      </c>
      <c r="U51" s="57">
        <v>71473.5</v>
      </c>
      <c r="V51" s="57">
        <v>71426.100000000006</v>
      </c>
      <c r="W51" s="57">
        <v>63506.3</v>
      </c>
      <c r="X51" s="57">
        <v>62995.199999999997</v>
      </c>
      <c r="Y51" s="57">
        <v>68647.199999999997</v>
      </c>
      <c r="Z51" s="57">
        <v>74745.2</v>
      </c>
      <c r="AB51" t="s">
        <v>159</v>
      </c>
      <c r="AC51" s="18" t="s">
        <v>218</v>
      </c>
      <c r="AD51" s="18" t="s">
        <v>219</v>
      </c>
      <c r="AE51" s="8" t="s">
        <v>24</v>
      </c>
    </row>
    <row r="52" spans="1:31" x14ac:dyDescent="0.35">
      <c r="A52" s="55" t="s">
        <v>124</v>
      </c>
      <c r="B52" s="54" t="s">
        <v>83</v>
      </c>
      <c r="C52" s="56">
        <v>52929</v>
      </c>
      <c r="D52" s="56">
        <v>59158.9</v>
      </c>
      <c r="E52" s="56">
        <v>69055.3</v>
      </c>
      <c r="F52" s="56">
        <v>73794</v>
      </c>
      <c r="G52" s="56">
        <v>80305.7</v>
      </c>
      <c r="H52" s="56">
        <v>92641.5</v>
      </c>
      <c r="I52" s="56">
        <v>101214.39999999999</v>
      </c>
      <c r="J52" s="56">
        <v>105597.4</v>
      </c>
      <c r="K52" s="56">
        <v>100162.3</v>
      </c>
      <c r="L52" s="56">
        <v>103168.9</v>
      </c>
      <c r="M52" s="56">
        <v>113311.9</v>
      </c>
      <c r="N52" s="56">
        <v>123230.8</v>
      </c>
      <c r="O52" s="56">
        <v>135101.20000000001</v>
      </c>
      <c r="P52" s="56">
        <v>139561.1</v>
      </c>
      <c r="Q52" s="56">
        <v>123263.8</v>
      </c>
      <c r="R52" s="56">
        <v>139684.20000000001</v>
      </c>
      <c r="S52" s="56">
        <v>150492.4</v>
      </c>
      <c r="T52" s="56">
        <v>148326.6</v>
      </c>
      <c r="U52" s="56">
        <v>159210.29999999999</v>
      </c>
      <c r="V52" s="56">
        <v>160221.5</v>
      </c>
      <c r="W52" s="56">
        <v>140171.4</v>
      </c>
      <c r="X52" s="56">
        <v>124629.9</v>
      </c>
      <c r="Y52" s="56">
        <v>124070.3</v>
      </c>
      <c r="Z52" s="56">
        <v>126979.7</v>
      </c>
      <c r="AB52" t="s">
        <v>159</v>
      </c>
      <c r="AC52" s="18" t="s">
        <v>220</v>
      </c>
      <c r="AD52" s="18" t="s">
        <v>221</v>
      </c>
      <c r="AE52" s="8" t="s">
        <v>25</v>
      </c>
    </row>
    <row r="53" spans="1:31" ht="30" x14ac:dyDescent="0.35">
      <c r="A53" s="55" t="s">
        <v>125</v>
      </c>
      <c r="B53" s="54" t="s">
        <v>83</v>
      </c>
      <c r="C53" s="57">
        <v>9328.2000000000007</v>
      </c>
      <c r="D53" s="57">
        <v>10658.9</v>
      </c>
      <c r="E53" s="57">
        <v>13736.3</v>
      </c>
      <c r="F53" s="57">
        <v>14698.8</v>
      </c>
      <c r="G53" s="57">
        <v>17640.599999999999</v>
      </c>
      <c r="H53" s="57">
        <v>22059.5</v>
      </c>
      <c r="I53" s="57">
        <v>25056</v>
      </c>
      <c r="J53" s="57">
        <v>26580.799999999999</v>
      </c>
      <c r="K53" s="57">
        <v>27828.7</v>
      </c>
      <c r="L53" s="57">
        <v>29734.6</v>
      </c>
      <c r="M53" s="57">
        <v>33186.5</v>
      </c>
      <c r="N53" s="57">
        <v>36084.300000000003</v>
      </c>
      <c r="O53" s="57">
        <v>37892.400000000001</v>
      </c>
      <c r="P53" s="57">
        <v>41363.699999999997</v>
      </c>
      <c r="Q53" s="57">
        <v>33882.9</v>
      </c>
      <c r="R53" s="57">
        <v>36973.1</v>
      </c>
      <c r="S53" s="57">
        <v>40517.1</v>
      </c>
      <c r="T53" s="57">
        <v>41246.300000000003</v>
      </c>
      <c r="U53" s="57">
        <v>42909</v>
      </c>
      <c r="V53" s="57">
        <v>43747.6</v>
      </c>
      <c r="W53" s="57">
        <v>39480.199999999997</v>
      </c>
      <c r="X53" s="57">
        <v>36193.599999999999</v>
      </c>
      <c r="Y53" s="57">
        <v>37399.5</v>
      </c>
      <c r="Z53" s="57">
        <v>39117.800000000003</v>
      </c>
      <c r="AB53" t="s">
        <v>159</v>
      </c>
      <c r="AD53" s="18" t="s">
        <v>166</v>
      </c>
    </row>
    <row r="54" spans="1:31" ht="20" x14ac:dyDescent="0.35">
      <c r="A54" s="55" t="s">
        <v>126</v>
      </c>
      <c r="B54" s="54" t="s">
        <v>83</v>
      </c>
      <c r="C54" s="56">
        <v>16953.400000000001</v>
      </c>
      <c r="D54" s="56">
        <v>19769.599999999999</v>
      </c>
      <c r="E54" s="56">
        <v>24059.9</v>
      </c>
      <c r="F54" s="56">
        <v>25545.8</v>
      </c>
      <c r="G54" s="56">
        <v>29638</v>
      </c>
      <c r="H54" s="56">
        <v>35542.800000000003</v>
      </c>
      <c r="I54" s="56">
        <v>37677.4</v>
      </c>
      <c r="J54" s="56">
        <v>37777.599999999999</v>
      </c>
      <c r="K54" s="56">
        <v>36506.699999999997</v>
      </c>
      <c r="L54" s="56">
        <v>38022.199999999997</v>
      </c>
      <c r="M54" s="56">
        <v>43280.1</v>
      </c>
      <c r="N54" s="56">
        <v>47029.3</v>
      </c>
      <c r="O54" s="56">
        <v>50525.5</v>
      </c>
      <c r="P54" s="56">
        <v>53727.9</v>
      </c>
      <c r="Q54" s="56">
        <v>44038.2</v>
      </c>
      <c r="R54" s="56">
        <v>48932.6</v>
      </c>
      <c r="S54" s="56">
        <v>54316.5</v>
      </c>
      <c r="T54" s="56">
        <v>56346.3</v>
      </c>
      <c r="U54" s="56">
        <v>61823</v>
      </c>
      <c r="V54" s="56">
        <v>61529</v>
      </c>
      <c r="W54" s="56">
        <v>54320.800000000003</v>
      </c>
      <c r="X54" s="56">
        <v>49185.5</v>
      </c>
      <c r="Y54" s="56">
        <v>52505.3</v>
      </c>
      <c r="Z54" s="56">
        <v>55107.1</v>
      </c>
      <c r="AB54" t="s">
        <v>159</v>
      </c>
      <c r="AD54" s="18" t="s">
        <v>167</v>
      </c>
    </row>
    <row r="55" spans="1:31" x14ac:dyDescent="0.35">
      <c r="A55" s="21" t="s">
        <v>145</v>
      </c>
      <c r="B55" s="15"/>
      <c r="C55" s="16">
        <f>SUM(C53:C54)</f>
        <v>26281.600000000002</v>
      </c>
      <c r="D55" s="16">
        <f t="shared" ref="D55:Z55" si="57">SUM(D53:D54)</f>
        <v>30428.5</v>
      </c>
      <c r="E55" s="16">
        <f t="shared" si="57"/>
        <v>37796.199999999997</v>
      </c>
      <c r="F55" s="16">
        <f t="shared" si="57"/>
        <v>40244.6</v>
      </c>
      <c r="G55" s="16">
        <f t="shared" si="57"/>
        <v>47278.6</v>
      </c>
      <c r="H55" s="16">
        <f t="shared" si="57"/>
        <v>57602.3</v>
      </c>
      <c r="I55" s="16">
        <f t="shared" si="57"/>
        <v>62733.4</v>
      </c>
      <c r="J55" s="16">
        <f t="shared" si="57"/>
        <v>64358.399999999994</v>
      </c>
      <c r="K55" s="16">
        <f t="shared" si="57"/>
        <v>64335.399999999994</v>
      </c>
      <c r="L55" s="16">
        <f t="shared" si="57"/>
        <v>67756.799999999988</v>
      </c>
      <c r="M55" s="16">
        <f t="shared" si="57"/>
        <v>76466.600000000006</v>
      </c>
      <c r="N55" s="16">
        <f t="shared" si="57"/>
        <v>83113.600000000006</v>
      </c>
      <c r="O55" s="16">
        <f t="shared" si="57"/>
        <v>88417.9</v>
      </c>
      <c r="P55" s="16">
        <f t="shared" si="57"/>
        <v>95091.6</v>
      </c>
      <c r="Q55" s="16">
        <f t="shared" si="57"/>
        <v>77921.100000000006</v>
      </c>
      <c r="R55" s="16">
        <f t="shared" si="57"/>
        <v>85905.7</v>
      </c>
      <c r="S55" s="16">
        <f t="shared" si="57"/>
        <v>94833.600000000006</v>
      </c>
      <c r="T55" s="16">
        <f t="shared" si="57"/>
        <v>97592.6</v>
      </c>
      <c r="U55" s="16">
        <f t="shared" si="57"/>
        <v>104732</v>
      </c>
      <c r="V55" s="16">
        <f t="shared" si="57"/>
        <v>105276.6</v>
      </c>
      <c r="W55" s="16">
        <f t="shared" si="57"/>
        <v>93801</v>
      </c>
      <c r="X55" s="16">
        <f t="shared" si="57"/>
        <v>85379.1</v>
      </c>
      <c r="Y55" s="16">
        <f t="shared" si="57"/>
        <v>89904.8</v>
      </c>
      <c r="Z55" s="16">
        <f t="shared" si="57"/>
        <v>94224.9</v>
      </c>
      <c r="AB55" t="s">
        <v>159</v>
      </c>
      <c r="AC55" s="18" t="s">
        <v>222</v>
      </c>
      <c r="AD55" s="18" t="s">
        <v>223</v>
      </c>
      <c r="AE55" s="8" t="s">
        <v>26</v>
      </c>
    </row>
    <row r="56" spans="1:31" ht="30" x14ac:dyDescent="0.35">
      <c r="A56" s="59" t="s">
        <v>127</v>
      </c>
      <c r="B56" s="58" t="s">
        <v>83</v>
      </c>
      <c r="C56" s="61">
        <v>14595.4</v>
      </c>
      <c r="D56" s="61">
        <v>16261.2</v>
      </c>
      <c r="E56" s="61">
        <v>20511.400000000001</v>
      </c>
      <c r="F56" s="61">
        <v>21520.799999999999</v>
      </c>
      <c r="G56" s="61">
        <v>26925.1</v>
      </c>
      <c r="H56" s="61">
        <v>33807.199999999997</v>
      </c>
      <c r="I56" s="61">
        <v>35744.9</v>
      </c>
      <c r="J56" s="61">
        <v>38973</v>
      </c>
      <c r="K56" s="61">
        <v>38820.1</v>
      </c>
      <c r="L56" s="61">
        <v>39686.6</v>
      </c>
      <c r="M56" s="61">
        <v>44597.3</v>
      </c>
      <c r="N56" s="61">
        <v>49416.6</v>
      </c>
      <c r="O56" s="61">
        <v>54280.5</v>
      </c>
      <c r="P56" s="61">
        <v>58113.7</v>
      </c>
      <c r="Q56" s="61">
        <v>53313.4</v>
      </c>
      <c r="R56" s="61">
        <v>62229.3</v>
      </c>
      <c r="S56" s="61">
        <v>68756.3</v>
      </c>
      <c r="T56" s="61">
        <v>71612.5</v>
      </c>
      <c r="U56" s="61">
        <v>74102.399999999994</v>
      </c>
      <c r="V56" s="61">
        <v>77527.5</v>
      </c>
      <c r="W56" s="61">
        <v>69163</v>
      </c>
      <c r="X56" s="61">
        <v>62471.199999999997</v>
      </c>
      <c r="Y56" s="61">
        <v>65129.9</v>
      </c>
      <c r="Z56" s="61">
        <v>70196</v>
      </c>
      <c r="AB56" t="s">
        <v>159</v>
      </c>
      <c r="AC56" s="18" t="s">
        <v>224</v>
      </c>
      <c r="AD56" s="18" t="s">
        <v>225</v>
      </c>
      <c r="AE56" s="8" t="s">
        <v>27</v>
      </c>
    </row>
    <row r="57" spans="1:31" x14ac:dyDescent="0.35">
      <c r="A57" s="59" t="s">
        <v>128</v>
      </c>
      <c r="B57" s="58" t="s">
        <v>83</v>
      </c>
      <c r="C57" s="60">
        <v>12864.3</v>
      </c>
      <c r="D57" s="60">
        <v>13795.6</v>
      </c>
      <c r="E57" s="60">
        <v>16922</v>
      </c>
      <c r="F57" s="60">
        <v>18687.3</v>
      </c>
      <c r="G57" s="60">
        <v>21926.7</v>
      </c>
      <c r="H57" s="60">
        <v>26374.400000000001</v>
      </c>
      <c r="I57" s="60">
        <v>30819.3</v>
      </c>
      <c r="J57" s="60">
        <v>33099.599999999999</v>
      </c>
      <c r="K57" s="60">
        <v>33128.300000000003</v>
      </c>
      <c r="L57" s="60">
        <v>33618.199999999997</v>
      </c>
      <c r="M57" s="60">
        <v>38323.1</v>
      </c>
      <c r="N57" s="60">
        <v>41703.599999999999</v>
      </c>
      <c r="O57" s="60">
        <v>44878.9</v>
      </c>
      <c r="P57" s="60">
        <v>48239.7</v>
      </c>
      <c r="Q57" s="60">
        <v>42069.9</v>
      </c>
      <c r="R57" s="60">
        <v>47463.7</v>
      </c>
      <c r="S57" s="60">
        <v>51889.5</v>
      </c>
      <c r="T57" s="60">
        <v>53669.9</v>
      </c>
      <c r="U57" s="60">
        <v>58294.7</v>
      </c>
      <c r="V57" s="60">
        <v>59701.1</v>
      </c>
      <c r="W57" s="60">
        <v>53640.4</v>
      </c>
      <c r="X57" s="60">
        <v>47551.4</v>
      </c>
      <c r="Y57" s="60">
        <v>49251.199999999997</v>
      </c>
      <c r="Z57" s="60">
        <v>50950.8</v>
      </c>
      <c r="AB57" t="s">
        <v>159</v>
      </c>
      <c r="AC57" s="18" t="s">
        <v>226</v>
      </c>
      <c r="AD57" s="18" t="s">
        <v>227</v>
      </c>
      <c r="AE57" s="8" t="s">
        <v>28</v>
      </c>
    </row>
    <row r="58" spans="1:31" ht="20" x14ac:dyDescent="0.35">
      <c r="A58" s="59" t="s">
        <v>129</v>
      </c>
      <c r="B58" s="58" t="s">
        <v>83</v>
      </c>
      <c r="C58" s="61">
        <v>9503.9</v>
      </c>
      <c r="D58" s="61">
        <v>9656.5</v>
      </c>
      <c r="E58" s="61">
        <v>11467.2</v>
      </c>
      <c r="F58" s="61">
        <v>12842.2</v>
      </c>
      <c r="G58" s="61">
        <v>15679.7</v>
      </c>
      <c r="H58" s="61">
        <v>18616.8</v>
      </c>
      <c r="I58" s="61">
        <v>21892.400000000001</v>
      </c>
      <c r="J58" s="61">
        <v>23136.2</v>
      </c>
      <c r="K58" s="61">
        <v>23485.8</v>
      </c>
      <c r="L58" s="61">
        <v>24313</v>
      </c>
      <c r="M58" s="61">
        <v>26754.7</v>
      </c>
      <c r="N58" s="61">
        <v>28750.9</v>
      </c>
      <c r="O58" s="61">
        <v>30472.400000000001</v>
      </c>
      <c r="P58" s="61">
        <v>33743.5</v>
      </c>
      <c r="Q58" s="61">
        <v>29590.3</v>
      </c>
      <c r="R58" s="61">
        <v>34181.5</v>
      </c>
      <c r="S58" s="61">
        <v>38874</v>
      </c>
      <c r="T58" s="61">
        <v>39372.199999999997</v>
      </c>
      <c r="U58" s="61">
        <v>45460.5</v>
      </c>
      <c r="V58" s="61">
        <v>45957.2</v>
      </c>
      <c r="W58" s="61">
        <v>41206.300000000003</v>
      </c>
      <c r="X58" s="61">
        <v>37010.9</v>
      </c>
      <c r="Y58" s="61">
        <v>39428.199999999997</v>
      </c>
      <c r="Z58" s="61">
        <v>41760.800000000003</v>
      </c>
      <c r="AB58" t="s">
        <v>159</v>
      </c>
      <c r="AC58" s="18" t="s">
        <v>228</v>
      </c>
      <c r="AD58" s="18" t="s">
        <v>229</v>
      </c>
      <c r="AE58" s="8" t="s">
        <v>29</v>
      </c>
    </row>
    <row r="59" spans="1:31" ht="20" x14ac:dyDescent="0.35">
      <c r="A59" s="59" t="s">
        <v>130</v>
      </c>
      <c r="B59" s="58" t="s">
        <v>83</v>
      </c>
      <c r="C59" s="60">
        <v>3169.8</v>
      </c>
      <c r="D59" s="60">
        <v>3222.1</v>
      </c>
      <c r="E59" s="60">
        <v>4060.6</v>
      </c>
      <c r="F59" s="60">
        <v>4132.6000000000004</v>
      </c>
      <c r="G59" s="60">
        <v>4605.5</v>
      </c>
      <c r="H59" s="60">
        <v>5322.8</v>
      </c>
      <c r="I59" s="60">
        <v>5644</v>
      </c>
      <c r="J59" s="60">
        <v>5995.6</v>
      </c>
      <c r="K59" s="60">
        <v>5785.5</v>
      </c>
      <c r="L59" s="60">
        <v>5911.8</v>
      </c>
      <c r="M59" s="60">
        <v>6458.6</v>
      </c>
      <c r="N59" s="60">
        <v>7207.3</v>
      </c>
      <c r="O59" s="60">
        <v>7839.2</v>
      </c>
      <c r="P59" s="60">
        <v>8160.5</v>
      </c>
      <c r="Q59" s="60">
        <v>6905.4</v>
      </c>
      <c r="R59" s="60">
        <v>7957.7</v>
      </c>
      <c r="S59" s="60">
        <v>8402.7000000000007</v>
      </c>
      <c r="T59" s="60">
        <v>8326.1</v>
      </c>
      <c r="U59" s="60">
        <v>8960.9</v>
      </c>
      <c r="V59" s="60">
        <v>8714.4</v>
      </c>
      <c r="W59" s="60">
        <v>7956</v>
      </c>
      <c r="X59" s="60">
        <v>7258.1</v>
      </c>
      <c r="Y59" s="60">
        <v>7549.3</v>
      </c>
      <c r="Z59" s="60">
        <v>7868.8</v>
      </c>
      <c r="AB59" t="s">
        <v>159</v>
      </c>
      <c r="AC59" s="18" t="s">
        <v>230</v>
      </c>
      <c r="AD59" s="18" t="s">
        <v>231</v>
      </c>
      <c r="AE59" s="8" t="s">
        <v>30</v>
      </c>
    </row>
    <row r="60" spans="1:31" ht="20" x14ac:dyDescent="0.35">
      <c r="A60" s="59" t="s">
        <v>131</v>
      </c>
      <c r="B60" s="58" t="s">
        <v>83</v>
      </c>
      <c r="C60" s="61">
        <v>6198.1</v>
      </c>
      <c r="D60" s="61">
        <v>6813.2</v>
      </c>
      <c r="E60" s="61">
        <v>8532.7999999999993</v>
      </c>
      <c r="F60" s="61">
        <v>8361.2999999999993</v>
      </c>
      <c r="G60" s="61">
        <v>9551.7999999999993</v>
      </c>
      <c r="H60" s="61">
        <v>11185.9</v>
      </c>
      <c r="I60" s="61">
        <v>12269.5</v>
      </c>
      <c r="J60" s="61">
        <v>12596.9</v>
      </c>
      <c r="K60" s="61">
        <v>12323.4</v>
      </c>
      <c r="L60" s="61">
        <v>12201.2</v>
      </c>
      <c r="M60" s="61">
        <v>13379.9</v>
      </c>
      <c r="N60" s="61">
        <v>14382.9</v>
      </c>
      <c r="O60" s="61">
        <v>14770.6</v>
      </c>
      <c r="P60" s="61">
        <v>15218</v>
      </c>
      <c r="Q60" s="61">
        <v>13034.2</v>
      </c>
      <c r="R60" s="61">
        <v>14269</v>
      </c>
      <c r="S60" s="61">
        <v>15125.9</v>
      </c>
      <c r="T60" s="61">
        <v>15207.7</v>
      </c>
      <c r="U60" s="61">
        <v>16025.6</v>
      </c>
      <c r="V60" s="61">
        <v>16118.8</v>
      </c>
      <c r="W60" s="61">
        <v>14578.1</v>
      </c>
      <c r="X60" s="61">
        <v>12910.8</v>
      </c>
      <c r="Y60" s="61">
        <v>13679.7</v>
      </c>
      <c r="Z60" s="61">
        <v>14281.5</v>
      </c>
      <c r="AB60" t="s">
        <v>159</v>
      </c>
      <c r="AC60" s="18" t="s">
        <v>232</v>
      </c>
      <c r="AD60" s="18" t="s">
        <v>233</v>
      </c>
      <c r="AE60" s="8" t="s">
        <v>31</v>
      </c>
    </row>
    <row r="61" spans="1:31" ht="50" x14ac:dyDescent="0.35">
      <c r="A61" s="59" t="s">
        <v>132</v>
      </c>
      <c r="B61" s="58" t="s">
        <v>83</v>
      </c>
      <c r="C61" s="60">
        <v>1882.4</v>
      </c>
      <c r="D61" s="60">
        <v>2009.4</v>
      </c>
      <c r="E61" s="60">
        <v>2385.8000000000002</v>
      </c>
      <c r="F61" s="60">
        <v>2495.5</v>
      </c>
      <c r="G61" s="60">
        <v>2801.3</v>
      </c>
      <c r="H61" s="60">
        <v>3251</v>
      </c>
      <c r="I61" s="60">
        <v>3482</v>
      </c>
      <c r="J61" s="60">
        <v>3651.2</v>
      </c>
      <c r="K61" s="60">
        <v>3417.2</v>
      </c>
      <c r="L61" s="60">
        <v>3506.2</v>
      </c>
      <c r="M61" s="60">
        <v>4076.5</v>
      </c>
      <c r="N61" s="60">
        <v>4548.3</v>
      </c>
      <c r="O61" s="60">
        <v>5040.5</v>
      </c>
      <c r="P61" s="60">
        <v>5186.3999999999996</v>
      </c>
      <c r="Q61" s="60">
        <v>4412.8999999999996</v>
      </c>
      <c r="R61" s="60">
        <v>4997.8</v>
      </c>
      <c r="S61" s="60">
        <v>5283.6</v>
      </c>
      <c r="T61" s="60">
        <v>5583.2</v>
      </c>
      <c r="U61" s="60">
        <v>6099.9</v>
      </c>
      <c r="V61" s="60">
        <v>6066.3</v>
      </c>
      <c r="W61" s="60">
        <v>5575</v>
      </c>
      <c r="X61" s="60">
        <v>4938</v>
      </c>
      <c r="Y61" s="60">
        <v>5192.2</v>
      </c>
      <c r="Z61" s="60">
        <v>5199.7</v>
      </c>
      <c r="AB61" t="s">
        <v>159</v>
      </c>
      <c r="AC61" s="18"/>
      <c r="AD61" s="18"/>
    </row>
    <row r="62" spans="1:31" ht="20" x14ac:dyDescent="0.35">
      <c r="A62" s="59" t="s">
        <v>133</v>
      </c>
      <c r="B62" s="58" t="s">
        <v>83</v>
      </c>
      <c r="C62" s="61">
        <v>0</v>
      </c>
      <c r="D62" s="61">
        <v>0</v>
      </c>
      <c r="E62" s="61">
        <v>0</v>
      </c>
      <c r="F62" s="61">
        <v>0</v>
      </c>
      <c r="G62" s="61">
        <v>0</v>
      </c>
      <c r="H62" s="61">
        <v>0</v>
      </c>
      <c r="I62" s="61">
        <v>0</v>
      </c>
      <c r="J62" s="61">
        <v>0</v>
      </c>
      <c r="K62" s="61">
        <v>0</v>
      </c>
      <c r="L62" s="61">
        <v>0</v>
      </c>
      <c r="M62" s="61">
        <v>0</v>
      </c>
      <c r="N62" s="61">
        <v>0</v>
      </c>
      <c r="O62" s="61">
        <v>0</v>
      </c>
      <c r="P62" s="61">
        <v>0</v>
      </c>
      <c r="Q62" s="61">
        <v>0</v>
      </c>
      <c r="R62" s="61">
        <v>0</v>
      </c>
      <c r="S62" s="61">
        <v>0</v>
      </c>
      <c r="T62" s="61">
        <v>0</v>
      </c>
      <c r="U62" s="61">
        <v>0</v>
      </c>
      <c r="V62" s="61">
        <v>0</v>
      </c>
      <c r="W62" s="61">
        <v>0</v>
      </c>
      <c r="X62" s="61">
        <v>0</v>
      </c>
      <c r="Y62" s="61">
        <v>0</v>
      </c>
      <c r="Z62" s="61">
        <v>0</v>
      </c>
    </row>
    <row r="63" spans="1:31" ht="40" x14ac:dyDescent="0.35">
      <c r="A63" s="59" t="s">
        <v>134</v>
      </c>
      <c r="B63" s="58" t="s">
        <v>83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>
        <v>0</v>
      </c>
      <c r="M63" s="60">
        <v>0</v>
      </c>
      <c r="N63" s="60">
        <v>0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>
        <v>0</v>
      </c>
      <c r="W63" s="60">
        <v>0</v>
      </c>
      <c r="X63" s="60">
        <v>0</v>
      </c>
      <c r="Y63" s="60">
        <v>0</v>
      </c>
      <c r="Z63" s="60">
        <v>0</v>
      </c>
    </row>
    <row r="64" spans="1:31" ht="30" x14ac:dyDescent="0.35">
      <c r="A64" s="59" t="s">
        <v>135</v>
      </c>
      <c r="B64" s="58" t="s">
        <v>83</v>
      </c>
      <c r="C64" s="61">
        <v>0</v>
      </c>
      <c r="D64" s="61">
        <v>0</v>
      </c>
      <c r="E64" s="61">
        <v>0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61">
        <v>0</v>
      </c>
      <c r="M64" s="61">
        <v>0</v>
      </c>
      <c r="N64" s="61">
        <v>0</v>
      </c>
      <c r="O64" s="61">
        <v>0</v>
      </c>
      <c r="P64" s="61">
        <v>0</v>
      </c>
      <c r="Q64" s="61">
        <v>0</v>
      </c>
      <c r="R64" s="61">
        <v>0</v>
      </c>
      <c r="S64" s="61">
        <v>0</v>
      </c>
      <c r="T64" s="61">
        <v>0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</row>
    <row r="65" spans="1:26" ht="20" x14ac:dyDescent="0.35">
      <c r="A65" s="59" t="s">
        <v>136</v>
      </c>
      <c r="B65" s="58" t="s">
        <v>83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0">
        <v>0</v>
      </c>
      <c r="V65" s="60">
        <v>0</v>
      </c>
      <c r="W65" s="60">
        <v>0</v>
      </c>
      <c r="X65" s="60">
        <v>0</v>
      </c>
      <c r="Y65" s="60">
        <v>0</v>
      </c>
      <c r="Z65" s="60">
        <v>0</v>
      </c>
    </row>
    <row r="66" spans="1:26" ht="20" x14ac:dyDescent="0.35">
      <c r="A66" s="59" t="s">
        <v>137</v>
      </c>
      <c r="B66" s="58" t="s">
        <v>83</v>
      </c>
      <c r="C66" s="61">
        <v>0</v>
      </c>
      <c r="D66" s="61">
        <v>0</v>
      </c>
      <c r="E66" s="61">
        <v>0</v>
      </c>
      <c r="F66" s="61">
        <v>0</v>
      </c>
      <c r="G66" s="61">
        <v>0</v>
      </c>
      <c r="H66" s="61">
        <v>0</v>
      </c>
      <c r="I66" s="61"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1">
        <v>0</v>
      </c>
      <c r="P66" s="61">
        <v>0</v>
      </c>
      <c r="Q66" s="61">
        <v>0</v>
      </c>
      <c r="R66" s="61">
        <v>0</v>
      </c>
      <c r="S66" s="61">
        <v>0</v>
      </c>
      <c r="T66" s="61">
        <v>0</v>
      </c>
      <c r="U66" s="61">
        <v>0</v>
      </c>
      <c r="V66" s="61">
        <v>0</v>
      </c>
      <c r="W66" s="61">
        <v>0</v>
      </c>
      <c r="X66" s="61">
        <v>0</v>
      </c>
      <c r="Y66" s="61">
        <v>0</v>
      </c>
      <c r="Z66" s="61">
        <v>0</v>
      </c>
    </row>
    <row r="67" spans="1:26" ht="20" x14ac:dyDescent="0.35">
      <c r="A67" s="59" t="s">
        <v>138</v>
      </c>
      <c r="B67" s="58" t="s">
        <v>83</v>
      </c>
      <c r="C67" s="60">
        <v>0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</row>
    <row r="68" spans="1:26" ht="30" x14ac:dyDescent="0.35">
      <c r="A68" s="62" t="s">
        <v>139</v>
      </c>
      <c r="B68" s="58" t="s">
        <v>83</v>
      </c>
      <c r="C68" s="61">
        <v>0</v>
      </c>
      <c r="D68" s="61">
        <v>0</v>
      </c>
      <c r="E68" s="61">
        <v>0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61">
        <v>0</v>
      </c>
      <c r="M68" s="61">
        <v>0</v>
      </c>
      <c r="N68" s="61">
        <v>0</v>
      </c>
      <c r="O68" s="61">
        <v>0</v>
      </c>
      <c r="P68" s="61">
        <v>0</v>
      </c>
      <c r="Q68" s="61">
        <v>0</v>
      </c>
      <c r="R68" s="61">
        <v>0</v>
      </c>
      <c r="S68" s="61">
        <v>0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</row>
    <row r="69" spans="1:26" x14ac:dyDescent="0.35">
      <c r="A69" s="59" t="s">
        <v>140</v>
      </c>
      <c r="B69" s="58" t="s">
        <v>83</v>
      </c>
      <c r="C69" s="60">
        <v>0</v>
      </c>
      <c r="D69" s="60">
        <v>0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</row>
    <row r="70" spans="1:26" x14ac:dyDescent="0.35">
      <c r="A70" s="59" t="s">
        <v>141</v>
      </c>
      <c r="B70" s="58" t="s">
        <v>83</v>
      </c>
      <c r="C70" s="61">
        <v>0</v>
      </c>
      <c r="D70" s="61">
        <v>0</v>
      </c>
      <c r="E70" s="61">
        <v>0</v>
      </c>
      <c r="F70" s="61">
        <v>0</v>
      </c>
      <c r="G70" s="61">
        <v>0</v>
      </c>
      <c r="H70" s="61">
        <v>0</v>
      </c>
      <c r="I70" s="61">
        <v>0</v>
      </c>
      <c r="J70" s="61">
        <v>0</v>
      </c>
      <c r="K70" s="61">
        <v>0</v>
      </c>
      <c r="L70" s="61">
        <v>0</v>
      </c>
      <c r="M70" s="61">
        <v>0</v>
      </c>
      <c r="N70" s="61">
        <v>0</v>
      </c>
      <c r="O70" s="61">
        <v>0</v>
      </c>
      <c r="P70" s="61">
        <v>0</v>
      </c>
      <c r="Q70" s="61">
        <v>0</v>
      </c>
      <c r="R70" s="61">
        <v>0</v>
      </c>
      <c r="S70" s="61">
        <v>0</v>
      </c>
      <c r="T70" s="61">
        <v>0</v>
      </c>
      <c r="U70" s="61">
        <v>0</v>
      </c>
      <c r="V70" s="61">
        <v>0</v>
      </c>
      <c r="W70" s="61">
        <v>0</v>
      </c>
      <c r="X70" s="61">
        <v>0</v>
      </c>
      <c r="Y70" s="61">
        <v>0</v>
      </c>
      <c r="Z70" s="61">
        <v>0</v>
      </c>
    </row>
    <row r="71" spans="1:26" x14ac:dyDescent="0.35">
      <c r="A71" s="19" t="s">
        <v>142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1:26" x14ac:dyDescent="0.35">
      <c r="A72" s="20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</sheetData>
  <mergeCells count="9">
    <mergeCell ref="C5:Z5"/>
    <mergeCell ref="A7:B7"/>
    <mergeCell ref="A6:B6"/>
    <mergeCell ref="C6:Z6"/>
    <mergeCell ref="A3:B3"/>
    <mergeCell ref="C3:Z3"/>
    <mergeCell ref="A4:B4"/>
    <mergeCell ref="C4:Z4"/>
    <mergeCell ref="A5:B5"/>
  </mergeCells>
  <phoneticPr fontId="38" type="noConversion"/>
  <hyperlinks>
    <hyperlink ref="A2" r:id="rId1" display="http://stats.oecd.org/OECDStat_Metadata/ShowMetadata.ashx?Dataset=IOTS_2021&amp;ShowOnWeb=true&amp;Lang=en" xr:uid="{32D57DD0-7C40-4C8F-808D-F6E28656B743}"/>
    <hyperlink ref="A71" r:id="rId2" display="https://stats-2.oecd.org/index.aspx?DatasetCode=IOTS_2021" xr:uid="{F99FD4BB-4B4D-48A6-81D8-7087A3E3CC50}"/>
    <hyperlink ref="C3" r:id="rId3" display="http://stats.oecd.org/OECDStat_Metadata/ShowMetadata.ashx?Dataset=IOTS_2021&amp;Coords=[VAR].[TTL]&amp;ShowOnWeb=true&amp;Lang=en" xr:uid="{00000000-0004-0000-0200-000003000000}"/>
    <hyperlink ref="A68" r:id="rId4" display="http://stats.oecd.org/OECDStat_Metadata/ShowMetadata.ashx?Dataset=IOTS_2021&amp;Coords=[COL].[CONS_NONRES]&amp;ShowOnWeb=true&amp;Lang=en" xr:uid="{00000000-0004-0000-0200-000003000000}"/>
  </hyperlinks>
  <pageMargins left="0.7" right="0.7" top="0.75" bottom="0.75" header="0.3" footer="0.3"/>
  <pageSetup orientation="portrait" r:id="rId5"/>
  <drawing r:id="rId6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917CF1B-E807-4179-99A1-9F5CBA67F84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Output!C9:Z9</xm:f>
              <xm:sqref>AA9</xm:sqref>
            </x14:sparkline>
            <x14:sparkline>
              <xm:f>Output!C10:Z10</xm:f>
              <xm:sqref>AA10</xm:sqref>
            </x14:sparkline>
            <x14:sparkline>
              <xm:f>Output!C11:Z11</xm:f>
              <xm:sqref>AA11</xm:sqref>
            </x14:sparkline>
            <x14:sparkline>
              <xm:f>Output!C12:Z12</xm:f>
              <xm:sqref>AA12</xm:sqref>
            </x14:sparkline>
            <x14:sparkline>
              <xm:f>Output!C13:Z13</xm:f>
              <xm:sqref>AA13</xm:sqref>
            </x14:sparkline>
            <x14:sparkline>
              <xm:f>Output!C14:Z14</xm:f>
              <xm:sqref>AA14</xm:sqref>
            </x14:sparkline>
            <x14:sparkline>
              <xm:f>Output!C15:Z15</xm:f>
              <xm:sqref>AA15</xm:sqref>
            </x14:sparkline>
            <x14:sparkline>
              <xm:f>Output!C16:Z16</xm:f>
              <xm:sqref>AA16</xm:sqref>
            </x14:sparkline>
            <x14:sparkline>
              <xm:f>Output!C17:Z17</xm:f>
              <xm:sqref>AA17</xm:sqref>
            </x14:sparkline>
            <x14:sparkline>
              <xm:f>Output!C18:Z18</xm:f>
              <xm:sqref>AA18</xm:sqref>
            </x14:sparkline>
            <x14:sparkline>
              <xm:f>Output!C19:Z19</xm:f>
              <xm:sqref>AA19</xm:sqref>
            </x14:sparkline>
            <x14:sparkline>
              <xm:f>Output!C20:Z20</xm:f>
              <xm:sqref>AA20</xm:sqref>
            </x14:sparkline>
            <x14:sparkline>
              <xm:f>Output!C21:Z21</xm:f>
              <xm:sqref>AA21</xm:sqref>
            </x14:sparkline>
            <x14:sparkline>
              <xm:f>Output!C22:Z22</xm:f>
              <xm:sqref>AA22</xm:sqref>
            </x14:sparkline>
            <x14:sparkline>
              <xm:f>Output!C23:Z23</xm:f>
              <xm:sqref>AA23</xm:sqref>
            </x14:sparkline>
            <x14:sparkline>
              <xm:f>Output!C24:Z24</xm:f>
              <xm:sqref>AA24</xm:sqref>
            </x14:sparkline>
            <x14:sparkline>
              <xm:f>Output!C25:Z25</xm:f>
              <xm:sqref>AA25</xm:sqref>
            </x14:sparkline>
            <x14:sparkline>
              <xm:f>Output!C26:Z26</xm:f>
              <xm:sqref>AA26</xm:sqref>
            </x14:sparkline>
            <x14:sparkline>
              <xm:f>Output!C28:Z28</xm:f>
              <xm:sqref>AA28</xm:sqref>
            </x14:sparkline>
            <x14:sparkline>
              <xm:f>Output!C29:Z29</xm:f>
              <xm:sqref>AA29</xm:sqref>
            </x14:sparkline>
            <x14:sparkline>
              <xm:f>Output!C30:Z30</xm:f>
              <xm:sqref>AA30</xm:sqref>
            </x14:sparkline>
            <x14:sparkline>
              <xm:f>Output!C31:Z31</xm:f>
              <xm:sqref>AA31</xm:sqref>
            </x14:sparkline>
            <x14:sparkline>
              <xm:f>Output!C32:Z32</xm:f>
              <xm:sqref>AA32</xm:sqref>
            </x14:sparkline>
            <x14:sparkline>
              <xm:f>Output!C33:Z33</xm:f>
              <xm:sqref>AA33</xm:sqref>
            </x14:sparkline>
            <x14:sparkline>
              <xm:f>Output!C34:Z34</xm:f>
              <xm:sqref>AA34</xm:sqref>
            </x14:sparkline>
            <x14:sparkline>
              <xm:f>Output!C35:Z35</xm:f>
              <xm:sqref>AA35</xm:sqref>
            </x14:sparkline>
            <x14:sparkline>
              <xm:f>Output!C36:Z36</xm:f>
              <xm:sqref>AA36</xm:sqref>
            </x14:sparkline>
            <x14:sparkline>
              <xm:f>Output!C38:Z38</xm:f>
              <xm:sqref>AA38</xm:sqref>
            </x14:sparkline>
            <x14:sparkline>
              <xm:f>Output!C39:Z39</xm:f>
              <xm:sqref>AA39</xm:sqref>
            </x14:sparkline>
            <x14:sparkline>
              <xm:f>Output!C40:Z40</xm:f>
              <xm:sqref>AA40</xm:sqref>
            </x14:sparkline>
            <x14:sparkline>
              <xm:f>Output!C41:Z41</xm:f>
              <xm:sqref>AA41</xm:sqref>
            </x14:sparkline>
            <x14:sparkline>
              <xm:f>Output!C42:Z42</xm:f>
              <xm:sqref>AA42</xm:sqref>
            </x14:sparkline>
            <x14:sparkline>
              <xm:f>Output!C43:Z43</xm:f>
              <xm:sqref>AA43</xm:sqref>
            </x14:sparkline>
            <x14:sparkline>
              <xm:f>Output!C44:Z44</xm:f>
              <xm:sqref>AA44</xm:sqref>
            </x14:sparkline>
            <x14:sparkline>
              <xm:f>Output!C45:Z45</xm:f>
              <xm:sqref>AA45</xm:sqref>
            </x14:sparkline>
            <x14:sparkline>
              <xm:f>Output!C46:Z46</xm:f>
              <xm:sqref>AA46</xm:sqref>
            </x14:sparkline>
            <x14:sparkline>
              <xm:f>Output!C47:Z47</xm:f>
              <xm:sqref>AA47</xm:sqref>
            </x14:sparkline>
            <x14:sparkline>
              <xm:f>Output!C48:Z48</xm:f>
              <xm:sqref>AA48</xm:sqref>
            </x14:sparkline>
            <x14:sparkline>
              <xm:f>Output!C49:Z49</xm:f>
              <xm:sqref>AA49</xm:sqref>
            </x14:sparkline>
            <x14:sparkline>
              <xm:f>Output!C50:Z50</xm:f>
              <xm:sqref>AA50</xm:sqref>
            </x14:sparkline>
            <x14:sparkline>
              <xm:f>Output!C51:Z51</xm:f>
              <xm:sqref>AA51</xm:sqref>
            </x14:sparkline>
            <x14:sparkline>
              <xm:f>Output!C52:Z52</xm:f>
              <xm:sqref>AA52</xm:sqref>
            </x14:sparkline>
            <x14:sparkline>
              <xm:f>Output!C53:Z53</xm:f>
              <xm:sqref>AA53</xm:sqref>
            </x14:sparkline>
            <x14:sparkline>
              <xm:f>Output!C54:Z54</xm:f>
              <xm:sqref>AA54</xm:sqref>
            </x14:sparkline>
            <x14:sparkline>
              <xm:f>Output!C55:Z55</xm:f>
              <xm:sqref>AA55</xm:sqref>
            </x14:sparkline>
            <x14:sparkline>
              <xm:f>Output!C56:Z56</xm:f>
              <xm:sqref>AA56</xm:sqref>
            </x14:sparkline>
            <x14:sparkline>
              <xm:f>Output!C57:Z57</xm:f>
              <xm:sqref>AA57</xm:sqref>
            </x14:sparkline>
            <x14:sparkline>
              <xm:f>Output!C58:Z58</xm:f>
              <xm:sqref>AA58</xm:sqref>
            </x14:sparkline>
            <x14:sparkline>
              <xm:f>Output!C59:Z59</xm:f>
              <xm:sqref>AA59</xm:sqref>
            </x14:sparkline>
            <x14:sparkline>
              <xm:f>Output!C60:Z60</xm:f>
              <xm:sqref>AA60</xm:sqref>
            </x14:sparkline>
            <x14:sparkline>
              <xm:f>Output!C61:Z61</xm:f>
              <xm:sqref>AA61</xm:sqref>
            </x14:sparkline>
            <x14:sparkline>
              <xm:f>Output!C62:Z62</xm:f>
              <xm:sqref>AA62</xm:sqref>
            </x14:sparkline>
            <x14:sparkline>
              <xm:f>Output!C63:Z63</xm:f>
              <xm:sqref>AA63</xm:sqref>
            </x14:sparkline>
            <x14:sparkline>
              <xm:f>Output!C64:Z64</xm:f>
              <xm:sqref>AA64</xm:sqref>
            </x14:sparkline>
            <x14:sparkline>
              <xm:f>Output!C65:Z65</xm:f>
              <xm:sqref>AA65</xm:sqref>
            </x14:sparkline>
            <x14:sparkline>
              <xm:f>Output!C66:Z66</xm:f>
              <xm:sqref>AA66</xm:sqref>
            </x14:sparkline>
            <x14:sparkline>
              <xm:f>Output!C67:Z67</xm:f>
              <xm:sqref>AA67</xm:sqref>
            </x14:sparkline>
            <x14:sparkline>
              <xm:f>Output!C68:Z68</xm:f>
              <xm:sqref>AA68</xm:sqref>
            </x14:sparkline>
            <x14:sparkline>
              <xm:f>Output!C69:Z69</xm:f>
              <xm:sqref>AA69</xm:sqref>
            </x14:sparkline>
            <x14:sparkline>
              <xm:f>Output!C70:Z70</xm:f>
              <xm:sqref>AA70</xm:sqref>
            </x14:sparkline>
            <x14:sparkline>
              <xm:f>Output!C71:Z71</xm:f>
              <xm:sqref>AA71</xm:sqref>
            </x14:sparkline>
          </x14:sparklines>
        </x14:sparklineGroup>
        <x14:sparklineGroup displayEmptyCellsAs="gap" xr2:uid="{16652A62-7B0A-4974-9E0E-850951945D2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Output!C27:Z27</xm:f>
              <xm:sqref>AA27</xm:sqref>
            </x14:sparkline>
          </x14:sparklines>
        </x14:sparklineGroup>
        <x14:sparklineGroup displayEmptyCellsAs="gap" xr2:uid="{B9A8CABA-FC5F-4ACE-8AD2-D8FF676EFE5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Output!C37:Z37</xm:f>
              <xm:sqref>AA37</xm:sqref>
            </x14:sparkline>
          </x14:sparklines>
        </x14:sparklineGroup>
        <x14:sparklineGroup displayEmptyCellsAs="gap" xr2:uid="{D7DCC7DB-92FC-412A-B78B-489683305BC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Output!C72:Z72</xm:f>
              <xm:sqref>AA72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0D80-1CB3-4556-B991-32C93F2DA1C1}">
  <dimension ref="A1:AW89"/>
  <sheetViews>
    <sheetView zoomScale="85" zoomScaleNormal="85" workbookViewId="0">
      <selection activeCell="E3" sqref="E3:AS44"/>
    </sheetView>
  </sheetViews>
  <sheetFormatPr defaultRowHeight="14.5" x14ac:dyDescent="0.35"/>
  <cols>
    <col min="1" max="1" width="13.1796875" customWidth="1"/>
    <col min="2" max="2" width="37" bestFit="1" customWidth="1"/>
    <col min="3" max="3" width="22.36328125" customWidth="1"/>
    <col min="4" max="4" width="20.08984375" customWidth="1"/>
    <col min="5" max="5" width="12" bestFit="1" customWidth="1"/>
    <col min="45" max="45" width="11.6328125" bestFit="1" customWidth="1"/>
  </cols>
  <sheetData>
    <row r="1" spans="1:49" s="28" customFormat="1" x14ac:dyDescent="0.35">
      <c r="A1" s="27" t="s">
        <v>148</v>
      </c>
      <c r="C1" s="28" t="s">
        <v>236</v>
      </c>
      <c r="D1" s="28" t="s">
        <v>237</v>
      </c>
    </row>
    <row r="2" spans="1:49" x14ac:dyDescent="0.35">
      <c r="A2" s="1" t="s">
        <v>147</v>
      </c>
      <c r="B2" s="1" t="s">
        <v>146</v>
      </c>
      <c r="C2" s="1"/>
      <c r="D2" s="1"/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  <c r="AJ2">
        <v>2051</v>
      </c>
      <c r="AK2">
        <v>2052</v>
      </c>
      <c r="AL2">
        <v>2053</v>
      </c>
      <c r="AM2">
        <v>2054</v>
      </c>
      <c r="AN2">
        <v>2055</v>
      </c>
      <c r="AO2">
        <v>2056</v>
      </c>
      <c r="AP2">
        <v>2057</v>
      </c>
      <c r="AQ2">
        <v>2058</v>
      </c>
      <c r="AR2">
        <v>2059</v>
      </c>
      <c r="AS2">
        <v>2060</v>
      </c>
    </row>
    <row r="3" spans="1:49" x14ac:dyDescent="0.35">
      <c r="A3" s="8" t="s">
        <v>1</v>
      </c>
      <c r="B3" t="s">
        <v>161</v>
      </c>
      <c r="C3">
        <v>13712.987730000001</v>
      </c>
      <c r="D3">
        <v>15422.990743</v>
      </c>
      <c r="E3" s="26">
        <f>$C3*LN(E$2-1995) + $D3</f>
        <v>59563.395433811267</v>
      </c>
      <c r="F3" s="26">
        <f t="shared" ref="F3:AS9" si="0">$C3*LN(F$2-1995) + $D3</f>
        <v>60101.22859204407</v>
      </c>
      <c r="G3" s="26">
        <f t="shared" si="0"/>
        <v>60618.761246599024</v>
      </c>
      <c r="H3" s="26">
        <f t="shared" si="0"/>
        <v>61117.470304883238</v>
      </c>
      <c r="I3" s="26">
        <f t="shared" si="0"/>
        <v>61598.677142884691</v>
      </c>
      <c r="J3" s="26">
        <f t="shared" si="0"/>
        <v>62063.568705041267</v>
      </c>
      <c r="K3" s="26">
        <f t="shared" si="0"/>
        <v>62513.215143081819</v>
      </c>
      <c r="L3" s="26">
        <f t="shared" si="0"/>
        <v>62948.584653513128</v>
      </c>
      <c r="M3" s="26">
        <f t="shared" si="0"/>
        <v>63370.556031242071</v>
      </c>
      <c r="N3" s="26">
        <f t="shared" si="0"/>
        <v>63779.929348617792</v>
      </c>
      <c r="O3" s="26">
        <f t="shared" si="0"/>
        <v>64177.43508608362</v>
      </c>
      <c r="P3" s="26">
        <f t="shared" si="0"/>
        <v>64563.741976271267</v>
      </c>
      <c r="Q3" s="26">
        <f t="shared" si="0"/>
        <v>64939.463773127463</v>
      </c>
      <c r="R3" s="26">
        <f t="shared" si="0"/>
        <v>65305.165118145749</v>
      </c>
      <c r="S3" s="26">
        <f t="shared" si="0"/>
        <v>65661.366644474445</v>
      </c>
      <c r="T3" s="26">
        <f t="shared" si="0"/>
        <v>66008.54943471351</v>
      </c>
      <c r="U3" s="26">
        <f t="shared" si="0"/>
        <v>66347.158928186924</v>
      </c>
      <c r="V3" s="26">
        <f t="shared" si="0"/>
        <v>66677.608357313613</v>
      </c>
      <c r="W3" s="26">
        <f t="shared" si="0"/>
        <v>67000.2817795804</v>
      </c>
      <c r="X3" s="26">
        <f t="shared" si="0"/>
        <v>67315.5367609143</v>
      </c>
      <c r="Y3" s="26">
        <f t="shared" si="0"/>
        <v>67623.706757471649</v>
      </c>
      <c r="Z3" s="26">
        <f t="shared" si="0"/>
        <v>67925.103235625022</v>
      </c>
      <c r="AA3" s="26">
        <f t="shared" si="0"/>
        <v>68220.017563938964</v>
      </c>
      <c r="AB3" s="26">
        <f t="shared" si="0"/>
        <v>68508.72270594351</v>
      </c>
      <c r="AC3" s="26">
        <f t="shared" si="0"/>
        <v>68791.474738355959</v>
      </c>
      <c r="AD3" s="26">
        <f t="shared" si="0"/>
        <v>69068.514215913892</v>
      </c>
      <c r="AE3" s="26">
        <f t="shared" si="0"/>
        <v>69340.06740104816</v>
      </c>
      <c r="AF3" s="26">
        <f t="shared" si="0"/>
        <v>69606.347374146688</v>
      </c>
      <c r="AG3" s="26">
        <f t="shared" si="0"/>
        <v>69867.555038058475</v>
      </c>
      <c r="AH3" s="26">
        <f t="shared" si="0"/>
        <v>70123.880028701649</v>
      </c>
      <c r="AI3" s="26">
        <f t="shared" si="0"/>
        <v>70375.501542114696</v>
      </c>
      <c r="AJ3" s="26">
        <f t="shared" si="0"/>
        <v>70622.58908698587</v>
      </c>
      <c r="AK3" s="26">
        <f t="shared" si="0"/>
        <v>70865.303170576139</v>
      </c>
      <c r="AL3" s="26">
        <f t="shared" si="0"/>
        <v>71103.795924987309</v>
      </c>
      <c r="AM3" s="26">
        <f t="shared" si="0"/>
        <v>71338.211679894695</v>
      </c>
      <c r="AN3" s="26">
        <f t="shared" si="0"/>
        <v>71568.687487143892</v>
      </c>
      <c r="AO3" s="26">
        <f t="shared" si="0"/>
        <v>71795.35360198631</v>
      </c>
      <c r="AP3" s="26">
        <f t="shared" si="0"/>
        <v>72018.333925184445</v>
      </c>
      <c r="AQ3" s="26">
        <f t="shared" si="0"/>
        <v>72237.746409743995</v>
      </c>
      <c r="AR3" s="26">
        <f t="shared" si="0"/>
        <v>72453.703435615738</v>
      </c>
      <c r="AS3" s="26">
        <f t="shared" si="0"/>
        <v>72666.31215534707</v>
      </c>
      <c r="AT3" s="26"/>
      <c r="AU3" s="26"/>
      <c r="AV3" s="26"/>
      <c r="AW3" s="26"/>
    </row>
    <row r="4" spans="1:49" x14ac:dyDescent="0.35">
      <c r="A4" s="8" t="s">
        <v>34</v>
      </c>
      <c r="B4" t="s">
        <v>168</v>
      </c>
      <c r="C4">
        <v>15881.869425000001</v>
      </c>
      <c r="D4">
        <v>16921.545051000001</v>
      </c>
      <c r="E4" s="26">
        <f t="shared" ref="E4:T44" si="1">$C4*LN(E$2-1995) + $D4</f>
        <v>68043.310596845928</v>
      </c>
      <c r="F4" s="26">
        <f t="shared" si="1"/>
        <v>68666.208841901738</v>
      </c>
      <c r="G4" s="26">
        <f t="shared" si="1"/>
        <v>69265.595802981989</v>
      </c>
      <c r="H4" s="26">
        <f t="shared" si="1"/>
        <v>69843.181978998677</v>
      </c>
      <c r="I4" s="26">
        <f t="shared" si="1"/>
        <v>70400.497738192178</v>
      </c>
      <c r="J4" s="26">
        <f t="shared" si="1"/>
        <v>70938.917755210248</v>
      </c>
      <c r="K4" s="26">
        <f t="shared" si="1"/>
        <v>71459.681439753869</v>
      </c>
      <c r="L4" s="26">
        <f t="shared" si="1"/>
        <v>71963.910120799759</v>
      </c>
      <c r="M4" s="26">
        <f t="shared" si="1"/>
        <v>72452.621585735804</v>
      </c>
      <c r="N4" s="26">
        <f t="shared" si="1"/>
        <v>72926.742448428384</v>
      </c>
      <c r="O4" s="26">
        <f t="shared" si="1"/>
        <v>73387.118724001746</v>
      </c>
      <c r="P4" s="26">
        <f t="shared" si="1"/>
        <v>73834.524913574554</v>
      </c>
      <c r="Q4" s="26">
        <f t="shared" si="1"/>
        <v>74269.671844009135</v>
      </c>
      <c r="R4" s="26">
        <f t="shared" si="1"/>
        <v>74693.213461961655</v>
      </c>
      <c r="S4" s="26">
        <f t="shared" si="1"/>
        <v>75105.752745269099</v>
      </c>
      <c r="T4" s="26">
        <f t="shared" si="1"/>
        <v>75507.846865802829</v>
      </c>
      <c r="U4" s="26">
        <f t="shared" si="0"/>
        <v>75900.011714725202</v>
      </c>
      <c r="V4" s="26">
        <f t="shared" si="0"/>
        <v>76282.725882366052</v>
      </c>
      <c r="W4" s="26">
        <f t="shared" si="0"/>
        <v>76656.434169740052</v>
      </c>
      <c r="X4" s="26">
        <f t="shared" si="0"/>
        <v>77021.55069632837</v>
      </c>
      <c r="Y4" s="26">
        <f t="shared" si="0"/>
        <v>77378.461658577609</v>
      </c>
      <c r="Z4" s="26">
        <f t="shared" si="0"/>
        <v>77727.527785189464</v>
      </c>
      <c r="AA4" s="26">
        <f t="shared" si="0"/>
        <v>78069.086528336062</v>
      </c>
      <c r="AB4" s="26">
        <f t="shared" si="0"/>
        <v>78403.454024167135</v>
      </c>
      <c r="AC4" s="26">
        <f t="shared" si="0"/>
        <v>78730.92685115755</v>
      </c>
      <c r="AD4" s="26">
        <f t="shared" si="0"/>
        <v>79051.783610805884</v>
      </c>
      <c r="AE4" s="26">
        <f t="shared" si="0"/>
        <v>79366.286351795745</v>
      </c>
      <c r="AF4" s="26">
        <f t="shared" si="0"/>
        <v>79674.68185586168</v>
      </c>
      <c r="AG4" s="26">
        <f t="shared" si="0"/>
        <v>79977.202801168198</v>
      </c>
      <c r="AH4" s="26">
        <f t="shared" si="0"/>
        <v>80274.06881694193</v>
      </c>
      <c r="AI4" s="26">
        <f t="shared" si="0"/>
        <v>80565.487441331439</v>
      </c>
      <c r="AJ4" s="26">
        <f t="shared" si="0"/>
        <v>80851.654992958633</v>
      </c>
      <c r="AK4" s="26">
        <f t="shared" si="0"/>
        <v>81132.757365329031</v>
      </c>
      <c r="AL4" s="26">
        <f t="shared" si="0"/>
        <v>81408.97075215212</v>
      </c>
      <c r="AM4" s="26">
        <f t="shared" si="0"/>
        <v>81680.462310658913</v>
      </c>
      <c r="AN4" s="26">
        <f t="shared" si="0"/>
        <v>81947.39076917019</v>
      </c>
      <c r="AO4" s="26">
        <f t="shared" si="0"/>
        <v>82209.906984445726</v>
      </c>
      <c r="AP4" s="26">
        <f t="shared" si="0"/>
        <v>82468.154453713825</v>
      </c>
      <c r="AQ4" s="26">
        <f t="shared" si="0"/>
        <v>82722.269785733428</v>
      </c>
      <c r="AR4" s="26">
        <f t="shared" si="0"/>
        <v>82972.383134759701</v>
      </c>
      <c r="AS4" s="26">
        <f t="shared" si="0"/>
        <v>83218.618600864749</v>
      </c>
      <c r="AT4" s="26"/>
      <c r="AU4" s="26"/>
      <c r="AV4" s="26"/>
      <c r="AW4" s="26"/>
    </row>
    <row r="5" spans="1:49" x14ac:dyDescent="0.35">
      <c r="A5" s="8" t="s">
        <v>35</v>
      </c>
      <c r="B5" t="s">
        <v>170</v>
      </c>
      <c r="C5">
        <v>15881.869425000001</v>
      </c>
      <c r="D5">
        <v>16921.545052000001</v>
      </c>
      <c r="E5" s="26">
        <f t="shared" si="1"/>
        <v>68043.310597845935</v>
      </c>
      <c r="F5" s="26">
        <f t="shared" si="0"/>
        <v>68666.208842901731</v>
      </c>
      <c r="G5" s="26">
        <f t="shared" si="0"/>
        <v>69265.595803981982</v>
      </c>
      <c r="H5" s="26">
        <f t="shared" si="0"/>
        <v>69843.181979998684</v>
      </c>
      <c r="I5" s="26">
        <f t="shared" si="0"/>
        <v>70400.497739192186</v>
      </c>
      <c r="J5" s="26">
        <f t="shared" si="0"/>
        <v>70938.917756210256</v>
      </c>
      <c r="K5" s="26">
        <f t="shared" si="0"/>
        <v>71459.681440753862</v>
      </c>
      <c r="L5" s="26">
        <f t="shared" si="0"/>
        <v>71963.910121799752</v>
      </c>
      <c r="M5" s="26">
        <f t="shared" si="0"/>
        <v>72452.621586735797</v>
      </c>
      <c r="N5" s="26">
        <f t="shared" si="0"/>
        <v>72926.742449428377</v>
      </c>
      <c r="O5" s="26">
        <f t="shared" si="0"/>
        <v>73387.118725001739</v>
      </c>
      <c r="P5" s="26">
        <f t="shared" si="0"/>
        <v>73834.524914574547</v>
      </c>
      <c r="Q5" s="26">
        <f t="shared" si="0"/>
        <v>74269.671845009128</v>
      </c>
      <c r="R5" s="26">
        <f t="shared" si="0"/>
        <v>74693.213462961663</v>
      </c>
      <c r="S5" s="26">
        <f t="shared" si="0"/>
        <v>75105.752746269107</v>
      </c>
      <c r="T5" s="26">
        <f t="shared" si="0"/>
        <v>75507.846866802822</v>
      </c>
      <c r="U5" s="26">
        <f t="shared" si="0"/>
        <v>75900.01171572521</v>
      </c>
      <c r="V5" s="26">
        <f t="shared" si="0"/>
        <v>76282.725883366045</v>
      </c>
      <c r="W5" s="26">
        <f t="shared" si="0"/>
        <v>76656.434170740045</v>
      </c>
      <c r="X5" s="26">
        <f t="shared" si="0"/>
        <v>77021.550697328377</v>
      </c>
      <c r="Y5" s="26">
        <f t="shared" si="0"/>
        <v>77378.461659577617</v>
      </c>
      <c r="Z5" s="26">
        <f t="shared" si="0"/>
        <v>77727.527786189457</v>
      </c>
      <c r="AA5" s="26">
        <f t="shared" si="0"/>
        <v>78069.086529336055</v>
      </c>
      <c r="AB5" s="26">
        <f t="shared" si="0"/>
        <v>78403.454025167128</v>
      </c>
      <c r="AC5" s="26">
        <f t="shared" si="0"/>
        <v>78730.926852157543</v>
      </c>
      <c r="AD5" s="26">
        <f t="shared" si="0"/>
        <v>79051.783611805877</v>
      </c>
      <c r="AE5" s="26">
        <f t="shared" si="0"/>
        <v>79366.286352795752</v>
      </c>
      <c r="AF5" s="26">
        <f t="shared" si="0"/>
        <v>79674.681856861687</v>
      </c>
      <c r="AG5" s="26">
        <f t="shared" si="0"/>
        <v>79977.202802168191</v>
      </c>
      <c r="AH5" s="26">
        <f t="shared" si="0"/>
        <v>80274.068817941938</v>
      </c>
      <c r="AI5" s="26">
        <f t="shared" si="0"/>
        <v>80565.487442331447</v>
      </c>
      <c r="AJ5" s="26">
        <f t="shared" si="0"/>
        <v>80851.654993958626</v>
      </c>
      <c r="AK5" s="26">
        <f t="shared" si="0"/>
        <v>81132.757366329024</v>
      </c>
      <c r="AL5" s="26">
        <f t="shared" si="0"/>
        <v>81408.970753152127</v>
      </c>
      <c r="AM5" s="26">
        <f t="shared" si="0"/>
        <v>81680.462311658906</v>
      </c>
      <c r="AN5" s="26">
        <f t="shared" si="0"/>
        <v>81947.390770170197</v>
      </c>
      <c r="AO5" s="26">
        <f t="shared" si="0"/>
        <v>82209.906985445719</v>
      </c>
      <c r="AP5" s="26">
        <f t="shared" si="0"/>
        <v>82468.154454713818</v>
      </c>
      <c r="AQ5" s="26">
        <f t="shared" si="0"/>
        <v>82722.269786733421</v>
      </c>
      <c r="AR5" s="26">
        <f t="shared" si="0"/>
        <v>82972.383135759694</v>
      </c>
      <c r="AS5" s="26">
        <f t="shared" si="0"/>
        <v>83218.618601864742</v>
      </c>
      <c r="AT5" s="26"/>
      <c r="AU5" s="26"/>
      <c r="AV5" s="26"/>
      <c r="AW5" s="26"/>
    </row>
    <row r="6" spans="1:49" x14ac:dyDescent="0.35">
      <c r="A6" s="8" t="s">
        <v>2</v>
      </c>
      <c r="B6" t="s">
        <v>172</v>
      </c>
      <c r="C6">
        <v>5880.7011679999996</v>
      </c>
      <c r="D6">
        <v>1801.5800899999999</v>
      </c>
      <c r="E6" s="26">
        <f t="shared" si="1"/>
        <v>20730.826912949389</v>
      </c>
      <c r="F6" s="26">
        <f t="shared" si="0"/>
        <v>20961.472206599683</v>
      </c>
      <c r="G6" s="26">
        <f t="shared" si="0"/>
        <v>21183.411797449116</v>
      </c>
      <c r="H6" s="26">
        <f t="shared" si="0"/>
        <v>21397.279045002186</v>
      </c>
      <c r="I6" s="26">
        <f t="shared" si="0"/>
        <v>21603.640610402985</v>
      </c>
      <c r="J6" s="26">
        <f t="shared" si="0"/>
        <v>21803.005504939178</v>
      </c>
      <c r="K6" s="26">
        <f t="shared" si="0"/>
        <v>21995.832654312853</v>
      </c>
      <c r="L6" s="26">
        <f t="shared" si="0"/>
        <v>22182.537261573885</v>
      </c>
      <c r="M6" s="26">
        <f t="shared" si="0"/>
        <v>22363.496190636761</v>
      </c>
      <c r="N6" s="26">
        <f t="shared" si="0"/>
        <v>22539.052545899351</v>
      </c>
      <c r="O6" s="26">
        <f t="shared" si="0"/>
        <v>22709.519587847328</v>
      </c>
      <c r="P6" s="26">
        <f t="shared" si="0"/>
        <v>22875.184096928962</v>
      </c>
      <c r="Q6" s="26">
        <f t="shared" si="0"/>
        <v>23036.309276439009</v>
      </c>
      <c r="R6" s="26">
        <f t="shared" si="0"/>
        <v>23193.137268203587</v>
      </c>
      <c r="S6" s="26">
        <f t="shared" si="0"/>
        <v>23345.891341434613</v>
      </c>
      <c r="T6" s="26">
        <f t="shared" si="0"/>
        <v>23494.777804419024</v>
      </c>
      <c r="U6" s="26">
        <f t="shared" si="0"/>
        <v>23639.987680120197</v>
      </c>
      <c r="V6" s="26">
        <f t="shared" si="0"/>
        <v>23781.698179837116</v>
      </c>
      <c r="W6" s="26">
        <f t="shared" si="0"/>
        <v>23920.074003440866</v>
      </c>
      <c r="X6" s="26">
        <f t="shared" si="0"/>
        <v>24055.268490116607</v>
      </c>
      <c r="Y6" s="26">
        <f t="shared" si="0"/>
        <v>24187.424639774104</v>
      </c>
      <c r="Z6" s="26">
        <f t="shared" si="0"/>
        <v>24316.67602218657</v>
      </c>
      <c r="AA6" s="26">
        <f t="shared" si="0"/>
        <v>24443.147588348736</v>
      </c>
      <c r="AB6" s="26">
        <f t="shared" si="0"/>
        <v>24566.956396408816</v>
      </c>
      <c r="AC6" s="26">
        <f t="shared" si="0"/>
        <v>24688.212262745266</v>
      </c>
      <c r="AD6" s="26">
        <f t="shared" si="0"/>
        <v>24807.018347264166</v>
      </c>
      <c r="AE6" s="26">
        <f t="shared" si="0"/>
        <v>24923.471680734277</v>
      </c>
      <c r="AF6" s="26">
        <f t="shared" si="0"/>
        <v>25037.663640914463</v>
      </c>
      <c r="AG6" s="26">
        <f t="shared" si="0"/>
        <v>25149.680383326915</v>
      </c>
      <c r="AH6" s="26">
        <f t="shared" si="0"/>
        <v>25259.603231763893</v>
      </c>
      <c r="AI6" s="26">
        <f t="shared" si="0"/>
        <v>25367.509032961752</v>
      </c>
      <c r="AJ6" s="26">
        <f t="shared" si="0"/>
        <v>25473.470479316966</v>
      </c>
      <c r="AK6" s="26">
        <f t="shared" si="0"/>
        <v>25577.556403038518</v>
      </c>
      <c r="AL6" s="26">
        <f t="shared" si="0"/>
        <v>25679.832044717761</v>
      </c>
      <c r="AM6" s="26">
        <f t="shared" si="0"/>
        <v>25780.359298940097</v>
      </c>
      <c r="AN6" s="26">
        <f t="shared" si="0"/>
        <v>25879.196939253954</v>
      </c>
      <c r="AO6" s="26">
        <f t="shared" si="0"/>
        <v>25976.400824544664</v>
      </c>
      <c r="AP6" s="26">
        <f t="shared" si="0"/>
        <v>26072.02408862763</v>
      </c>
      <c r="AQ6" s="26">
        <f t="shared" si="0"/>
        <v>26166.117314672043</v>
      </c>
      <c r="AR6" s="26">
        <f t="shared" si="0"/>
        <v>26258.728695888658</v>
      </c>
      <c r="AS6" s="26">
        <f t="shared" si="0"/>
        <v>26349.904183759601</v>
      </c>
      <c r="AT6" s="26"/>
      <c r="AU6" s="26"/>
      <c r="AV6" s="26"/>
      <c r="AW6" s="26"/>
    </row>
    <row r="7" spans="1:49" x14ac:dyDescent="0.35">
      <c r="A7" s="8" t="s">
        <v>3</v>
      </c>
      <c r="B7" t="s">
        <v>174</v>
      </c>
      <c r="C7">
        <v>4224.2443119999998</v>
      </c>
      <c r="D7">
        <v>-2065.861731</v>
      </c>
      <c r="E7" s="26">
        <f t="shared" si="1"/>
        <v>11531.456163233805</v>
      </c>
      <c r="F7" s="26">
        <f t="shared" si="0"/>
        <v>11697.134037684136</v>
      </c>
      <c r="G7" s="26">
        <f t="shared" si="0"/>
        <v>11856.558403498693</v>
      </c>
      <c r="H7" s="26">
        <f t="shared" si="0"/>
        <v>12010.184217528349</v>
      </c>
      <c r="I7" s="26">
        <f t="shared" si="0"/>
        <v>12158.418525641682</v>
      </c>
      <c r="J7" s="26">
        <f t="shared" si="0"/>
        <v>12301.626962475653</v>
      </c>
      <c r="K7" s="26">
        <f t="shared" si="0"/>
        <v>12440.139185027161</v>
      </c>
      <c r="L7" s="26">
        <f t="shared" si="0"/>
        <v>12574.253443295929</v>
      </c>
      <c r="M7" s="26">
        <f t="shared" si="0"/>
        <v>12704.24044738977</v>
      </c>
      <c r="N7" s="26">
        <f t="shared" si="0"/>
        <v>12830.346657171154</v>
      </c>
      <c r="O7" s="26">
        <f t="shared" si="0"/>
        <v>12952.797094926882</v>
      </c>
      <c r="P7" s="26">
        <f t="shared" si="0"/>
        <v>13071.797761717498</v>
      </c>
      <c r="Q7" s="26">
        <f t="shared" si="0"/>
        <v>13187.537722586276</v>
      </c>
      <c r="R7" s="26">
        <f t="shared" si="0"/>
        <v>13300.190913634109</v>
      </c>
      <c r="S7" s="26">
        <f t="shared" si="0"/>
        <v>13409.917714324514</v>
      </c>
      <c r="T7" s="26">
        <f t="shared" si="0"/>
        <v>13516.866320694458</v>
      </c>
      <c r="U7" s="26">
        <f t="shared" si="0"/>
        <v>13621.173948977757</v>
      </c>
      <c r="V7" s="26">
        <f t="shared" si="0"/>
        <v>13722.967894168731</v>
      </c>
      <c r="W7" s="26">
        <f t="shared" si="0"/>
        <v>13822.366464012273</v>
      </c>
      <c r="X7" s="26">
        <f t="shared" si="0"/>
        <v>13919.479805608575</v>
      </c>
      <c r="Y7" s="26">
        <f t="shared" si="0"/>
        <v>14014.410639116031</v>
      </c>
      <c r="Z7" s="26">
        <f t="shared" si="0"/>
        <v>14107.254910806794</v>
      </c>
      <c r="AA7" s="26">
        <f t="shared" si="0"/>
        <v>14198.102375884155</v>
      </c>
      <c r="AB7" s="26">
        <f t="shared" si="0"/>
        <v>14287.037119936307</v>
      </c>
      <c r="AC7" s="26">
        <f t="shared" si="0"/>
        <v>14374.138026619956</v>
      </c>
      <c r="AD7" s="26">
        <f t="shared" si="0"/>
        <v>14459.479198092988</v>
      </c>
      <c r="AE7" s="26">
        <f t="shared" si="0"/>
        <v>14543.130333811532</v>
      </c>
      <c r="AF7" s="26">
        <f t="shared" si="0"/>
        <v>14625.157072543323</v>
      </c>
      <c r="AG7" s="26">
        <f t="shared" si="0"/>
        <v>14705.621301802144</v>
      </c>
      <c r="AH7" s="26">
        <f t="shared" si="0"/>
        <v>14784.58143835788</v>
      </c>
      <c r="AI7" s="26">
        <f t="shared" si="0"/>
        <v>14862.092683007108</v>
      </c>
      <c r="AJ7" s="26">
        <f t="shared" si="0"/>
        <v>14938.207252387536</v>
      </c>
      <c r="AK7" s="26">
        <f t="shared" si="0"/>
        <v>15012.974590274487</v>
      </c>
      <c r="AL7" s="26">
        <f t="shared" si="0"/>
        <v>15086.441560500865</v>
      </c>
      <c r="AM7" s="26">
        <f t="shared" si="0"/>
        <v>15158.652623385755</v>
      </c>
      <c r="AN7" s="26">
        <f t="shared" si="0"/>
        <v>15229.649997334836</v>
      </c>
      <c r="AO7" s="26">
        <f t="shared" si="0"/>
        <v>15299.47380708357</v>
      </c>
      <c r="AP7" s="26">
        <f t="shared" si="0"/>
        <v>15368.162219886344</v>
      </c>
      <c r="AQ7" s="26">
        <f t="shared" si="0"/>
        <v>15435.751570809105</v>
      </c>
      <c r="AR7" s="26">
        <f t="shared" si="0"/>
        <v>15502.276478155112</v>
      </c>
      <c r="AS7" s="26">
        <f t="shared" si="0"/>
        <v>15567.769949941852</v>
      </c>
      <c r="AT7" s="26"/>
      <c r="AU7" s="26"/>
      <c r="AV7" s="26"/>
      <c r="AW7" s="26"/>
    </row>
    <row r="8" spans="1:49" x14ac:dyDescent="0.35">
      <c r="A8" s="8" t="s">
        <v>4</v>
      </c>
      <c r="B8" t="s">
        <v>176</v>
      </c>
      <c r="C8">
        <v>36613.852364999999</v>
      </c>
      <c r="D8">
        <v>19785.891914</v>
      </c>
      <c r="E8" s="26">
        <f t="shared" si="1"/>
        <v>137641.33614699187</v>
      </c>
      <c r="F8" s="26">
        <f t="shared" si="0"/>
        <v>139077.35754803615</v>
      </c>
      <c r="G8" s="26">
        <f t="shared" si="0"/>
        <v>140459.1763450068</v>
      </c>
      <c r="H8" s="26">
        <f t="shared" si="0"/>
        <v>141790.73589954205</v>
      </c>
      <c r="I8" s="26">
        <f t="shared" si="0"/>
        <v>143075.56430240491</v>
      </c>
      <c r="J8" s="26">
        <f t="shared" si="0"/>
        <v>144316.83071040272</v>
      </c>
      <c r="K8" s="26">
        <f t="shared" si="0"/>
        <v>145517.3924423182</v>
      </c>
      <c r="L8" s="26">
        <f t="shared" si="0"/>
        <v>146679.83459518917</v>
      </c>
      <c r="M8" s="26">
        <f t="shared" si="0"/>
        <v>147806.50356263987</v>
      </c>
      <c r="N8" s="26">
        <f t="shared" si="0"/>
        <v>148899.53554806008</v>
      </c>
      <c r="O8" s="26">
        <f t="shared" si="0"/>
        <v>149960.88094356231</v>
      </c>
      <c r="P8" s="26">
        <f t="shared" si="0"/>
        <v>150992.32527381353</v>
      </c>
      <c r="Q8" s="26">
        <f t="shared" si="0"/>
        <v>151995.50726968961</v>
      </c>
      <c r="R8" s="26">
        <f t="shared" si="0"/>
        <v>152971.93453118921</v>
      </c>
      <c r="S8" s="26">
        <f t="shared" si="0"/>
        <v>153922.99715546725</v>
      </c>
      <c r="T8" s="26">
        <f t="shared" si="0"/>
        <v>154849.97963920946</v>
      </c>
      <c r="U8" s="26">
        <f t="shared" si="0"/>
        <v>155754.07131109945</v>
      </c>
      <c r="V8" s="26">
        <f t="shared" si="0"/>
        <v>156636.37550697316</v>
      </c>
      <c r="W8" s="26">
        <f t="shared" si="0"/>
        <v>157497.91766522502</v>
      </c>
      <c r="X8" s="26">
        <f t="shared" si="0"/>
        <v>158339.65249144661</v>
      </c>
      <c r="Y8" s="26">
        <f t="shared" si="0"/>
        <v>159162.47031783379</v>
      </c>
      <c r="Z8" s="26">
        <f t="shared" si="0"/>
        <v>159967.20276357915</v>
      </c>
      <c r="AA8" s="26">
        <f t="shared" si="0"/>
        <v>160754.6277864709</v>
      </c>
      <c r="AB8" s="26">
        <f t="shared" si="0"/>
        <v>161525.47420262027</v>
      </c>
      <c r="AC8" s="26">
        <f t="shared" si="0"/>
        <v>162280.42574013278</v>
      </c>
      <c r="AD8" s="26">
        <f t="shared" si="0"/>
        <v>163020.12468322972</v>
      </c>
      <c r="AE8" s="26">
        <f t="shared" si="0"/>
        <v>163745.17515549119</v>
      </c>
      <c r="AF8" s="26">
        <f t="shared" si="0"/>
        <v>164456.14608427399</v>
      </c>
      <c r="AG8" s="26">
        <f t="shared" si="0"/>
        <v>165153.57388275073</v>
      </c>
      <c r="AH8" s="26">
        <f t="shared" si="0"/>
        <v>165837.96488124464</v>
      </c>
      <c r="AI8" s="26">
        <f t="shared" si="0"/>
        <v>166509.7975354669</v>
      </c>
      <c r="AJ8" s="26">
        <f t="shared" si="0"/>
        <v>167169.52443577992</v>
      </c>
      <c r="AK8" s="26">
        <f t="shared" si="0"/>
        <v>167817.57413862029</v>
      </c>
      <c r="AL8" s="26">
        <f t="shared" si="0"/>
        <v>168454.35283864272</v>
      </c>
      <c r="AM8" s="26">
        <f t="shared" si="0"/>
        <v>169080.24589792348</v>
      </c>
      <c r="AN8" s="26">
        <f t="shared" si="0"/>
        <v>169695.61924664053</v>
      </c>
      <c r="AO8" s="26">
        <f t="shared" si="0"/>
        <v>170300.8206679787</v>
      </c>
      <c r="AP8" s="26">
        <f t="shared" si="0"/>
        <v>170896.18097855605</v>
      </c>
      <c r="AQ8" s="26">
        <f t="shared" si="0"/>
        <v>171482.01511440423</v>
      </c>
      <c r="AR8" s="26">
        <f t="shared" si="0"/>
        <v>172058.62313142701</v>
      </c>
      <c r="AS8" s="26">
        <f t="shared" si="0"/>
        <v>172626.29112829425</v>
      </c>
      <c r="AT8" s="26"/>
      <c r="AU8" s="26"/>
      <c r="AV8" s="26"/>
      <c r="AW8" s="26"/>
    </row>
    <row r="9" spans="1:49" x14ac:dyDescent="0.35">
      <c r="A9" s="8" t="s">
        <v>5</v>
      </c>
      <c r="B9">
        <v>0</v>
      </c>
      <c r="E9" s="26">
        <f t="shared" si="1"/>
        <v>0</v>
      </c>
      <c r="F9" s="26">
        <f t="shared" si="0"/>
        <v>0</v>
      </c>
      <c r="G9" s="26">
        <f t="shared" si="0"/>
        <v>0</v>
      </c>
      <c r="H9" s="26">
        <f t="shared" si="0"/>
        <v>0</v>
      </c>
      <c r="I9" s="26">
        <f t="shared" si="0"/>
        <v>0</v>
      </c>
      <c r="J9" s="26">
        <f t="shared" si="0"/>
        <v>0</v>
      </c>
      <c r="K9" s="26">
        <f t="shared" si="0"/>
        <v>0</v>
      </c>
      <c r="L9" s="26">
        <f t="shared" si="0"/>
        <v>0</v>
      </c>
      <c r="M9" s="26">
        <f t="shared" si="0"/>
        <v>0</v>
      </c>
      <c r="N9" s="26">
        <f t="shared" si="0"/>
        <v>0</v>
      </c>
      <c r="O9" s="26">
        <f t="shared" si="0"/>
        <v>0</v>
      </c>
      <c r="P9" s="26">
        <f t="shared" si="0"/>
        <v>0</v>
      </c>
      <c r="Q9" s="26">
        <f t="shared" si="0"/>
        <v>0</v>
      </c>
      <c r="R9" s="26">
        <f t="shared" si="0"/>
        <v>0</v>
      </c>
      <c r="S9" s="26">
        <f t="shared" si="0"/>
        <v>0</v>
      </c>
      <c r="T9" s="26">
        <f t="shared" si="0"/>
        <v>0</v>
      </c>
      <c r="U9" s="26">
        <f t="shared" si="0"/>
        <v>0</v>
      </c>
      <c r="V9" s="26">
        <f t="shared" si="0"/>
        <v>0</v>
      </c>
      <c r="W9" s="26">
        <f t="shared" si="0"/>
        <v>0</v>
      </c>
      <c r="X9" s="26">
        <f t="shared" si="0"/>
        <v>0</v>
      </c>
      <c r="Y9" s="26">
        <f t="shared" si="0"/>
        <v>0</v>
      </c>
      <c r="Z9" s="26">
        <f t="shared" si="0"/>
        <v>0</v>
      </c>
      <c r="AA9" s="26">
        <f t="shared" si="0"/>
        <v>0</v>
      </c>
      <c r="AB9" s="26">
        <f t="shared" si="0"/>
        <v>0</v>
      </c>
      <c r="AC9" s="26">
        <f t="shared" si="0"/>
        <v>0</v>
      </c>
      <c r="AD9" s="26">
        <f t="shared" si="0"/>
        <v>0</v>
      </c>
      <c r="AE9" s="26">
        <f t="shared" si="0"/>
        <v>0</v>
      </c>
      <c r="AF9" s="26">
        <f t="shared" si="0"/>
        <v>0</v>
      </c>
      <c r="AG9" s="26">
        <f t="shared" si="0"/>
        <v>0</v>
      </c>
      <c r="AH9" s="26">
        <f t="shared" si="0"/>
        <v>0</v>
      </c>
      <c r="AI9" s="26">
        <f t="shared" si="0"/>
        <v>0</v>
      </c>
      <c r="AJ9" s="26">
        <f t="shared" ref="F9:AS16" si="2">$C9*LN(AJ$2-1995) + $D9</f>
        <v>0</v>
      </c>
      <c r="AK9" s="26">
        <f t="shared" si="2"/>
        <v>0</v>
      </c>
      <c r="AL9" s="26">
        <f t="shared" si="2"/>
        <v>0</v>
      </c>
      <c r="AM9" s="26">
        <f t="shared" si="2"/>
        <v>0</v>
      </c>
      <c r="AN9" s="26">
        <f t="shared" si="2"/>
        <v>0</v>
      </c>
      <c r="AO9" s="26">
        <f t="shared" si="2"/>
        <v>0</v>
      </c>
      <c r="AP9" s="26">
        <f t="shared" si="2"/>
        <v>0</v>
      </c>
      <c r="AQ9" s="26">
        <f t="shared" si="2"/>
        <v>0</v>
      </c>
      <c r="AR9" s="26">
        <f t="shared" si="2"/>
        <v>0</v>
      </c>
      <c r="AS9" s="26">
        <f t="shared" si="2"/>
        <v>0</v>
      </c>
      <c r="AT9" s="26"/>
      <c r="AU9" s="26"/>
      <c r="AV9" s="26"/>
      <c r="AW9" s="26"/>
    </row>
    <row r="10" spans="1:49" x14ac:dyDescent="0.35">
      <c r="A10" s="8" t="s">
        <v>6</v>
      </c>
      <c r="B10">
        <v>0</v>
      </c>
      <c r="E10" s="26">
        <f t="shared" si="1"/>
        <v>0</v>
      </c>
      <c r="F10" s="26">
        <f t="shared" si="2"/>
        <v>0</v>
      </c>
      <c r="G10" s="26">
        <f t="shared" si="2"/>
        <v>0</v>
      </c>
      <c r="H10" s="26">
        <f t="shared" si="2"/>
        <v>0</v>
      </c>
      <c r="I10" s="26">
        <f t="shared" si="2"/>
        <v>0</v>
      </c>
      <c r="J10" s="26">
        <f t="shared" si="2"/>
        <v>0</v>
      </c>
      <c r="K10" s="26">
        <f t="shared" si="2"/>
        <v>0</v>
      </c>
      <c r="L10" s="26">
        <f t="shared" si="2"/>
        <v>0</v>
      </c>
      <c r="M10" s="26">
        <f t="shared" si="2"/>
        <v>0</v>
      </c>
      <c r="N10" s="26">
        <f t="shared" si="2"/>
        <v>0</v>
      </c>
      <c r="O10" s="26">
        <f t="shared" si="2"/>
        <v>0</v>
      </c>
      <c r="P10" s="26">
        <f t="shared" si="2"/>
        <v>0</v>
      </c>
      <c r="Q10" s="26">
        <f t="shared" si="2"/>
        <v>0</v>
      </c>
      <c r="R10" s="26">
        <f t="shared" si="2"/>
        <v>0</v>
      </c>
      <c r="S10" s="26">
        <f t="shared" si="2"/>
        <v>0</v>
      </c>
      <c r="T10" s="26">
        <f t="shared" si="2"/>
        <v>0</v>
      </c>
      <c r="U10" s="26">
        <f t="shared" si="2"/>
        <v>0</v>
      </c>
      <c r="V10" s="26">
        <f t="shared" si="2"/>
        <v>0</v>
      </c>
      <c r="W10" s="26">
        <f t="shared" si="2"/>
        <v>0</v>
      </c>
      <c r="X10" s="26">
        <f t="shared" si="2"/>
        <v>0</v>
      </c>
      <c r="Y10" s="26">
        <f t="shared" si="2"/>
        <v>0</v>
      </c>
      <c r="Z10" s="26">
        <f t="shared" si="2"/>
        <v>0</v>
      </c>
      <c r="AA10" s="26">
        <f t="shared" si="2"/>
        <v>0</v>
      </c>
      <c r="AB10" s="26">
        <f t="shared" si="2"/>
        <v>0</v>
      </c>
      <c r="AC10" s="26">
        <f t="shared" si="2"/>
        <v>0</v>
      </c>
      <c r="AD10" s="26">
        <f t="shared" si="2"/>
        <v>0</v>
      </c>
      <c r="AE10" s="26">
        <f t="shared" si="2"/>
        <v>0</v>
      </c>
      <c r="AF10" s="26">
        <f t="shared" si="2"/>
        <v>0</v>
      </c>
      <c r="AG10" s="26">
        <f t="shared" si="2"/>
        <v>0</v>
      </c>
      <c r="AH10" s="26">
        <f t="shared" si="2"/>
        <v>0</v>
      </c>
      <c r="AI10" s="26">
        <f t="shared" si="2"/>
        <v>0</v>
      </c>
      <c r="AJ10" s="26">
        <f t="shared" si="2"/>
        <v>0</v>
      </c>
      <c r="AK10" s="26">
        <f t="shared" si="2"/>
        <v>0</v>
      </c>
      <c r="AL10" s="26">
        <f t="shared" si="2"/>
        <v>0</v>
      </c>
      <c r="AM10" s="26">
        <f t="shared" si="2"/>
        <v>0</v>
      </c>
      <c r="AN10" s="26">
        <f t="shared" si="2"/>
        <v>0</v>
      </c>
      <c r="AO10" s="26">
        <f t="shared" si="2"/>
        <v>0</v>
      </c>
      <c r="AP10" s="26">
        <f t="shared" si="2"/>
        <v>0</v>
      </c>
      <c r="AQ10" s="26">
        <f t="shared" si="2"/>
        <v>0</v>
      </c>
      <c r="AR10" s="26">
        <f t="shared" si="2"/>
        <v>0</v>
      </c>
      <c r="AS10" s="26">
        <f t="shared" si="2"/>
        <v>0</v>
      </c>
      <c r="AT10" s="26"/>
      <c r="AU10" s="26"/>
      <c r="AV10" s="26"/>
      <c r="AW10" s="26"/>
    </row>
    <row r="11" spans="1:49" x14ac:dyDescent="0.35">
      <c r="A11" s="8" t="s">
        <v>7</v>
      </c>
      <c r="B11" t="s">
        <v>178</v>
      </c>
      <c r="C11">
        <v>3628.2867500000002</v>
      </c>
      <c r="D11">
        <v>5689.2288429999999</v>
      </c>
      <c r="E11" s="26">
        <f t="shared" si="1"/>
        <v>17368.233348264614</v>
      </c>
      <c r="F11" s="26">
        <f t="shared" si="2"/>
        <v>17510.537342124215</v>
      </c>
      <c r="G11" s="26">
        <f t="shared" si="2"/>
        <v>17647.470074085035</v>
      </c>
      <c r="H11" s="26">
        <f t="shared" si="2"/>
        <v>17779.422315558932</v>
      </c>
      <c r="I11" s="26">
        <f t="shared" si="2"/>
        <v>17906.743686270176</v>
      </c>
      <c r="J11" s="26">
        <f t="shared" si="2"/>
        <v>18029.748237019492</v>
      </c>
      <c r="K11" s="26">
        <f t="shared" si="2"/>
        <v>18148.719116702996</v>
      </c>
      <c r="L11" s="26">
        <f t="shared" si="2"/>
        <v>18263.912498127538</v>
      </c>
      <c r="M11" s="26">
        <f t="shared" si="2"/>
        <v>18375.560899543641</v>
      </c>
      <c r="N11" s="26">
        <f t="shared" si="2"/>
        <v>18483.876010187869</v>
      </c>
      <c r="O11" s="26">
        <f t="shared" si="2"/>
        <v>18589.051106140225</v>
      </c>
      <c r="P11" s="26">
        <f t="shared" si="2"/>
        <v>18691.263125774371</v>
      </c>
      <c r="Q11" s="26">
        <f t="shared" si="2"/>
        <v>18790.674460784696</v>
      </c>
      <c r="R11" s="26">
        <f t="shared" si="2"/>
        <v>18887.434508318631</v>
      </c>
      <c r="S11" s="26">
        <f t="shared" si="2"/>
        <v>18981.681021460387</v>
      </c>
      <c r="T11" s="26">
        <f t="shared" si="2"/>
        <v>19073.541288708828</v>
      </c>
      <c r="U11" s="26">
        <f t="shared" si="2"/>
        <v>19163.133167793356</v>
      </c>
      <c r="V11" s="26">
        <f t="shared" si="2"/>
        <v>19250.565994895103</v>
      </c>
      <c r="W11" s="26">
        <f t="shared" si="2"/>
        <v>19335.941386869421</v>
      </c>
      <c r="X11" s="26">
        <f t="shared" si="2"/>
        <v>19419.353951232977</v>
      </c>
      <c r="Y11" s="26">
        <f t="shared" si="2"/>
        <v>19500.89191635566</v>
      </c>
      <c r="Z11" s="26">
        <f t="shared" si="2"/>
        <v>19580.637692382879</v>
      </c>
      <c r="AA11" s="26">
        <f t="shared" si="2"/>
        <v>19658.668371828884</v>
      </c>
      <c r="AB11" s="26">
        <f t="shared" si="2"/>
        <v>19735.056177463706</v>
      </c>
      <c r="AC11" s="26">
        <f t="shared" si="2"/>
        <v>19809.868864015836</v>
      </c>
      <c r="AD11" s="26">
        <f t="shared" si="2"/>
        <v>19883.170079290121</v>
      </c>
      <c r="AE11" s="26">
        <f t="shared" si="2"/>
        <v>19955.019689524037</v>
      </c>
      <c r="AF11" s="26">
        <f t="shared" si="2"/>
        <v>20025.474073149722</v>
      </c>
      <c r="AG11" s="26">
        <f t="shared" si="2"/>
        <v>20094.586386573312</v>
      </c>
      <c r="AH11" s="26">
        <f t="shared" si="2"/>
        <v>20162.406805110542</v>
      </c>
      <c r="AI11" s="26">
        <f t="shared" si="2"/>
        <v>20228.98274181427</v>
      </c>
      <c r="AJ11" s="26">
        <f t="shared" si="2"/>
        <v>20294.359046584443</v>
      </c>
      <c r="AK11" s="26">
        <f t="shared" si="2"/>
        <v>20358.578187654799</v>
      </c>
      <c r="AL11" s="26">
        <f t="shared" si="2"/>
        <v>20421.680417295684</v>
      </c>
      <c r="AM11" s="26">
        <f t="shared" si="2"/>
        <v>20483.703923351994</v>
      </c>
      <c r="AN11" s="26">
        <f t="shared" si="2"/>
        <v>20544.684968045</v>
      </c>
      <c r="AO11" s="26">
        <f t="shared" si="2"/>
        <v>20604.658015301327</v>
      </c>
      <c r="AP11" s="26">
        <f t="shared" si="2"/>
        <v>20663.655847728503</v>
      </c>
      <c r="AQ11" s="26">
        <f t="shared" si="2"/>
        <v>20721.709674231275</v>
      </c>
      <c r="AR11" s="26">
        <f t="shared" si="2"/>
        <v>20778.849229153042</v>
      </c>
      <c r="AS11" s="26">
        <f t="shared" si="2"/>
        <v>20835.102863731012</v>
      </c>
      <c r="AT11" s="26"/>
      <c r="AU11" s="26"/>
      <c r="AV11" s="26"/>
      <c r="AW11" s="26"/>
    </row>
    <row r="12" spans="1:49" x14ac:dyDescent="0.35">
      <c r="A12" s="8" t="s">
        <v>8</v>
      </c>
      <c r="B12" t="s">
        <v>180</v>
      </c>
      <c r="C12">
        <v>20359.107795</v>
      </c>
      <c r="D12">
        <v>-6461.404638</v>
      </c>
      <c r="E12" s="26">
        <f t="shared" si="1"/>
        <v>59072.035259211239</v>
      </c>
      <c r="F12" s="26">
        <f t="shared" si="2"/>
        <v>59870.533986095666</v>
      </c>
      <c r="G12" s="26">
        <f t="shared" si="2"/>
        <v>60638.893391717102</v>
      </c>
      <c r="H12" s="26">
        <f t="shared" si="2"/>
        <v>61379.306179642146</v>
      </c>
      <c r="I12" s="26">
        <f t="shared" si="2"/>
        <v>62093.734142348614</v>
      </c>
      <c r="J12" s="26">
        <f t="shared" si="2"/>
        <v>62783.939487331583</v>
      </c>
      <c r="K12" s="26">
        <f t="shared" si="2"/>
        <v>63451.5110247638</v>
      </c>
      <c r="L12" s="26">
        <f t="shared" si="2"/>
        <v>64097.886196101281</v>
      </c>
      <c r="M12" s="26">
        <f t="shared" si="2"/>
        <v>64724.369711928659</v>
      </c>
      <c r="N12" s="26">
        <f t="shared" si="2"/>
        <v>65332.149406693185</v>
      </c>
      <c r="O12" s="26">
        <f t="shared" si="2"/>
        <v>65922.309794607252</v>
      </c>
      <c r="P12" s="26">
        <f t="shared" si="2"/>
        <v>66495.84371545192</v>
      </c>
      <c r="Q12" s="26">
        <f t="shared" si="2"/>
        <v>67053.662384420168</v>
      </c>
      <c r="R12" s="26">
        <f t="shared" si="2"/>
        <v>67596.604101469566</v>
      </c>
      <c r="S12" s="26">
        <f t="shared" si="2"/>
        <v>68125.441829181102</v>
      </c>
      <c r="T12" s="26">
        <f t="shared" si="2"/>
        <v>68640.889811066387</v>
      </c>
      <c r="U12" s="26">
        <f t="shared" si="2"/>
        <v>69143.609372533945</v>
      </c>
      <c r="V12" s="26">
        <f t="shared" si="2"/>
        <v>69634.214022727596</v>
      </c>
      <c r="W12" s="26">
        <f t="shared" si="2"/>
        <v>70113.273955971701</v>
      </c>
      <c r="X12" s="26">
        <f t="shared" si="2"/>
        <v>70581.320035663462</v>
      </c>
      <c r="Y12" s="26">
        <f t="shared" si="2"/>
        <v>71038.847330417018</v>
      </c>
      <c r="Z12" s="26">
        <f t="shared" si="2"/>
        <v>71486.318261520821</v>
      </c>
      <c r="AA12" s="26">
        <f t="shared" si="2"/>
        <v>71924.165411875816</v>
      </c>
      <c r="AB12" s="26">
        <f t="shared" si="2"/>
        <v>72352.794039186731</v>
      </c>
      <c r="AC12" s="26">
        <f t="shared" si="2"/>
        <v>72772.584330003272</v>
      </c>
      <c r="AD12" s="26">
        <f t="shared" si="2"/>
        <v>73183.893426031485</v>
      </c>
      <c r="AE12" s="26">
        <f t="shared" si="2"/>
        <v>73587.05724977862</v>
      </c>
      <c r="AF12" s="26">
        <f t="shared" si="2"/>
        <v>73982.392152915942</v>
      </c>
      <c r="AG12" s="26">
        <f t="shared" si="2"/>
        <v>74370.196407624462</v>
      </c>
      <c r="AH12" s="26">
        <f t="shared" si="2"/>
        <v>74750.751558537362</v>
      </c>
      <c r="AI12" s="26">
        <f t="shared" si="2"/>
        <v>75124.32365062859</v>
      </c>
      <c r="AJ12" s="26">
        <f t="shared" si="2"/>
        <v>75491.164346462407</v>
      </c>
      <c r="AK12" s="26">
        <f t="shared" si="2"/>
        <v>75851.511944555037</v>
      </c>
      <c r="AL12" s="26">
        <f t="shared" si="2"/>
        <v>76205.59230916886</v>
      </c>
      <c r="AM12" s="26">
        <f t="shared" si="2"/>
        <v>76553.619720625313</v>
      </c>
      <c r="AN12" s="26">
        <f t="shared" si="2"/>
        <v>76895.797654151829</v>
      </c>
      <c r="AO12" s="26">
        <f t="shared" si="2"/>
        <v>77232.319494352647</v>
      </c>
      <c r="AP12" s="26">
        <f t="shared" si="2"/>
        <v>77563.369191584061</v>
      </c>
      <c r="AQ12" s="26">
        <f t="shared" si="2"/>
        <v>77889.121865813038</v>
      </c>
      <c r="AR12" s="26">
        <f t="shared" si="2"/>
        <v>78209.744362921512</v>
      </c>
      <c r="AS12" s="26">
        <f t="shared" si="2"/>
        <v>78525.39576788104</v>
      </c>
      <c r="AT12" s="26"/>
      <c r="AU12" s="26"/>
      <c r="AV12" s="26"/>
      <c r="AW12" s="26"/>
    </row>
    <row r="13" spans="1:49" x14ac:dyDescent="0.35">
      <c r="A13" s="8" t="s">
        <v>32</v>
      </c>
      <c r="B13" t="s">
        <v>182</v>
      </c>
      <c r="C13">
        <v>10919.788226999999</v>
      </c>
      <c r="D13">
        <v>16533.877371999999</v>
      </c>
      <c r="E13" s="26">
        <f t="shared" si="1"/>
        <v>51683.319708570692</v>
      </c>
      <c r="F13" s="26">
        <f t="shared" si="2"/>
        <v>52111.601590316437</v>
      </c>
      <c r="G13" s="26">
        <f t="shared" si="2"/>
        <v>52523.717979506648</v>
      </c>
      <c r="H13" s="26">
        <f t="shared" si="2"/>
        <v>52920.844952167492</v>
      </c>
      <c r="I13" s="26">
        <f t="shared" si="2"/>
        <v>53304.034733112494</v>
      </c>
      <c r="J13" s="26">
        <f t="shared" si="2"/>
        <v>53674.232497977631</v>
      </c>
      <c r="K13" s="26">
        <f t="shared" si="2"/>
        <v>54032.290419205543</v>
      </c>
      <c r="L13" s="26">
        <f t="shared" si="2"/>
        <v>54378.979481283663</v>
      </c>
      <c r="M13" s="26">
        <f t="shared" si="2"/>
        <v>54714.999477318139</v>
      </c>
      <c r="N13" s="26">
        <f t="shared" si="2"/>
        <v>55040.987512861102</v>
      </c>
      <c r="O13" s="26">
        <f t="shared" si="2"/>
        <v>55357.525276739369</v>
      </c>
      <c r="P13" s="26">
        <f t="shared" si="2"/>
        <v>55665.145287384556</v>
      </c>
      <c r="Q13" s="26">
        <f t="shared" si="2"/>
        <v>55964.336283155804</v>
      </c>
      <c r="R13" s="26">
        <f t="shared" si="2"/>
        <v>56255.547893678318</v>
      </c>
      <c r="S13" s="26">
        <f t="shared" si="2"/>
        <v>56539.194704295252</v>
      </c>
      <c r="T13" s="26">
        <f t="shared" si="2"/>
        <v>56815.659805855539</v>
      </c>
      <c r="U13" s="26">
        <f t="shared" si="2"/>
        <v>57085.297906113759</v>
      </c>
      <c r="V13" s="26">
        <f t="shared" si="2"/>
        <v>57348.438066146307</v>
      </c>
      <c r="W13" s="26">
        <f t="shared" si="2"/>
        <v>57605.386114741603</v>
      </c>
      <c r="X13" s="26">
        <f t="shared" si="2"/>
        <v>57856.426785196061</v>
      </c>
      <c r="Y13" s="26">
        <f t="shared" si="2"/>
        <v>58101.825611956447</v>
      </c>
      <c r="Z13" s="26">
        <f t="shared" si="2"/>
        <v>58341.830618786451</v>
      </c>
      <c r="AA13" s="26">
        <f t="shared" si="2"/>
        <v>58576.673825365782</v>
      </c>
      <c r="AB13" s="26">
        <f t="shared" si="2"/>
        <v>58806.572595262478</v>
      </c>
      <c r="AC13" s="26">
        <f t="shared" si="2"/>
        <v>59031.730844908045</v>
      </c>
      <c r="AD13" s="26">
        <f t="shared" si="2"/>
        <v>59252.340130427416</v>
      </c>
      <c r="AE13" s="26">
        <f t="shared" si="2"/>
        <v>59468.580626839917</v>
      </c>
      <c r="AF13" s="26">
        <f t="shared" si="2"/>
        <v>59680.622012173175</v>
      </c>
      <c r="AG13" s="26">
        <f t="shared" si="2"/>
        <v>59888.624267359759</v>
      </c>
      <c r="AH13" s="26">
        <f t="shared" si="2"/>
        <v>60092.738401363385</v>
      </c>
      <c r="AI13" s="26">
        <f t="shared" si="2"/>
        <v>60293.107109767938</v>
      </c>
      <c r="AJ13" s="26">
        <f t="shared" si="2"/>
        <v>60489.86537402423</v>
      </c>
      <c r="AK13" s="26">
        <f t="shared" si="2"/>
        <v>60683.141007657148</v>
      </c>
      <c r="AL13" s="26">
        <f t="shared" si="2"/>
        <v>60873.055154969217</v>
      </c>
      <c r="AM13" s="26">
        <f t="shared" si="2"/>
        <v>61059.722747113352</v>
      </c>
      <c r="AN13" s="26">
        <f t="shared" si="2"/>
        <v>61243.252919834355</v>
      </c>
      <c r="AO13" s="26">
        <f t="shared" si="2"/>
        <v>61423.749396681713</v>
      </c>
      <c r="AP13" s="26">
        <f t="shared" si="2"/>
        <v>61601.310841062266</v>
      </c>
      <c r="AQ13" s="26">
        <f t="shared" si="2"/>
        <v>61776.031180125123</v>
      </c>
      <c r="AR13" s="26">
        <f t="shared" si="2"/>
        <v>61947.9999031404</v>
      </c>
      <c r="AS13" s="26">
        <f t="shared" si="2"/>
        <v>62117.302336745037</v>
      </c>
      <c r="AT13" s="26"/>
      <c r="AU13" s="26"/>
      <c r="AV13" s="26"/>
      <c r="AW13" s="26"/>
    </row>
    <row r="14" spans="1:49" x14ac:dyDescent="0.35">
      <c r="A14" s="8" t="s">
        <v>33</v>
      </c>
      <c r="B14" t="s">
        <v>184</v>
      </c>
      <c r="C14">
        <v>4412.8001850000001</v>
      </c>
      <c r="D14">
        <v>2508.2181660000001</v>
      </c>
      <c r="E14" s="26">
        <f t="shared" si="1"/>
        <v>16712.474001470422</v>
      </c>
      <c r="F14" s="26">
        <f t="shared" si="2"/>
        <v>16885.547171729057</v>
      </c>
      <c r="G14" s="26">
        <f t="shared" si="2"/>
        <v>17052.087698033723</v>
      </c>
      <c r="H14" s="26">
        <f t="shared" si="2"/>
        <v>17212.570844958973</v>
      </c>
      <c r="I14" s="26">
        <f t="shared" si="2"/>
        <v>17367.421827514041</v>
      </c>
      <c r="J14" s="26">
        <f t="shared" si="2"/>
        <v>17517.022601020275</v>
      </c>
      <c r="K14" s="26">
        <f t="shared" si="2"/>
        <v>17661.717537239685</v>
      </c>
      <c r="L14" s="26">
        <f t="shared" si="2"/>
        <v>17801.818199035773</v>
      </c>
      <c r="M14" s="26">
        <f t="shared" si="2"/>
        <v>17937.607380093184</v>
      </c>
      <c r="N14" s="26">
        <f t="shared" si="2"/>
        <v>18069.342541402893</v>
      </c>
      <c r="O14" s="26">
        <f t="shared" si="2"/>
        <v>18197.258749479875</v>
      </c>
      <c r="P14" s="26">
        <f t="shared" si="2"/>
        <v>18321.571200570124</v>
      </c>
      <c r="Q14" s="26">
        <f t="shared" si="2"/>
        <v>18442.477398936247</v>
      </c>
      <c r="R14" s="26">
        <f t="shared" si="2"/>
        <v>18560.159044594035</v>
      </c>
      <c r="S14" s="26">
        <f t="shared" si="2"/>
        <v>18674.783675799808</v>
      </c>
      <c r="T14" s="26">
        <f t="shared" si="2"/>
        <v>18786.506103556676</v>
      </c>
      <c r="U14" s="26">
        <f t="shared" si="2"/>
        <v>18895.4696689636</v>
      </c>
      <c r="V14" s="26">
        <f t="shared" si="2"/>
        <v>19001.807349029725</v>
      </c>
      <c r="W14" s="26">
        <f t="shared" si="2"/>
        <v>19105.642732354572</v>
      </c>
      <c r="X14" s="26">
        <f t="shared" si="2"/>
        <v>19207.090882629582</v>
      </c>
      <c r="Y14" s="26">
        <f t="shared" si="2"/>
        <v>19306.259105091027</v>
      </c>
      <c r="Z14" s="26">
        <f t="shared" si="2"/>
        <v>19403.247628725738</v>
      </c>
      <c r="AA14" s="26">
        <f t="shared" si="2"/>
        <v>19498.150215103451</v>
      </c>
      <c r="AB14" s="26">
        <f t="shared" si="2"/>
        <v>19591.054703106529</v>
      </c>
      <c r="AC14" s="26">
        <f t="shared" si="2"/>
        <v>19682.043497489325</v>
      </c>
      <c r="AD14" s="26">
        <f t="shared" si="2"/>
        <v>19771.194008077578</v>
      </c>
      <c r="AE14" s="26">
        <f t="shared" si="2"/>
        <v>19858.579045473645</v>
      </c>
      <c r="AF14" s="26">
        <f t="shared" si="2"/>
        <v>19944.267178336209</v>
      </c>
      <c r="AG14" s="26">
        <f t="shared" si="2"/>
        <v>20028.323056626807</v>
      </c>
      <c r="AH14" s="26">
        <f t="shared" si="2"/>
        <v>20110.80770464088</v>
      </c>
      <c r="AI14" s="26">
        <f t="shared" si="2"/>
        <v>20191.778787150488</v>
      </c>
      <c r="AJ14" s="26">
        <f t="shared" si="2"/>
        <v>20271.290851566129</v>
      </c>
      <c r="AK14" s="26">
        <f t="shared" si="2"/>
        <v>20349.395548664786</v>
      </c>
      <c r="AL14" s="26">
        <f t="shared" si="2"/>
        <v>20426.141834121194</v>
      </c>
      <c r="AM14" s="26">
        <f t="shared" si="2"/>
        <v>20501.576152811587</v>
      </c>
      <c r="AN14" s="26">
        <f t="shared" si="2"/>
        <v>20575.742607627428</v>
      </c>
      <c r="AO14" s="26">
        <f t="shared" si="2"/>
        <v>20648.683114335654</v>
      </c>
      <c r="AP14" s="26">
        <f t="shared" si="2"/>
        <v>20720.437543846841</v>
      </c>
      <c r="AQ14" s="26">
        <f t="shared" si="2"/>
        <v>20791.043853100477</v>
      </c>
      <c r="AR14" s="26">
        <f t="shared" si="2"/>
        <v>20860.538205642926</v>
      </c>
      <c r="AS14" s="26">
        <f t="shared" si="2"/>
        <v>20928.955082857108</v>
      </c>
      <c r="AT14" s="26"/>
      <c r="AU14" s="26"/>
      <c r="AV14" s="26"/>
      <c r="AW14" s="26"/>
    </row>
    <row r="15" spans="1:49" x14ac:dyDescent="0.35">
      <c r="A15" s="8" t="s">
        <v>9</v>
      </c>
      <c r="B15" t="s">
        <v>186</v>
      </c>
      <c r="C15">
        <v>4969.0748249999997</v>
      </c>
      <c r="D15">
        <v>4426.5241809999998</v>
      </c>
      <c r="E15" s="26">
        <f t="shared" si="1"/>
        <v>20421.359007153682</v>
      </c>
      <c r="F15" s="26">
        <f t="shared" si="2"/>
        <v>20616.249665502201</v>
      </c>
      <c r="G15" s="26">
        <f t="shared" si="2"/>
        <v>20803.784179169008</v>
      </c>
      <c r="H15" s="26">
        <f t="shared" si="2"/>
        <v>20984.497724263063</v>
      </c>
      <c r="I15" s="26">
        <f t="shared" si="2"/>
        <v>21158.869118113267</v>
      </c>
      <c r="J15" s="26">
        <f t="shared" si="2"/>
        <v>21327.328465073333</v>
      </c>
      <c r="K15" s="26">
        <f t="shared" si="2"/>
        <v>21490.263548179268</v>
      </c>
      <c r="L15" s="26">
        <f t="shared" si="2"/>
        <v>21648.025205700767</v>
      </c>
      <c r="M15" s="26">
        <f t="shared" si="2"/>
        <v>21800.931880105225</v>
      </c>
      <c r="N15" s="26">
        <f t="shared" si="2"/>
        <v>21949.273487743962</v>
      </c>
      <c r="O15" s="26">
        <f t="shared" si="2"/>
        <v>22093.314727459598</v>
      </c>
      <c r="P15" s="26">
        <f t="shared" si="2"/>
        <v>22233.297922992981</v>
      </c>
      <c r="Q15" s="26">
        <f t="shared" si="2"/>
        <v>22369.445475861965</v>
      </c>
      <c r="R15" s="26">
        <f t="shared" si="2"/>
        <v>22501.961991064811</v>
      </c>
      <c r="S15" s="26">
        <f t="shared" si="2"/>
        <v>22631.036126618383</v>
      </c>
      <c r="T15" s="26">
        <f t="shared" si="2"/>
        <v>22756.842208897302</v>
      </c>
      <c r="U15" s="26">
        <f t="shared" si="2"/>
        <v>22879.541648483599</v>
      </c>
      <c r="V15" s="26">
        <f t="shared" si="2"/>
        <v>22999.284185379245</v>
      </c>
      <c r="W15" s="26">
        <f t="shared" si="2"/>
        <v>23116.208987679969</v>
      </c>
      <c r="X15" s="26">
        <f t="shared" si="2"/>
        <v>23230.445623929198</v>
      </c>
      <c r="Y15" s="26">
        <f t="shared" si="2"/>
        <v>23342.114926189515</v>
      </c>
      <c r="Z15" s="26">
        <f t="shared" si="2"/>
        <v>23451.329758246804</v>
      </c>
      <c r="AA15" s="26">
        <f t="shared" si="2"/>
        <v>23558.195701191577</v>
      </c>
      <c r="AB15" s="26">
        <f t="shared" si="2"/>
        <v>23662.811666816953</v>
      </c>
      <c r="AC15" s="26">
        <f t="shared" si="2"/>
        <v>23765.27044776551</v>
      </c>
      <c r="AD15" s="26">
        <f t="shared" si="2"/>
        <v>23865.659212093837</v>
      </c>
      <c r="AE15" s="26">
        <f t="shared" si="2"/>
        <v>23964.059948860144</v>
      </c>
      <c r="AF15" s="26">
        <f t="shared" si="2"/>
        <v>24060.549870442355</v>
      </c>
      <c r="AG15" s="26">
        <f t="shared" si="2"/>
        <v>24155.201776532926</v>
      </c>
      <c r="AH15" s="26">
        <f t="shared" si="2"/>
        <v>24248.084384109163</v>
      </c>
      <c r="AI15" s="26">
        <f t="shared" si="2"/>
        <v>24339.262627125732</v>
      </c>
      <c r="AJ15" s="26">
        <f t="shared" si="2"/>
        <v>24428.797929203218</v>
      </c>
      <c r="AK15" s="26">
        <f t="shared" si="2"/>
        <v>24516.748452180997</v>
      </c>
      <c r="AL15" s="26">
        <f t="shared" si="2"/>
        <v>24603.169323053418</v>
      </c>
      <c r="AM15" s="26">
        <f t="shared" si="2"/>
        <v>24688.112841506761</v>
      </c>
      <c r="AN15" s="26">
        <f t="shared" si="2"/>
        <v>24771.628670013484</v>
      </c>
      <c r="AO15" s="26">
        <f t="shared" si="2"/>
        <v>24853.764008214072</v>
      </c>
      <c r="AP15" s="26">
        <f t="shared" si="2"/>
        <v>24934.563753119422</v>
      </c>
      <c r="AQ15" s="26">
        <f t="shared" si="2"/>
        <v>25014.070646495427</v>
      </c>
      <c r="AR15" s="26">
        <f t="shared" si="2"/>
        <v>25092.325410640919</v>
      </c>
      <c r="AS15" s="26">
        <f t="shared" si="2"/>
        <v>25169.36687363889</v>
      </c>
      <c r="AT15" s="26"/>
      <c r="AU15" s="26"/>
      <c r="AV15" s="26"/>
      <c r="AW15" s="26"/>
    </row>
    <row r="16" spans="1:49" x14ac:dyDescent="0.35">
      <c r="A16" s="8" t="s">
        <v>36</v>
      </c>
      <c r="B16" t="s">
        <v>188</v>
      </c>
      <c r="C16">
        <v>3830.9683129999999</v>
      </c>
      <c r="D16">
        <v>7483.9099020000003</v>
      </c>
      <c r="E16" s="26">
        <f t="shared" si="1"/>
        <v>19815.321190551815</v>
      </c>
      <c r="F16" s="26">
        <f t="shared" si="2"/>
        <v>19965.574499855298</v>
      </c>
      <c r="G16" s="26">
        <f t="shared" si="2"/>
        <v>20110.15650047981</v>
      </c>
      <c r="H16" s="26">
        <f t="shared" si="2"/>
        <v>20249.479792916893</v>
      </c>
      <c r="I16" s="26">
        <f t="shared" si="2"/>
        <v>20383.913527175217</v>
      </c>
      <c r="J16" s="26">
        <f t="shared" si="2"/>
        <v>20513.789297406285</v>
      </c>
      <c r="K16" s="26">
        <f t="shared" ref="F16:AS22" si="3">$C16*LN(K$2-1995) + $D16</f>
        <v>20639.406069630048</v>
      </c>
      <c r="L16" s="26">
        <f t="shared" si="3"/>
        <v>20761.034326852201</v>
      </c>
      <c r="M16" s="26">
        <f t="shared" si="3"/>
        <v>20878.919576142984</v>
      </c>
      <c r="N16" s="26">
        <f t="shared" si="3"/>
        <v>20993.285332018571</v>
      </c>
      <c r="O16" s="26">
        <f t="shared" si="3"/>
        <v>21104.335667251918</v>
      </c>
      <c r="P16" s="26">
        <f t="shared" si="3"/>
        <v>21212.257404260756</v>
      </c>
      <c r="Q16" s="26">
        <f t="shared" si="3"/>
        <v>21317.222006184125</v>
      </c>
      <c r="R16" s="26">
        <f t="shared" si="3"/>
        <v>21419.38721571914</v>
      </c>
      <c r="S16" s="26">
        <f t="shared" si="3"/>
        <v>21518.898481044795</v>
      </c>
      <c r="T16" s="26">
        <f t="shared" si="3"/>
        <v>21615.890201187227</v>
      </c>
      <c r="U16" s="26">
        <f t="shared" si="3"/>
        <v>21710.486817586127</v>
      </c>
      <c r="V16" s="26">
        <f t="shared" si="3"/>
        <v>21802.803774106389</v>
      </c>
      <c r="W16" s="26">
        <f t="shared" si="3"/>
        <v>21892.948364073971</v>
      </c>
      <c r="X16" s="26">
        <f t="shared" si="3"/>
        <v>21981.020479923929</v>
      </c>
      <c r="Y16" s="26">
        <f t="shared" si="3"/>
        <v>22067.113278595782</v>
      </c>
      <c r="Z16" s="26">
        <f t="shared" si="3"/>
        <v>22151.313773789792</v>
      </c>
      <c r="AA16" s="26">
        <f t="shared" si="3"/>
        <v>22233.703364524179</v>
      </c>
      <c r="AB16" s="26">
        <f t="shared" si="3"/>
        <v>22314.358308041697</v>
      </c>
      <c r="AC16" s="26">
        <f t="shared" si="3"/>
        <v>22393.350143952022</v>
      </c>
      <c r="AD16" s="26">
        <f t="shared" si="3"/>
        <v>22470.746075522253</v>
      </c>
      <c r="AE16" s="26">
        <f t="shared" si="3"/>
        <v>22546.609313208068</v>
      </c>
      <c r="AF16" s="26">
        <f t="shared" si="3"/>
        <v>22620.999384825736</v>
      </c>
      <c r="AG16" s="26">
        <f t="shared" si="3"/>
        <v>22693.972416178316</v>
      </c>
      <c r="AH16" s="26">
        <f t="shared" si="3"/>
        <v>22765.581385450252</v>
      </c>
      <c r="AI16" s="26">
        <f t="shared" si="3"/>
        <v>22835.876354258955</v>
      </c>
      <c r="AJ16" s="26">
        <f t="shared" si="3"/>
        <v>22904.904677887334</v>
      </c>
      <c r="AK16" s="26">
        <f t="shared" si="3"/>
        <v>22972.711196908636</v>
      </c>
      <c r="AL16" s="26">
        <f t="shared" si="3"/>
        <v>23039.338412145655</v>
      </c>
      <c r="AM16" s="26">
        <f t="shared" si="3"/>
        <v>23104.826644673827</v>
      </c>
      <c r="AN16" s="26">
        <f t="shared" si="3"/>
        <v>23169.214182376723</v>
      </c>
      <c r="AO16" s="26">
        <f t="shared" si="3"/>
        <v>23232.537414387822</v>
      </c>
      <c r="AP16" s="26">
        <f t="shared" si="3"/>
        <v>23294.830954600486</v>
      </c>
      <c r="AQ16" s="26">
        <f t="shared" si="3"/>
        <v>23356.127755295885</v>
      </c>
      <c r="AR16" s="26">
        <f t="shared" si="3"/>
        <v>23416.459211822639</v>
      </c>
      <c r="AS16" s="26">
        <f t="shared" si="3"/>
        <v>23475.855259160762</v>
      </c>
      <c r="AT16" s="26"/>
      <c r="AU16" s="26"/>
      <c r="AV16" s="26"/>
      <c r="AW16" s="26"/>
    </row>
    <row r="17" spans="1:49" x14ac:dyDescent="0.35">
      <c r="A17" s="8" t="s">
        <v>37</v>
      </c>
      <c r="B17" t="s">
        <v>163</v>
      </c>
      <c r="C17">
        <v>13712.987730000001</v>
      </c>
      <c r="D17">
        <v>15422.990757</v>
      </c>
      <c r="E17" s="26">
        <f t="shared" si="1"/>
        <v>59563.395447811265</v>
      </c>
      <c r="F17" s="26">
        <f t="shared" si="3"/>
        <v>60101.228606044067</v>
      </c>
      <c r="G17" s="26">
        <f t="shared" si="3"/>
        <v>60618.761260599022</v>
      </c>
      <c r="H17" s="26">
        <f t="shared" si="3"/>
        <v>61117.470318883235</v>
      </c>
      <c r="I17" s="26">
        <f t="shared" si="3"/>
        <v>61598.677156884689</v>
      </c>
      <c r="J17" s="26">
        <f t="shared" si="3"/>
        <v>62063.568719041265</v>
      </c>
      <c r="K17" s="26">
        <f t="shared" si="3"/>
        <v>62513.215157081817</v>
      </c>
      <c r="L17" s="26">
        <f t="shared" si="3"/>
        <v>62948.584667513125</v>
      </c>
      <c r="M17" s="26">
        <f t="shared" si="3"/>
        <v>63370.556045242069</v>
      </c>
      <c r="N17" s="26">
        <f t="shared" si="3"/>
        <v>63779.92936261779</v>
      </c>
      <c r="O17" s="26">
        <f t="shared" si="3"/>
        <v>64177.435100083618</v>
      </c>
      <c r="P17" s="26">
        <f t="shared" si="3"/>
        <v>64563.741990271265</v>
      </c>
      <c r="Q17" s="26">
        <f t="shared" si="3"/>
        <v>64939.463787127461</v>
      </c>
      <c r="R17" s="26">
        <f t="shared" si="3"/>
        <v>65305.165132145747</v>
      </c>
      <c r="S17" s="26">
        <f t="shared" si="3"/>
        <v>65661.366658474435</v>
      </c>
      <c r="T17" s="26">
        <f t="shared" si="3"/>
        <v>66008.549448713515</v>
      </c>
      <c r="U17" s="26">
        <f t="shared" si="3"/>
        <v>66347.158942186914</v>
      </c>
      <c r="V17" s="26">
        <f t="shared" si="3"/>
        <v>66677.608371313618</v>
      </c>
      <c r="W17" s="26">
        <f t="shared" si="3"/>
        <v>67000.281793580405</v>
      </c>
      <c r="X17" s="26">
        <f t="shared" si="3"/>
        <v>67315.536774914304</v>
      </c>
      <c r="Y17" s="26">
        <f t="shared" si="3"/>
        <v>67623.706771471654</v>
      </c>
      <c r="Z17" s="26">
        <f t="shared" si="3"/>
        <v>67925.103249625026</v>
      </c>
      <c r="AA17" s="26">
        <f t="shared" si="3"/>
        <v>68220.017577938968</v>
      </c>
      <c r="AB17" s="26">
        <f t="shared" si="3"/>
        <v>68508.7227199435</v>
      </c>
      <c r="AC17" s="26">
        <f t="shared" si="3"/>
        <v>68791.474752355964</v>
      </c>
      <c r="AD17" s="26">
        <f t="shared" si="3"/>
        <v>69068.514229913882</v>
      </c>
      <c r="AE17" s="26">
        <f t="shared" si="3"/>
        <v>69340.067415048165</v>
      </c>
      <c r="AF17" s="26">
        <f t="shared" si="3"/>
        <v>69606.347388146693</v>
      </c>
      <c r="AG17" s="26">
        <f t="shared" si="3"/>
        <v>69867.55505205848</v>
      </c>
      <c r="AH17" s="26">
        <f t="shared" si="3"/>
        <v>70123.880042701639</v>
      </c>
      <c r="AI17" s="26">
        <f t="shared" si="3"/>
        <v>70375.501556114701</v>
      </c>
      <c r="AJ17" s="26">
        <f t="shared" si="3"/>
        <v>70622.589100985875</v>
      </c>
      <c r="AK17" s="26">
        <f t="shared" si="3"/>
        <v>70865.303184576129</v>
      </c>
      <c r="AL17" s="26">
        <f t="shared" si="3"/>
        <v>71103.795938987314</v>
      </c>
      <c r="AM17" s="26">
        <f t="shared" si="3"/>
        <v>71338.2116938947</v>
      </c>
      <c r="AN17" s="26">
        <f t="shared" si="3"/>
        <v>71568.687501143897</v>
      </c>
      <c r="AO17" s="26">
        <f t="shared" si="3"/>
        <v>71795.3536159863</v>
      </c>
      <c r="AP17" s="26">
        <f t="shared" si="3"/>
        <v>72018.333939184435</v>
      </c>
      <c r="AQ17" s="26">
        <f t="shared" si="3"/>
        <v>72237.746423743985</v>
      </c>
      <c r="AR17" s="26">
        <f t="shared" si="3"/>
        <v>72453.703449615743</v>
      </c>
      <c r="AS17" s="26">
        <f t="shared" si="3"/>
        <v>72666.312169347075</v>
      </c>
      <c r="AT17" s="26"/>
      <c r="AU17" s="26"/>
      <c r="AV17" s="26"/>
      <c r="AW17" s="26"/>
    </row>
    <row r="18" spans="1:49" x14ac:dyDescent="0.35">
      <c r="A18" s="8" t="s">
        <v>38</v>
      </c>
      <c r="B18" t="s">
        <v>190</v>
      </c>
      <c r="C18">
        <v>12766.927825000001</v>
      </c>
      <c r="D18">
        <v>3008.2130780000002</v>
      </c>
      <c r="E18" s="26">
        <f t="shared" si="1"/>
        <v>44103.368411729658</v>
      </c>
      <c r="F18" s="26">
        <f t="shared" si="3"/>
        <v>44604.096425802636</v>
      </c>
      <c r="G18" s="26">
        <f t="shared" si="3"/>
        <v>45085.924469251469</v>
      </c>
      <c r="H18" s="26">
        <f t="shared" si="3"/>
        <v>45550.227557546306</v>
      </c>
      <c r="I18" s="26">
        <f t="shared" si="3"/>
        <v>45998.23590486079</v>
      </c>
      <c r="J18" s="26">
        <f t="shared" si="3"/>
        <v>46431.054568259722</v>
      </c>
      <c r="K18" s="26">
        <f t="shared" si="3"/>
        <v>46849.67986963538</v>
      </c>
      <c r="L18" s="26">
        <f t="shared" si="3"/>
        <v>47255.013209555327</v>
      </c>
      <c r="M18" s="26">
        <f t="shared" si="3"/>
        <v>47647.872754809308</v>
      </c>
      <c r="N18" s="26">
        <f t="shared" si="3"/>
        <v>48029.003380703674</v>
      </c>
      <c r="O18" s="26">
        <f t="shared" si="3"/>
        <v>48399.085171789011</v>
      </c>
      <c r="P18" s="26">
        <f t="shared" si="3"/>
        <v>48758.740724789772</v>
      </c>
      <c r="Q18" s="26">
        <f t="shared" si="3"/>
        <v>49108.541450728473</v>
      </c>
      <c r="R18" s="26">
        <f t="shared" si="3"/>
        <v>49449.013036445693</v>
      </c>
      <c r="S18" s="26">
        <f t="shared" si="3"/>
        <v>49780.64019657539</v>
      </c>
      <c r="T18" s="26">
        <f t="shared" si="3"/>
        <v>50103.870823798025</v>
      </c>
      <c r="U18" s="26">
        <f t="shared" si="3"/>
        <v>50419.119626549989</v>
      </c>
      <c r="V18" s="26">
        <f t="shared" si="3"/>
        <v>50726.771328319068</v>
      </c>
      <c r="W18" s="26">
        <f t="shared" si="3"/>
        <v>51027.183490441363</v>
      </c>
      <c r="X18" s="26">
        <f t="shared" si="3"/>
        <v>51320.689010347611</v>
      </c>
      <c r="Y18" s="26">
        <f t="shared" si="3"/>
        <v>51607.598339032476</v>
      </c>
      <c r="Z18" s="26">
        <f t="shared" si="3"/>
        <v>51888.201454783491</v>
      </c>
      <c r="AA18" s="26">
        <f t="shared" si="3"/>
        <v>52162.769624629167</v>
      </c>
      <c r="AB18" s="26">
        <f t="shared" si="3"/>
        <v>52431.556980328089</v>
      </c>
      <c r="AC18" s="26">
        <f t="shared" si="3"/>
        <v>52694.801931848357</v>
      </c>
      <c r="AD18" s="26">
        <f t="shared" si="3"/>
        <v>52952.728438040729</v>
      </c>
      <c r="AE18" s="26">
        <f t="shared" si="3"/>
        <v>53205.547151476429</v>
      </c>
      <c r="AF18" s="26">
        <f t="shared" si="3"/>
        <v>53453.4564521137</v>
      </c>
      <c r="AG18" s="26">
        <f t="shared" si="3"/>
        <v>53696.643382501083</v>
      </c>
      <c r="AH18" s="26">
        <f t="shared" si="3"/>
        <v>53935.284495562533</v>
      </c>
      <c r="AI18" s="26">
        <f t="shared" si="3"/>
        <v>54169.546624590315</v>
      </c>
      <c r="AJ18" s="26">
        <f t="shared" si="3"/>
        <v>54399.587583857377</v>
      </c>
      <c r="AK18" s="26">
        <f t="shared" si="3"/>
        <v>54625.556807218454</v>
      </c>
      <c r="AL18" s="26">
        <f t="shared" si="3"/>
        <v>54847.595931171847</v>
      </c>
      <c r="AM18" s="26">
        <f t="shared" si="3"/>
        <v>55065.83932807931</v>
      </c>
      <c r="AN18" s="26">
        <f t="shared" si="3"/>
        <v>55280.414594570779</v>
      </c>
      <c r="AO18" s="26">
        <f t="shared" si="3"/>
        <v>55491.442999579522</v>
      </c>
      <c r="AP18" s="26">
        <f t="shared" si="3"/>
        <v>55699.039895946451</v>
      </c>
      <c r="AQ18" s="26">
        <f t="shared" si="3"/>
        <v>55903.315099091822</v>
      </c>
      <c r="AR18" s="26">
        <f t="shared" si="3"/>
        <v>56104.373235866391</v>
      </c>
      <c r="AS18" s="26">
        <f t="shared" si="3"/>
        <v>56302.314066356397</v>
      </c>
      <c r="AT18" s="26"/>
      <c r="AU18" s="26"/>
      <c r="AV18" s="26"/>
      <c r="AW18" s="26"/>
    </row>
    <row r="19" spans="1:49" x14ac:dyDescent="0.35">
      <c r="A19" s="8" t="s">
        <v>39</v>
      </c>
      <c r="B19" t="s">
        <v>164</v>
      </c>
      <c r="C19">
        <v>13712.987730000001</v>
      </c>
      <c r="D19">
        <v>15422.990759</v>
      </c>
      <c r="E19" s="26">
        <f t="shared" si="1"/>
        <v>59563.395449811265</v>
      </c>
      <c r="F19" s="26">
        <f t="shared" si="3"/>
        <v>60101.228608044068</v>
      </c>
      <c r="G19" s="26">
        <f t="shared" si="3"/>
        <v>60618.761262599022</v>
      </c>
      <c r="H19" s="26">
        <f t="shared" si="3"/>
        <v>61117.470320883236</v>
      </c>
      <c r="I19" s="26">
        <f t="shared" si="3"/>
        <v>61598.67715888469</v>
      </c>
      <c r="J19" s="26">
        <f t="shared" si="3"/>
        <v>62063.568721041265</v>
      </c>
      <c r="K19" s="26">
        <f t="shared" si="3"/>
        <v>62513.215159081818</v>
      </c>
      <c r="L19" s="26">
        <f t="shared" si="3"/>
        <v>62948.584669513126</v>
      </c>
      <c r="M19" s="26">
        <f t="shared" si="3"/>
        <v>63370.556047242069</v>
      </c>
      <c r="N19" s="26">
        <f t="shared" si="3"/>
        <v>63779.92936461779</v>
      </c>
      <c r="O19" s="26">
        <f t="shared" si="3"/>
        <v>64177.435102083618</v>
      </c>
      <c r="P19" s="26">
        <f t="shared" si="3"/>
        <v>64563.741992271265</v>
      </c>
      <c r="Q19" s="26">
        <f t="shared" si="3"/>
        <v>64939.463789127461</v>
      </c>
      <c r="R19" s="26">
        <f t="shared" si="3"/>
        <v>65305.165134145747</v>
      </c>
      <c r="S19" s="26">
        <f t="shared" si="3"/>
        <v>65661.36666047445</v>
      </c>
      <c r="T19" s="26">
        <f t="shared" si="3"/>
        <v>66008.549450713501</v>
      </c>
      <c r="U19" s="26">
        <f t="shared" si="3"/>
        <v>66347.158944186929</v>
      </c>
      <c r="V19" s="26">
        <f t="shared" si="3"/>
        <v>66677.608373313618</v>
      </c>
      <c r="W19" s="26">
        <f t="shared" si="3"/>
        <v>67000.281795580406</v>
      </c>
      <c r="X19" s="26">
        <f t="shared" si="3"/>
        <v>67315.536776914305</v>
      </c>
      <c r="Y19" s="26">
        <f t="shared" si="3"/>
        <v>67623.70677347164</v>
      </c>
      <c r="Z19" s="26">
        <f t="shared" si="3"/>
        <v>67925.103251625027</v>
      </c>
      <c r="AA19" s="26">
        <f t="shared" si="3"/>
        <v>68220.017579938954</v>
      </c>
      <c r="AB19" s="26">
        <f t="shared" si="3"/>
        <v>68508.722721943515</v>
      </c>
      <c r="AC19" s="26">
        <f t="shared" si="3"/>
        <v>68791.474754355964</v>
      </c>
      <c r="AD19" s="26">
        <f t="shared" si="3"/>
        <v>69068.514231913898</v>
      </c>
      <c r="AE19" s="26">
        <f t="shared" si="3"/>
        <v>69340.067417048165</v>
      </c>
      <c r="AF19" s="26">
        <f t="shared" si="3"/>
        <v>69606.347390146693</v>
      </c>
      <c r="AG19" s="26">
        <f t="shared" si="3"/>
        <v>69867.555054058466</v>
      </c>
      <c r="AH19" s="26">
        <f t="shared" si="3"/>
        <v>70123.880044701655</v>
      </c>
      <c r="AI19" s="26">
        <f t="shared" si="3"/>
        <v>70375.501558114687</v>
      </c>
      <c r="AJ19" s="26">
        <f t="shared" si="3"/>
        <v>70622.589102985861</v>
      </c>
      <c r="AK19" s="26">
        <f t="shared" si="3"/>
        <v>70865.303186576144</v>
      </c>
      <c r="AL19" s="26">
        <f t="shared" si="3"/>
        <v>71103.7959409873</v>
      </c>
      <c r="AM19" s="26">
        <f t="shared" si="3"/>
        <v>71338.211695894701</v>
      </c>
      <c r="AN19" s="26">
        <f t="shared" si="3"/>
        <v>71568.687503143883</v>
      </c>
      <c r="AO19" s="26">
        <f t="shared" si="3"/>
        <v>71795.353617986315</v>
      </c>
      <c r="AP19" s="26">
        <f t="shared" si="3"/>
        <v>72018.33394118445</v>
      </c>
      <c r="AQ19" s="26">
        <f t="shared" si="3"/>
        <v>72237.746425744001</v>
      </c>
      <c r="AR19" s="26">
        <f t="shared" si="3"/>
        <v>72453.703451615744</v>
      </c>
      <c r="AS19" s="26">
        <f t="shared" si="3"/>
        <v>72666.312171347061</v>
      </c>
      <c r="AT19" s="26"/>
      <c r="AU19" s="26"/>
      <c r="AV19" s="26"/>
      <c r="AW19" s="26"/>
    </row>
    <row r="20" spans="1:49" x14ac:dyDescent="0.35">
      <c r="A20" s="8" t="s">
        <v>10</v>
      </c>
      <c r="B20">
        <v>0</v>
      </c>
      <c r="E20" s="26">
        <f t="shared" si="1"/>
        <v>0</v>
      </c>
      <c r="F20" s="26">
        <f t="shared" si="3"/>
        <v>0</v>
      </c>
      <c r="G20" s="26">
        <f t="shared" si="3"/>
        <v>0</v>
      </c>
      <c r="H20" s="26">
        <f t="shared" si="3"/>
        <v>0</v>
      </c>
      <c r="I20" s="26">
        <f t="shared" si="3"/>
        <v>0</v>
      </c>
      <c r="J20" s="26">
        <f t="shared" si="3"/>
        <v>0</v>
      </c>
      <c r="K20" s="26">
        <f t="shared" si="3"/>
        <v>0</v>
      </c>
      <c r="L20" s="26">
        <f t="shared" si="3"/>
        <v>0</v>
      </c>
      <c r="M20" s="26">
        <f t="shared" si="3"/>
        <v>0</v>
      </c>
      <c r="N20" s="26">
        <f t="shared" si="3"/>
        <v>0</v>
      </c>
      <c r="O20" s="26">
        <f t="shared" si="3"/>
        <v>0</v>
      </c>
      <c r="P20" s="26">
        <f t="shared" si="3"/>
        <v>0</v>
      </c>
      <c r="Q20" s="26">
        <f t="shared" si="3"/>
        <v>0</v>
      </c>
      <c r="R20" s="26">
        <f t="shared" si="3"/>
        <v>0</v>
      </c>
      <c r="S20" s="26">
        <f t="shared" si="3"/>
        <v>0</v>
      </c>
      <c r="T20" s="26">
        <f t="shared" si="3"/>
        <v>0</v>
      </c>
      <c r="U20" s="26">
        <f t="shared" si="3"/>
        <v>0</v>
      </c>
      <c r="V20" s="26">
        <f t="shared" si="3"/>
        <v>0</v>
      </c>
      <c r="W20" s="26">
        <f t="shared" si="3"/>
        <v>0</v>
      </c>
      <c r="X20" s="26">
        <f t="shared" si="3"/>
        <v>0</v>
      </c>
      <c r="Y20" s="26">
        <f t="shared" si="3"/>
        <v>0</v>
      </c>
      <c r="Z20" s="26">
        <f t="shared" si="3"/>
        <v>0</v>
      </c>
      <c r="AA20" s="26">
        <f t="shared" si="3"/>
        <v>0</v>
      </c>
      <c r="AB20" s="26">
        <f t="shared" si="3"/>
        <v>0</v>
      </c>
      <c r="AC20" s="26">
        <f t="shared" si="3"/>
        <v>0</v>
      </c>
      <c r="AD20" s="26">
        <f t="shared" si="3"/>
        <v>0</v>
      </c>
      <c r="AE20" s="26">
        <f t="shared" si="3"/>
        <v>0</v>
      </c>
      <c r="AF20" s="26">
        <f t="shared" si="3"/>
        <v>0</v>
      </c>
      <c r="AG20" s="26">
        <f t="shared" si="3"/>
        <v>0</v>
      </c>
      <c r="AH20" s="26">
        <f t="shared" si="3"/>
        <v>0</v>
      </c>
      <c r="AI20" s="26">
        <f t="shared" si="3"/>
        <v>0</v>
      </c>
      <c r="AJ20" s="26">
        <f t="shared" si="3"/>
        <v>0</v>
      </c>
      <c r="AK20" s="26">
        <f t="shared" si="3"/>
        <v>0</v>
      </c>
      <c r="AL20" s="26">
        <f t="shared" si="3"/>
        <v>0</v>
      </c>
      <c r="AM20" s="26">
        <f t="shared" si="3"/>
        <v>0</v>
      </c>
      <c r="AN20" s="26">
        <f t="shared" si="3"/>
        <v>0</v>
      </c>
      <c r="AO20" s="26">
        <f t="shared" si="3"/>
        <v>0</v>
      </c>
      <c r="AP20" s="26">
        <f t="shared" si="3"/>
        <v>0</v>
      </c>
      <c r="AQ20" s="26">
        <f t="shared" si="3"/>
        <v>0</v>
      </c>
      <c r="AR20" s="26">
        <f t="shared" si="3"/>
        <v>0</v>
      </c>
      <c r="AS20" s="26">
        <f t="shared" si="3"/>
        <v>0</v>
      </c>
      <c r="AT20" s="26"/>
      <c r="AU20" s="26"/>
      <c r="AV20" s="26"/>
      <c r="AW20" s="26"/>
    </row>
    <row r="21" spans="1:49" x14ac:dyDescent="0.35">
      <c r="A21" s="8" t="s">
        <v>11</v>
      </c>
      <c r="B21">
        <v>0</v>
      </c>
      <c r="E21" s="26">
        <f t="shared" si="1"/>
        <v>0</v>
      </c>
      <c r="F21" s="26">
        <f t="shared" si="3"/>
        <v>0</v>
      </c>
      <c r="G21" s="26">
        <f t="shared" si="3"/>
        <v>0</v>
      </c>
      <c r="H21" s="26">
        <f t="shared" si="3"/>
        <v>0</v>
      </c>
      <c r="I21" s="26">
        <f t="shared" si="3"/>
        <v>0</v>
      </c>
      <c r="J21" s="26">
        <f t="shared" si="3"/>
        <v>0</v>
      </c>
      <c r="K21" s="26">
        <f t="shared" si="3"/>
        <v>0</v>
      </c>
      <c r="L21" s="26">
        <f t="shared" si="3"/>
        <v>0</v>
      </c>
      <c r="M21" s="26">
        <f t="shared" si="3"/>
        <v>0</v>
      </c>
      <c r="N21" s="26">
        <f t="shared" si="3"/>
        <v>0</v>
      </c>
      <c r="O21" s="26">
        <f t="shared" si="3"/>
        <v>0</v>
      </c>
      <c r="P21" s="26">
        <f t="shared" si="3"/>
        <v>0</v>
      </c>
      <c r="Q21" s="26">
        <f t="shared" si="3"/>
        <v>0</v>
      </c>
      <c r="R21" s="26">
        <f t="shared" si="3"/>
        <v>0</v>
      </c>
      <c r="S21" s="26">
        <f t="shared" si="3"/>
        <v>0</v>
      </c>
      <c r="T21" s="26">
        <f t="shared" si="3"/>
        <v>0</v>
      </c>
      <c r="U21" s="26">
        <f t="shared" si="3"/>
        <v>0</v>
      </c>
      <c r="V21" s="26">
        <f t="shared" si="3"/>
        <v>0</v>
      </c>
      <c r="W21" s="26">
        <f t="shared" si="3"/>
        <v>0</v>
      </c>
      <c r="X21" s="26">
        <f t="shared" si="3"/>
        <v>0</v>
      </c>
      <c r="Y21" s="26">
        <f t="shared" si="3"/>
        <v>0</v>
      </c>
      <c r="Z21" s="26">
        <f t="shared" si="3"/>
        <v>0</v>
      </c>
      <c r="AA21" s="26">
        <f t="shared" si="3"/>
        <v>0</v>
      </c>
      <c r="AB21" s="26">
        <f t="shared" si="3"/>
        <v>0</v>
      </c>
      <c r="AC21" s="26">
        <f t="shared" si="3"/>
        <v>0</v>
      </c>
      <c r="AD21" s="26">
        <f t="shared" si="3"/>
        <v>0</v>
      </c>
      <c r="AE21" s="26">
        <f t="shared" si="3"/>
        <v>0</v>
      </c>
      <c r="AF21" s="26">
        <f t="shared" si="3"/>
        <v>0</v>
      </c>
      <c r="AG21" s="26">
        <f t="shared" si="3"/>
        <v>0</v>
      </c>
      <c r="AH21" s="26">
        <f t="shared" si="3"/>
        <v>0</v>
      </c>
      <c r="AI21" s="26">
        <f t="shared" si="3"/>
        <v>0</v>
      </c>
      <c r="AJ21" s="26">
        <f t="shared" si="3"/>
        <v>0</v>
      </c>
      <c r="AK21" s="26">
        <f t="shared" si="3"/>
        <v>0</v>
      </c>
      <c r="AL21" s="26">
        <f t="shared" si="3"/>
        <v>0</v>
      </c>
      <c r="AM21" s="26">
        <f t="shared" si="3"/>
        <v>0</v>
      </c>
      <c r="AN21" s="26">
        <f t="shared" si="3"/>
        <v>0</v>
      </c>
      <c r="AO21" s="26">
        <f t="shared" si="3"/>
        <v>0</v>
      </c>
      <c r="AP21" s="26">
        <f t="shared" si="3"/>
        <v>0</v>
      </c>
      <c r="AQ21" s="26">
        <f t="shared" si="3"/>
        <v>0</v>
      </c>
      <c r="AR21" s="26">
        <f t="shared" si="3"/>
        <v>0</v>
      </c>
      <c r="AS21" s="26">
        <f t="shared" si="3"/>
        <v>0</v>
      </c>
      <c r="AT21" s="26"/>
      <c r="AU21" s="26"/>
      <c r="AV21" s="26"/>
      <c r="AW21" s="26"/>
    </row>
    <row r="22" spans="1:49" x14ac:dyDescent="0.35">
      <c r="A22" s="8" t="s">
        <v>12</v>
      </c>
      <c r="B22">
        <v>0</v>
      </c>
      <c r="E22" s="26">
        <f t="shared" si="1"/>
        <v>0</v>
      </c>
      <c r="F22" s="26">
        <f t="shared" si="3"/>
        <v>0</v>
      </c>
      <c r="G22" s="26">
        <f t="shared" si="3"/>
        <v>0</v>
      </c>
      <c r="H22" s="26">
        <f t="shared" si="3"/>
        <v>0</v>
      </c>
      <c r="I22" s="26">
        <f t="shared" si="3"/>
        <v>0</v>
      </c>
      <c r="J22" s="26">
        <f t="shared" si="3"/>
        <v>0</v>
      </c>
      <c r="K22" s="26">
        <f t="shared" si="3"/>
        <v>0</v>
      </c>
      <c r="L22" s="26">
        <f t="shared" si="3"/>
        <v>0</v>
      </c>
      <c r="M22" s="26">
        <f t="shared" si="3"/>
        <v>0</v>
      </c>
      <c r="N22" s="26">
        <f t="shared" si="3"/>
        <v>0</v>
      </c>
      <c r="O22" s="26">
        <f t="shared" si="3"/>
        <v>0</v>
      </c>
      <c r="P22" s="26">
        <f t="shared" si="3"/>
        <v>0</v>
      </c>
      <c r="Q22" s="26">
        <f t="shared" si="3"/>
        <v>0</v>
      </c>
      <c r="R22" s="26">
        <f t="shared" si="3"/>
        <v>0</v>
      </c>
      <c r="S22" s="26">
        <f t="shared" si="3"/>
        <v>0</v>
      </c>
      <c r="T22" s="26">
        <f t="shared" si="3"/>
        <v>0</v>
      </c>
      <c r="U22" s="26">
        <f t="shared" si="3"/>
        <v>0</v>
      </c>
      <c r="V22" s="26">
        <f t="shared" si="3"/>
        <v>0</v>
      </c>
      <c r="W22" s="26">
        <f t="shared" si="3"/>
        <v>0</v>
      </c>
      <c r="X22" s="26">
        <f t="shared" si="3"/>
        <v>0</v>
      </c>
      <c r="Y22" s="26">
        <f t="shared" si="3"/>
        <v>0</v>
      </c>
      <c r="Z22" s="26">
        <f t="shared" ref="F22:AS28" si="4">$C22*LN(Z$2-1995) + $D22</f>
        <v>0</v>
      </c>
      <c r="AA22" s="26">
        <f t="shared" si="4"/>
        <v>0</v>
      </c>
      <c r="AB22" s="26">
        <f t="shared" si="4"/>
        <v>0</v>
      </c>
      <c r="AC22" s="26">
        <f t="shared" si="4"/>
        <v>0</v>
      </c>
      <c r="AD22" s="26">
        <f t="shared" si="4"/>
        <v>0</v>
      </c>
      <c r="AE22" s="26">
        <f t="shared" si="4"/>
        <v>0</v>
      </c>
      <c r="AF22" s="26">
        <f t="shared" si="4"/>
        <v>0</v>
      </c>
      <c r="AG22" s="26">
        <f t="shared" si="4"/>
        <v>0</v>
      </c>
      <c r="AH22" s="26">
        <f t="shared" si="4"/>
        <v>0</v>
      </c>
      <c r="AI22" s="26">
        <f t="shared" si="4"/>
        <v>0</v>
      </c>
      <c r="AJ22" s="26">
        <f t="shared" si="4"/>
        <v>0</v>
      </c>
      <c r="AK22" s="26">
        <f t="shared" si="4"/>
        <v>0</v>
      </c>
      <c r="AL22" s="26">
        <f t="shared" si="4"/>
        <v>0</v>
      </c>
      <c r="AM22" s="26">
        <f t="shared" si="4"/>
        <v>0</v>
      </c>
      <c r="AN22" s="26">
        <f t="shared" si="4"/>
        <v>0</v>
      </c>
      <c r="AO22" s="26">
        <f t="shared" si="4"/>
        <v>0</v>
      </c>
      <c r="AP22" s="26">
        <f t="shared" si="4"/>
        <v>0</v>
      </c>
      <c r="AQ22" s="26">
        <f t="shared" si="4"/>
        <v>0</v>
      </c>
      <c r="AR22" s="26">
        <f t="shared" si="4"/>
        <v>0</v>
      </c>
      <c r="AS22" s="26">
        <f t="shared" si="4"/>
        <v>0</v>
      </c>
      <c r="AT22" s="26"/>
      <c r="AU22" s="26"/>
      <c r="AV22" s="26"/>
      <c r="AW22" s="26"/>
    </row>
    <row r="23" spans="1:49" x14ac:dyDescent="0.35">
      <c r="A23" s="8" t="s">
        <v>13</v>
      </c>
      <c r="B23">
        <v>0</v>
      </c>
      <c r="E23" s="26">
        <f t="shared" si="1"/>
        <v>0</v>
      </c>
      <c r="F23" s="26">
        <f t="shared" si="4"/>
        <v>0</v>
      </c>
      <c r="G23" s="26">
        <f t="shared" si="4"/>
        <v>0</v>
      </c>
      <c r="H23" s="26">
        <f t="shared" si="4"/>
        <v>0</v>
      </c>
      <c r="I23" s="26">
        <f t="shared" si="4"/>
        <v>0</v>
      </c>
      <c r="J23" s="26">
        <f t="shared" si="4"/>
        <v>0</v>
      </c>
      <c r="K23" s="26">
        <f t="shared" si="4"/>
        <v>0</v>
      </c>
      <c r="L23" s="26">
        <f t="shared" si="4"/>
        <v>0</v>
      </c>
      <c r="M23" s="26">
        <f t="shared" si="4"/>
        <v>0</v>
      </c>
      <c r="N23" s="26">
        <f t="shared" si="4"/>
        <v>0</v>
      </c>
      <c r="O23" s="26">
        <f t="shared" si="4"/>
        <v>0</v>
      </c>
      <c r="P23" s="26">
        <f t="shared" si="4"/>
        <v>0</v>
      </c>
      <c r="Q23" s="26">
        <f t="shared" si="4"/>
        <v>0</v>
      </c>
      <c r="R23" s="26">
        <f t="shared" si="4"/>
        <v>0</v>
      </c>
      <c r="S23" s="26">
        <f t="shared" si="4"/>
        <v>0</v>
      </c>
      <c r="T23" s="26">
        <f t="shared" si="4"/>
        <v>0</v>
      </c>
      <c r="U23" s="26">
        <f t="shared" si="4"/>
        <v>0</v>
      </c>
      <c r="V23" s="26">
        <f t="shared" si="4"/>
        <v>0</v>
      </c>
      <c r="W23" s="26">
        <f t="shared" si="4"/>
        <v>0</v>
      </c>
      <c r="X23" s="26">
        <f t="shared" si="4"/>
        <v>0</v>
      </c>
      <c r="Y23" s="26">
        <f t="shared" si="4"/>
        <v>0</v>
      </c>
      <c r="Z23" s="26">
        <f t="shared" si="4"/>
        <v>0</v>
      </c>
      <c r="AA23" s="26">
        <f t="shared" si="4"/>
        <v>0</v>
      </c>
      <c r="AB23" s="26">
        <f t="shared" si="4"/>
        <v>0</v>
      </c>
      <c r="AC23" s="26">
        <f t="shared" si="4"/>
        <v>0</v>
      </c>
      <c r="AD23" s="26">
        <f t="shared" si="4"/>
        <v>0</v>
      </c>
      <c r="AE23" s="26">
        <f t="shared" si="4"/>
        <v>0</v>
      </c>
      <c r="AF23" s="26">
        <f t="shared" si="4"/>
        <v>0</v>
      </c>
      <c r="AG23" s="26">
        <f t="shared" si="4"/>
        <v>0</v>
      </c>
      <c r="AH23" s="26">
        <f t="shared" si="4"/>
        <v>0</v>
      </c>
      <c r="AI23" s="26">
        <f t="shared" si="4"/>
        <v>0</v>
      </c>
      <c r="AJ23" s="26">
        <f t="shared" si="4"/>
        <v>0</v>
      </c>
      <c r="AK23" s="26">
        <f t="shared" si="4"/>
        <v>0</v>
      </c>
      <c r="AL23" s="26">
        <f t="shared" si="4"/>
        <v>0</v>
      </c>
      <c r="AM23" s="26">
        <f t="shared" si="4"/>
        <v>0</v>
      </c>
      <c r="AN23" s="26">
        <f t="shared" si="4"/>
        <v>0</v>
      </c>
      <c r="AO23" s="26">
        <f t="shared" si="4"/>
        <v>0</v>
      </c>
      <c r="AP23" s="26">
        <f t="shared" si="4"/>
        <v>0</v>
      </c>
      <c r="AQ23" s="26">
        <f t="shared" si="4"/>
        <v>0</v>
      </c>
      <c r="AR23" s="26">
        <f t="shared" si="4"/>
        <v>0</v>
      </c>
      <c r="AS23" s="26">
        <f t="shared" si="4"/>
        <v>0</v>
      </c>
      <c r="AT23" s="26"/>
      <c r="AU23" s="26"/>
      <c r="AV23" s="26"/>
      <c r="AW23" s="26"/>
    </row>
    <row r="24" spans="1:49" x14ac:dyDescent="0.35">
      <c r="A24" s="8" t="s">
        <v>14</v>
      </c>
      <c r="B24" t="s">
        <v>196</v>
      </c>
      <c r="C24">
        <v>44010.941953000001</v>
      </c>
      <c r="D24">
        <v>-8531.5185610000008</v>
      </c>
      <c r="E24" s="26">
        <f t="shared" si="1"/>
        <v>133134.23852118937</v>
      </c>
      <c r="F24" s="26">
        <f t="shared" si="4"/>
        <v>134860.3790511337</v>
      </c>
      <c r="G24" s="26">
        <f t="shared" si="4"/>
        <v>136521.36643527396</v>
      </c>
      <c r="H24" s="26">
        <f t="shared" si="4"/>
        <v>138121.9407118457</v>
      </c>
      <c r="I24" s="26">
        <f t="shared" si="4"/>
        <v>139666.34275111367</v>
      </c>
      <c r="J24" s="26">
        <f t="shared" si="4"/>
        <v>141158.38197402871</v>
      </c>
      <c r="K24" s="26">
        <f t="shared" si="4"/>
        <v>142601.49296294051</v>
      </c>
      <c r="L24" s="26">
        <f t="shared" si="4"/>
        <v>143998.7830815468</v>
      </c>
      <c r="M24" s="26">
        <f t="shared" si="4"/>
        <v>145353.07276492685</v>
      </c>
      <c r="N24" s="26">
        <f t="shared" si="4"/>
        <v>146666.92979323253</v>
      </c>
      <c r="O24" s="26">
        <f t="shared" si="4"/>
        <v>147942.69859592165</v>
      </c>
      <c r="P24" s="26">
        <f t="shared" si="4"/>
        <v>149182.52542686803</v>
      </c>
      <c r="Q24" s="26">
        <f t="shared" si="4"/>
        <v>150388.38008943287</v>
      </c>
      <c r="R24" s="26">
        <f t="shared" si="4"/>
        <v>151562.07476375415</v>
      </c>
      <c r="S24" s="26">
        <f t="shared" si="4"/>
        <v>152705.280388049</v>
      </c>
      <c r="T24" s="26">
        <f t="shared" si="4"/>
        <v>153819.54096562279</v>
      </c>
      <c r="U24" s="26">
        <f t="shared" si="4"/>
        <v>154906.28610500554</v>
      </c>
      <c r="V24" s="26">
        <f t="shared" si="4"/>
        <v>155966.842048761</v>
      </c>
      <c r="W24" s="26">
        <f t="shared" si="4"/>
        <v>157002.44140440627</v>
      </c>
      <c r="X24" s="26">
        <f t="shared" si="4"/>
        <v>158014.23175652089</v>
      </c>
      <c r="Y24" s="26">
        <f t="shared" si="4"/>
        <v>159003.28331094398</v>
      </c>
      <c r="Z24" s="26">
        <f t="shared" si="4"/>
        <v>159970.59569873443</v>
      </c>
      <c r="AA24" s="26">
        <f t="shared" si="4"/>
        <v>160917.10404834355</v>
      </c>
      <c r="AB24" s="26">
        <f t="shared" si="4"/>
        <v>161843.68441846213</v>
      </c>
      <c r="AC24" s="26">
        <f t="shared" si="4"/>
        <v>162751.15867065394</v>
      </c>
      <c r="AD24" s="26">
        <f t="shared" si="4"/>
        <v>163640.29884969874</v>
      </c>
      <c r="AE24" s="26">
        <f t="shared" si="4"/>
        <v>164511.8311301478</v>
      </c>
      <c r="AF24" s="26">
        <f t="shared" si="4"/>
        <v>165366.43937964307</v>
      </c>
      <c r="AG24" s="26">
        <f t="shared" si="4"/>
        <v>166204.76838280773</v>
      </c>
      <c r="AH24" s="26">
        <f t="shared" si="4"/>
        <v>167027.42676378333</v>
      </c>
      <c r="AI24" s="26">
        <f t="shared" si="4"/>
        <v>167834.98964059688</v>
      </c>
      <c r="AJ24" s="26">
        <f t="shared" si="4"/>
        <v>168628.00104035507</v>
      </c>
      <c r="AK24" s="26">
        <f t="shared" si="4"/>
        <v>169406.97610066945</v>
      </c>
      <c r="AL24" s="26">
        <f t="shared" si="4"/>
        <v>170172.40307962301</v>
      </c>
      <c r="AM24" s="26">
        <f t="shared" si="4"/>
        <v>170924.74519391861</v>
      </c>
      <c r="AN24" s="26">
        <f t="shared" si="4"/>
        <v>171664.44230253805</v>
      </c>
      <c r="AO24" s="26">
        <f t="shared" si="4"/>
        <v>172391.91245123642</v>
      </c>
      <c r="AP24" s="26">
        <f t="shared" si="4"/>
        <v>173107.55329144988</v>
      </c>
      <c r="AQ24" s="26">
        <f t="shared" si="4"/>
        <v>173811.74338567627</v>
      </c>
      <c r="AR24" s="26">
        <f t="shared" si="4"/>
        <v>174504.84341005617</v>
      </c>
      <c r="AS24" s="26">
        <f t="shared" si="4"/>
        <v>175187.19726371902</v>
      </c>
      <c r="AT24" s="26"/>
      <c r="AU24" s="26"/>
      <c r="AV24" s="26"/>
      <c r="AW24" s="26"/>
    </row>
    <row r="25" spans="1:49" x14ac:dyDescent="0.35">
      <c r="A25" s="8" t="s">
        <v>15</v>
      </c>
      <c r="B25">
        <v>0</v>
      </c>
      <c r="E25" s="26">
        <f t="shared" si="1"/>
        <v>0</v>
      </c>
      <c r="F25" s="26">
        <f t="shared" si="4"/>
        <v>0</v>
      </c>
      <c r="G25" s="26">
        <f t="shared" si="4"/>
        <v>0</v>
      </c>
      <c r="H25" s="26">
        <f t="shared" si="4"/>
        <v>0</v>
      </c>
      <c r="I25" s="26">
        <f t="shared" si="4"/>
        <v>0</v>
      </c>
      <c r="J25" s="26">
        <f t="shared" si="4"/>
        <v>0</v>
      </c>
      <c r="K25" s="26">
        <f t="shared" si="4"/>
        <v>0</v>
      </c>
      <c r="L25" s="26">
        <f t="shared" si="4"/>
        <v>0</v>
      </c>
      <c r="M25" s="26">
        <f t="shared" si="4"/>
        <v>0</v>
      </c>
      <c r="N25" s="26">
        <f t="shared" si="4"/>
        <v>0</v>
      </c>
      <c r="O25" s="26">
        <f t="shared" si="4"/>
        <v>0</v>
      </c>
      <c r="P25" s="26">
        <f t="shared" si="4"/>
        <v>0</v>
      </c>
      <c r="Q25" s="26">
        <f t="shared" si="4"/>
        <v>0</v>
      </c>
      <c r="R25" s="26">
        <f t="shared" si="4"/>
        <v>0</v>
      </c>
      <c r="S25" s="26">
        <f t="shared" si="4"/>
        <v>0</v>
      </c>
      <c r="T25" s="26">
        <f t="shared" si="4"/>
        <v>0</v>
      </c>
      <c r="U25" s="26">
        <f t="shared" si="4"/>
        <v>0</v>
      </c>
      <c r="V25" s="26">
        <f t="shared" si="4"/>
        <v>0</v>
      </c>
      <c r="W25" s="26">
        <f t="shared" si="4"/>
        <v>0</v>
      </c>
      <c r="X25" s="26">
        <f t="shared" si="4"/>
        <v>0</v>
      </c>
      <c r="Y25" s="26">
        <f t="shared" si="4"/>
        <v>0</v>
      </c>
      <c r="Z25" s="26">
        <f t="shared" si="4"/>
        <v>0</v>
      </c>
      <c r="AA25" s="26">
        <f t="shared" si="4"/>
        <v>0</v>
      </c>
      <c r="AB25" s="26">
        <f t="shared" si="4"/>
        <v>0</v>
      </c>
      <c r="AC25" s="26">
        <f t="shared" si="4"/>
        <v>0</v>
      </c>
      <c r="AD25" s="26">
        <f t="shared" si="4"/>
        <v>0</v>
      </c>
      <c r="AE25" s="26">
        <f t="shared" si="4"/>
        <v>0</v>
      </c>
      <c r="AF25" s="26">
        <f t="shared" si="4"/>
        <v>0</v>
      </c>
      <c r="AG25" s="26">
        <f t="shared" si="4"/>
        <v>0</v>
      </c>
      <c r="AH25" s="26">
        <f t="shared" si="4"/>
        <v>0</v>
      </c>
      <c r="AI25" s="26">
        <f t="shared" si="4"/>
        <v>0</v>
      </c>
      <c r="AJ25" s="26">
        <f t="shared" si="4"/>
        <v>0</v>
      </c>
      <c r="AK25" s="26">
        <f t="shared" si="4"/>
        <v>0</v>
      </c>
      <c r="AL25" s="26">
        <f t="shared" si="4"/>
        <v>0</v>
      </c>
      <c r="AM25" s="26">
        <f t="shared" si="4"/>
        <v>0</v>
      </c>
      <c r="AN25" s="26">
        <f t="shared" si="4"/>
        <v>0</v>
      </c>
      <c r="AO25" s="26">
        <f t="shared" si="4"/>
        <v>0</v>
      </c>
      <c r="AP25" s="26">
        <f t="shared" si="4"/>
        <v>0</v>
      </c>
      <c r="AQ25" s="26">
        <f t="shared" si="4"/>
        <v>0</v>
      </c>
      <c r="AR25" s="26">
        <f t="shared" si="4"/>
        <v>0</v>
      </c>
      <c r="AS25" s="26">
        <f t="shared" si="4"/>
        <v>0</v>
      </c>
      <c r="AT25" s="26"/>
      <c r="AU25" s="26"/>
      <c r="AV25" s="26"/>
      <c r="AW25" s="26"/>
    </row>
    <row r="26" spans="1:49" x14ac:dyDescent="0.35">
      <c r="A26" s="8" t="s">
        <v>16</v>
      </c>
      <c r="B26" t="s">
        <v>235</v>
      </c>
      <c r="C26">
        <v>35191.254947000001</v>
      </c>
      <c r="D26">
        <v>81805.296690000003</v>
      </c>
      <c r="E26" s="26">
        <f t="shared" si="1"/>
        <v>195081.57648567177</v>
      </c>
      <c r="F26" s="26">
        <f t="shared" si="4"/>
        <v>196461.80260145204</v>
      </c>
      <c r="G26" s="26">
        <f t="shared" si="4"/>
        <v>197789.93210527982</v>
      </c>
      <c r="H26" s="26">
        <f t="shared" si="4"/>
        <v>199069.75514311885</v>
      </c>
      <c r="I26" s="26">
        <f t="shared" si="4"/>
        <v>200304.66272502398</v>
      </c>
      <c r="J26" s="26">
        <f t="shared" si="4"/>
        <v>201497.70087314179</v>
      </c>
      <c r="K26" s="26">
        <f t="shared" si="4"/>
        <v>202651.61588777261</v>
      </c>
      <c r="L26" s="26">
        <f t="shared" si="4"/>
        <v>203768.89242439641</v>
      </c>
      <c r="M26" s="26">
        <f t="shared" si="4"/>
        <v>204851.78570968017</v>
      </c>
      <c r="N26" s="26">
        <f t="shared" si="4"/>
        <v>205902.34894680401</v>
      </c>
      <c r="O26" s="26">
        <f t="shared" si="4"/>
        <v>206922.45674719621</v>
      </c>
      <c r="P26" s="26">
        <f t="shared" si="4"/>
        <v>207913.82526061177</v>
      </c>
      <c r="Q26" s="26">
        <f t="shared" si="4"/>
        <v>208878.02954655199</v>
      </c>
      <c r="R26" s="26">
        <f t="shared" si="4"/>
        <v>209816.51862860989</v>
      </c>
      <c r="S26" s="26">
        <f t="shared" si="4"/>
        <v>210730.62859299939</v>
      </c>
      <c r="T26" s="26">
        <f t="shared" si="4"/>
        <v>211621.59402847372</v>
      </c>
      <c r="U26" s="26">
        <f t="shared" si="4"/>
        <v>212490.558053449</v>
      </c>
      <c r="V26" s="26">
        <f t="shared" si="4"/>
        <v>213338.58113466622</v>
      </c>
      <c r="W26" s="26">
        <f t="shared" si="4"/>
        <v>214166.64886805805</v>
      </c>
      <c r="X26" s="26">
        <f t="shared" si="4"/>
        <v>214975.67886501213</v>
      </c>
      <c r="Y26" s="26">
        <f t="shared" si="4"/>
        <v>215766.52686468908</v>
      </c>
      <c r="Z26" s="26">
        <f t="shared" si="4"/>
        <v>216539.99217448587</v>
      </c>
      <c r="AA26" s="26">
        <f t="shared" si="4"/>
        <v>217296.82252535928</v>
      </c>
      <c r="AB26" s="26">
        <f t="shared" si="4"/>
        <v>218037.71841594373</v>
      </c>
      <c r="AC26" s="26">
        <f t="shared" si="4"/>
        <v>218763.33700872061</v>
      </c>
      <c r="AD26" s="26">
        <f t="shared" si="4"/>
        <v>219474.29563255107</v>
      </c>
      <c r="AE26" s="26">
        <f t="shared" si="4"/>
        <v>220171.17493835132</v>
      </c>
      <c r="AF26" s="26">
        <f t="shared" si="4"/>
        <v>220854.52174833132</v>
      </c>
      <c r="AG26" s="26">
        <f t="shared" si="4"/>
        <v>221524.85163382522</v>
      </c>
      <c r="AH26" s="26">
        <f t="shared" si="4"/>
        <v>222182.65125215909</v>
      </c>
      <c r="AI26" s="26">
        <f t="shared" si="4"/>
        <v>222828.38046908949</v>
      </c>
      <c r="AJ26" s="26">
        <f t="shared" si="4"/>
        <v>223462.47428999818</v>
      </c>
      <c r="AK26" s="26">
        <f t="shared" si="4"/>
        <v>224085.34462015727</v>
      </c>
      <c r="AL26" s="26">
        <f t="shared" si="4"/>
        <v>224697.38187190326</v>
      </c>
      <c r="AM26" s="26">
        <f t="shared" si="4"/>
        <v>225298.95643442491</v>
      </c>
      <c r="AN26" s="26">
        <f t="shared" si="4"/>
        <v>225890.42002002103</v>
      </c>
      <c r="AO26" s="26">
        <f t="shared" si="4"/>
        <v>226472.10689908208</v>
      </c>
      <c r="AP26" s="26">
        <f t="shared" si="4"/>
        <v>227044.33503465191</v>
      </c>
      <c r="AQ26" s="26">
        <f t="shared" si="4"/>
        <v>227607.40712621354</v>
      </c>
      <c r="AR26" s="26">
        <f t="shared" si="4"/>
        <v>228161.61157127569</v>
      </c>
      <c r="AS26" s="26">
        <f t="shared" si="4"/>
        <v>228707.22335240868</v>
      </c>
      <c r="AT26" s="26"/>
      <c r="AU26" s="26"/>
      <c r="AV26" s="26"/>
      <c r="AW26" s="26"/>
    </row>
    <row r="27" spans="1:49" x14ac:dyDescent="0.35">
      <c r="A27" s="8" t="s">
        <v>40</v>
      </c>
      <c r="B27" t="s">
        <v>201</v>
      </c>
      <c r="C27">
        <v>8500.3267469999992</v>
      </c>
      <c r="D27">
        <v>2539.145806</v>
      </c>
      <c r="E27" s="26">
        <f t="shared" si="1"/>
        <v>29900.64207539885</v>
      </c>
      <c r="F27" s="26">
        <f t="shared" si="4"/>
        <v>30234.030952452104</v>
      </c>
      <c r="G27" s="26">
        <f t="shared" si="4"/>
        <v>30554.836071845253</v>
      </c>
      <c r="H27" s="26">
        <f t="shared" si="4"/>
        <v>30863.972930316315</v>
      </c>
      <c r="I27" s="26">
        <f t="shared" si="4"/>
        <v>31162.260614695588</v>
      </c>
      <c r="J27" s="26">
        <f t="shared" si="4"/>
        <v>31450.434881169185</v>
      </c>
      <c r="K27" s="26">
        <f t="shared" si="4"/>
        <v>31729.159089140845</v>
      </c>
      <c r="L27" s="26">
        <f t="shared" si="4"/>
        <v>31999.033398606705</v>
      </c>
      <c r="M27" s="26">
        <f t="shared" si="4"/>
        <v>32260.602551821266</v>
      </c>
      <c r="N27" s="26">
        <f t="shared" si="4"/>
        <v>32514.362492959706</v>
      </c>
      <c r="O27" s="26">
        <f t="shared" si="4"/>
        <v>32760.766027973059</v>
      </c>
      <c r="P27" s="26">
        <f t="shared" si="4"/>
        <v>33000.227686939514</v>
      </c>
      <c r="Q27" s="26">
        <f t="shared" si="4"/>
        <v>33233.127920071107</v>
      </c>
      <c r="R27" s="26">
        <f t="shared" si="4"/>
        <v>33459.816734039203</v>
      </c>
      <c r="S27" s="26">
        <f t="shared" si="4"/>
        <v>33680.616855879176</v>
      </c>
      <c r="T27" s="26">
        <f t="shared" si="4"/>
        <v>33895.826496263449</v>
      </c>
      <c r="U27" s="26">
        <f t="shared" si="4"/>
        <v>34105.721771518693</v>
      </c>
      <c r="V27" s="26">
        <f t="shared" si="4"/>
        <v>34310.558833743395</v>
      </c>
      <c r="W27" s="26">
        <f t="shared" si="4"/>
        <v>34510.575750249482</v>
      </c>
      <c r="X27" s="26">
        <f t="shared" si="4"/>
        <v>34705.994166915531</v>
      </c>
      <c r="Y27" s="26">
        <f t="shared" si="4"/>
        <v>34897.020784596258</v>
      </c>
      <c r="Z27" s="26">
        <f t="shared" si="4"/>
        <v>35083.848673247681</v>
      </c>
      <c r="AA27" s="26">
        <f t="shared" si="4"/>
        <v>35266.65844471391</v>
      </c>
      <c r="AB27" s="26">
        <f t="shared" si="4"/>
        <v>35445.619302033781</v>
      </c>
      <c r="AC27" s="26">
        <f t="shared" si="4"/>
        <v>35620.889980547268</v>
      </c>
      <c r="AD27" s="26">
        <f t="shared" si="4"/>
        <v>35792.619593920193</v>
      </c>
      <c r="AE27" s="26">
        <f t="shared" si="4"/>
        <v>35960.948396386782</v>
      </c>
      <c r="AF27" s="26">
        <f t="shared" si="4"/>
        <v>36126.008470973444</v>
      </c>
      <c r="AG27" s="26">
        <f t="shared" si="4"/>
        <v>36287.924352164911</v>
      </c>
      <c r="AH27" s="26">
        <f t="shared" si="4"/>
        <v>36446.81359036659</v>
      </c>
      <c r="AI27" s="26">
        <f t="shared" si="4"/>
        <v>36602.787264572275</v>
      </c>
      <c r="AJ27" s="26">
        <f t="shared" si="4"/>
        <v>36755.950448837662</v>
      </c>
      <c r="AK27" s="26">
        <f t="shared" si="4"/>
        <v>36906.402637466286</v>
      </c>
      <c r="AL27" s="26">
        <f t="shared" si="4"/>
        <v>37054.238133216924</v>
      </c>
      <c r="AM27" s="26">
        <f t="shared" si="4"/>
        <v>37199.546402325795</v>
      </c>
      <c r="AN27" s="26">
        <f t="shared" si="4"/>
        <v>37342.412399690525</v>
      </c>
      <c r="AO27" s="26">
        <f t="shared" si="4"/>
        <v>37482.916867175642</v>
      </c>
      <c r="AP27" s="26">
        <f t="shared" si="4"/>
        <v>37621.136607662185</v>
      </c>
      <c r="AQ27" s="26">
        <f t="shared" si="4"/>
        <v>37757.144737170471</v>
      </c>
      <c r="AR27" s="26">
        <f t="shared" si="4"/>
        <v>37891.010917128042</v>
      </c>
      <c r="AS27" s="26">
        <f t="shared" si="4"/>
        <v>38022.801568630188</v>
      </c>
      <c r="AT27" s="26"/>
      <c r="AU27" s="26"/>
      <c r="AV27" s="26"/>
      <c r="AW27" s="26"/>
    </row>
    <row r="28" spans="1:49" x14ac:dyDescent="0.35">
      <c r="A28" s="8" t="s">
        <v>41</v>
      </c>
      <c r="B28" t="s">
        <v>165</v>
      </c>
      <c r="C28">
        <v>13712.987730000001</v>
      </c>
      <c r="D28">
        <v>15422.990768</v>
      </c>
      <c r="E28" s="26">
        <f t="shared" si="1"/>
        <v>59563.395458811268</v>
      </c>
      <c r="F28" s="26">
        <f t="shared" si="4"/>
        <v>60101.228617044064</v>
      </c>
      <c r="G28" s="26">
        <f t="shared" si="4"/>
        <v>60618.761271599025</v>
      </c>
      <c r="H28" s="26">
        <f t="shared" si="4"/>
        <v>61117.470329883232</v>
      </c>
      <c r="I28" s="26">
        <f t="shared" si="4"/>
        <v>61598.677167884685</v>
      </c>
      <c r="J28" s="26">
        <f t="shared" si="4"/>
        <v>62063.568730041268</v>
      </c>
      <c r="K28" s="26">
        <f t="shared" si="4"/>
        <v>62513.215168081821</v>
      </c>
      <c r="L28" s="26">
        <f t="shared" si="4"/>
        <v>62948.584678513129</v>
      </c>
      <c r="M28" s="26">
        <f t="shared" si="4"/>
        <v>63370.556056242072</v>
      </c>
      <c r="N28" s="26">
        <f t="shared" si="4"/>
        <v>63779.929373617793</v>
      </c>
      <c r="O28" s="26">
        <f t="shared" si="4"/>
        <v>64177.435111083614</v>
      </c>
      <c r="P28" s="26">
        <f t="shared" si="4"/>
        <v>64563.742001271268</v>
      </c>
      <c r="Q28" s="26">
        <f t="shared" si="4"/>
        <v>64939.463798127457</v>
      </c>
      <c r="R28" s="26">
        <f t="shared" si="4"/>
        <v>65305.165143145743</v>
      </c>
      <c r="S28" s="26">
        <f t="shared" si="4"/>
        <v>65661.366669474446</v>
      </c>
      <c r="T28" s="26">
        <f t="shared" si="4"/>
        <v>66008.549459713511</v>
      </c>
      <c r="U28" s="26">
        <f t="shared" si="4"/>
        <v>66347.158953186925</v>
      </c>
      <c r="V28" s="26">
        <f t="shared" si="4"/>
        <v>66677.608382313614</v>
      </c>
      <c r="W28" s="26">
        <f t="shared" si="4"/>
        <v>67000.281804580402</v>
      </c>
      <c r="X28" s="26">
        <f t="shared" si="4"/>
        <v>67315.536785914301</v>
      </c>
      <c r="Y28" s="26">
        <f t="shared" si="4"/>
        <v>67623.706782471651</v>
      </c>
      <c r="Z28" s="26">
        <f t="shared" si="4"/>
        <v>67925.103260625023</v>
      </c>
      <c r="AA28" s="26">
        <f t="shared" si="4"/>
        <v>68220.017588938965</v>
      </c>
      <c r="AB28" s="26">
        <f t="shared" si="4"/>
        <v>68508.722730943511</v>
      </c>
      <c r="AC28" s="26">
        <f t="shared" si="4"/>
        <v>68791.47476335596</v>
      </c>
      <c r="AD28" s="26">
        <f t="shared" si="4"/>
        <v>69068.514240913893</v>
      </c>
      <c r="AE28" s="26">
        <f t="shared" si="4"/>
        <v>69340.067426048161</v>
      </c>
      <c r="AF28" s="26">
        <f t="shared" si="4"/>
        <v>69606.347399146689</v>
      </c>
      <c r="AG28" s="26">
        <f t="shared" si="4"/>
        <v>69867.555063058477</v>
      </c>
      <c r="AH28" s="26">
        <f t="shared" si="4"/>
        <v>70123.88005370165</v>
      </c>
      <c r="AI28" s="26">
        <f t="shared" si="4"/>
        <v>70375.501567114698</v>
      </c>
      <c r="AJ28" s="26">
        <f t="shared" si="4"/>
        <v>70622.589111985872</v>
      </c>
      <c r="AK28" s="26">
        <f t="shared" si="4"/>
        <v>70865.30319557614</v>
      </c>
      <c r="AL28" s="26">
        <f t="shared" si="4"/>
        <v>71103.79594998731</v>
      </c>
      <c r="AM28" s="26">
        <f t="shared" si="4"/>
        <v>71338.211704894697</v>
      </c>
      <c r="AN28" s="26">
        <f t="shared" si="4"/>
        <v>71568.687512143893</v>
      </c>
      <c r="AO28" s="26">
        <f t="shared" ref="F28:AS35" si="5">$C28*LN(AO$2-1995) + $D28</f>
        <v>71795.353626986311</v>
      </c>
      <c r="AP28" s="26">
        <f t="shared" si="5"/>
        <v>72018.333950184446</v>
      </c>
      <c r="AQ28" s="26">
        <f t="shared" si="5"/>
        <v>72237.746434743996</v>
      </c>
      <c r="AR28" s="26">
        <f t="shared" si="5"/>
        <v>72453.703460615739</v>
      </c>
      <c r="AS28" s="26">
        <f t="shared" si="5"/>
        <v>72666.312180347071</v>
      </c>
      <c r="AT28" s="26"/>
      <c r="AU28" s="26"/>
      <c r="AV28" s="26"/>
      <c r="AW28" s="26"/>
    </row>
    <row r="29" spans="1:49" x14ac:dyDescent="0.35">
      <c r="A29" s="8" t="s">
        <v>42</v>
      </c>
      <c r="B29" t="s">
        <v>203</v>
      </c>
      <c r="C29">
        <v>2312.3034659999998</v>
      </c>
      <c r="D29">
        <v>-298.89665300000001</v>
      </c>
      <c r="E29" s="26">
        <f t="shared" si="1"/>
        <v>7144.1210734663491</v>
      </c>
      <c r="F29" s="26">
        <f t="shared" si="5"/>
        <v>7234.8112644296734</v>
      </c>
      <c r="G29" s="26">
        <f t="shared" si="5"/>
        <v>7322.0783556323877</v>
      </c>
      <c r="H29" s="26">
        <f t="shared" si="5"/>
        <v>7406.171385298956</v>
      </c>
      <c r="I29" s="26">
        <f t="shared" si="5"/>
        <v>7487.3131657250706</v>
      </c>
      <c r="J29" s="26">
        <f t="shared" si="5"/>
        <v>7565.7038411675267</v>
      </c>
      <c r="K29" s="26">
        <f t="shared" si="5"/>
        <v>7641.5238621306544</v>
      </c>
      <c r="L29" s="26">
        <f t="shared" si="5"/>
        <v>7714.9364872844462</v>
      </c>
      <c r="M29" s="26">
        <f t="shared" si="5"/>
        <v>7786.0899002741498</v>
      </c>
      <c r="N29" s="26">
        <f t="shared" si="5"/>
        <v>7855.1190104355283</v>
      </c>
      <c r="O29" s="26">
        <f t="shared" si="5"/>
        <v>7922.1469924183511</v>
      </c>
      <c r="P29" s="26">
        <f t="shared" si="5"/>
        <v>7987.2866088687042</v>
      </c>
      <c r="Q29" s="26">
        <f t="shared" si="5"/>
        <v>8050.6413518487243</v>
      </c>
      <c r="R29" s="26">
        <f t="shared" si="5"/>
        <v>8112.3064320089507</v>
      </c>
      <c r="S29" s="26">
        <f t="shared" si="5"/>
        <v>8172.3696392502461</v>
      </c>
      <c r="T29" s="26">
        <f t="shared" si="5"/>
        <v>8230.9120944038423</v>
      </c>
      <c r="U29" s="26">
        <f t="shared" si="5"/>
        <v>8288.008908081154</v>
      </c>
      <c r="V29" s="26">
        <f t="shared" si="5"/>
        <v>8343.7297601195296</v>
      </c>
      <c r="W29" s="26">
        <f t="shared" si="5"/>
        <v>8398.1394108378245</v>
      </c>
      <c r="X29" s="26">
        <f t="shared" si="5"/>
        <v>8451.2981535104664</v>
      </c>
      <c r="Y29" s="26">
        <f t="shared" si="5"/>
        <v>8503.2622159880993</v>
      </c>
      <c r="Z29" s="26">
        <f t="shared" si="5"/>
        <v>8554.0841181728138</v>
      </c>
      <c r="AA29" s="26">
        <f t="shared" si="5"/>
        <v>8603.8129910457556</v>
      </c>
      <c r="AB29" s="26">
        <f t="shared" si="5"/>
        <v>8652.4948621050207</v>
      </c>
      <c r="AC29" s="26">
        <f t="shared" si="5"/>
        <v>8700.172911370355</v>
      </c>
      <c r="AD29" s="26">
        <f t="shared" si="5"/>
        <v>8746.8877015232392</v>
      </c>
      <c r="AE29" s="26">
        <f t="shared" si="5"/>
        <v>8792.6773852561018</v>
      </c>
      <c r="AF29" s="26">
        <f t="shared" si="5"/>
        <v>8837.5778924865626</v>
      </c>
      <c r="AG29" s="26">
        <f t="shared" si="5"/>
        <v>8881.6230997383427</v>
      </c>
      <c r="AH29" s="26">
        <f t="shared" si="5"/>
        <v>8924.8449836892778</v>
      </c>
      <c r="AI29" s="26">
        <f t="shared" si="5"/>
        <v>8967.2737606298633</v>
      </c>
      <c r="AJ29" s="26">
        <f t="shared" si="5"/>
        <v>9008.9380133558461</v>
      </c>
      <c r="AK29" s="26">
        <f t="shared" si="5"/>
        <v>9049.8648068295242</v>
      </c>
      <c r="AL29" s="26">
        <f t="shared" si="5"/>
        <v>9090.0797937819589</v>
      </c>
      <c r="AM29" s="26">
        <f t="shared" si="5"/>
        <v>9129.6073112879767</v>
      </c>
      <c r="AN29" s="26">
        <f t="shared" si="5"/>
        <v>9168.4704692244159</v>
      </c>
      <c r="AO29" s="26">
        <f t="shared" si="5"/>
        <v>9206.6912314167603</v>
      </c>
      <c r="AP29" s="26">
        <f t="shared" si="5"/>
        <v>9244.2904901875445</v>
      </c>
      <c r="AQ29" s="26">
        <f t="shared" si="5"/>
        <v>9281.2881349401014</v>
      </c>
      <c r="AR29" s="26">
        <f t="shared" si="5"/>
        <v>9317.7031153413354</v>
      </c>
      <c r="AS29" s="26">
        <f t="shared" si="5"/>
        <v>9353.5534996059578</v>
      </c>
      <c r="AT29" s="26"/>
      <c r="AU29" s="26"/>
      <c r="AV29" s="26"/>
      <c r="AW29" s="26"/>
    </row>
    <row r="30" spans="1:49" x14ac:dyDescent="0.35">
      <c r="A30" s="8" t="s">
        <v>17</v>
      </c>
      <c r="B30" t="s">
        <v>205</v>
      </c>
      <c r="C30">
        <v>44908.00159</v>
      </c>
      <c r="D30">
        <v>16668.007711999999</v>
      </c>
      <c r="E30" s="26">
        <f t="shared" si="1"/>
        <v>161221.2883731937</v>
      </c>
      <c r="F30" s="26">
        <f t="shared" si="5"/>
        <v>162982.6122218422</v>
      </c>
      <c r="G30" s="26">
        <f t="shared" si="5"/>
        <v>164677.45493090301</v>
      </c>
      <c r="H30" s="26">
        <f t="shared" si="5"/>
        <v>166310.65315315322</v>
      </c>
      <c r="I30" s="26">
        <f t="shared" si="5"/>
        <v>167886.53419903293</v>
      </c>
      <c r="J30" s="26">
        <f t="shared" si="5"/>
        <v>169408.98513558789</v>
      </c>
      <c r="K30" s="26">
        <f t="shared" si="5"/>
        <v>170881.5105510586</v>
      </c>
      <c r="L30" s="26">
        <f t="shared" si="5"/>
        <v>172307.28114545019</v>
      </c>
      <c r="M30" s="26">
        <f t="shared" si="5"/>
        <v>173689.17484178371</v>
      </c>
      <c r="N30" s="26">
        <f t="shared" si="5"/>
        <v>175029.81175837581</v>
      </c>
      <c r="O30" s="26">
        <f t="shared" si="5"/>
        <v>176331.58411036999</v>
      </c>
      <c r="P30" s="26">
        <f t="shared" si="5"/>
        <v>177596.68189798208</v>
      </c>
      <c r="Q30" s="26">
        <f t="shared" si="5"/>
        <v>178827.1150743863</v>
      </c>
      <c r="R30" s="26">
        <f t="shared" si="5"/>
        <v>180024.7327567545</v>
      </c>
      <c r="S30" s="26">
        <f t="shared" si="5"/>
        <v>181191.23994145315</v>
      </c>
      <c r="T30" s="26">
        <f t="shared" si="5"/>
        <v>182328.21210266696</v>
      </c>
      <c r="U30" s="26">
        <f t="shared" si="5"/>
        <v>183437.10798813665</v>
      </c>
      <c r="V30" s="26">
        <f t="shared" si="5"/>
        <v>184519.28087276418</v>
      </c>
      <c r="W30" s="26">
        <f t="shared" si="5"/>
        <v>185575.98848787468</v>
      </c>
      <c r="X30" s="26">
        <f t="shared" si="5"/>
        <v>186608.40180886278</v>
      </c>
      <c r="Y30" s="26">
        <f t="shared" si="5"/>
        <v>187617.61285519885</v>
      </c>
      <c r="Z30" s="26">
        <f t="shared" si="5"/>
        <v>188604.64163307208</v>
      </c>
      <c r="AA30" s="26">
        <f t="shared" si="5"/>
        <v>189570.44233132998</v>
      </c>
      <c r="AB30" s="26">
        <f t="shared" si="5"/>
        <v>190515.90886506118</v>
      </c>
      <c r="AC30" s="26">
        <f t="shared" si="5"/>
        <v>191441.87984754628</v>
      </c>
      <c r="AD30" s="26">
        <f t="shared" si="5"/>
        <v>192349.14305988376</v>
      </c>
      <c r="AE30" s="26">
        <f t="shared" si="5"/>
        <v>193238.43947798677</v>
      </c>
      <c r="AF30" s="26">
        <f t="shared" si="5"/>
        <v>194110.46690853225</v>
      </c>
      <c r="AG30" s="26">
        <f t="shared" si="5"/>
        <v>194965.88327856283</v>
      </c>
      <c r="AH30" s="26">
        <f t="shared" si="5"/>
        <v>195805.30961759307</v>
      </c>
      <c r="AI30" s="26">
        <f t="shared" si="5"/>
        <v>196629.33276607958</v>
      </c>
      <c r="AJ30" s="26">
        <f t="shared" si="5"/>
        <v>197438.50783984328</v>
      </c>
      <c r="AK30" s="26">
        <f t="shared" si="5"/>
        <v>198233.36047636549</v>
      </c>
      <c r="AL30" s="26">
        <f t="shared" si="5"/>
        <v>199014.38888572296</v>
      </c>
      <c r="AM30" s="26">
        <f t="shared" si="5"/>
        <v>199782.06572620259</v>
      </c>
      <c r="AN30" s="26">
        <f t="shared" si="5"/>
        <v>200536.83982227792</v>
      </c>
      <c r="AO30" s="26">
        <f t="shared" si="5"/>
        <v>201279.1377405845</v>
      </c>
      <c r="AP30" s="26">
        <f t="shared" si="5"/>
        <v>202009.36523774863</v>
      </c>
      <c r="AQ30" s="26">
        <f t="shared" si="5"/>
        <v>202727.90859237514</v>
      </c>
      <c r="AR30" s="26">
        <f t="shared" si="5"/>
        <v>203435.13583214022</v>
      </c>
      <c r="AS30" s="26">
        <f t="shared" si="5"/>
        <v>204131.39786574899</v>
      </c>
      <c r="AT30" s="26"/>
      <c r="AU30" s="26"/>
      <c r="AV30" s="26"/>
      <c r="AW30" s="26"/>
    </row>
    <row r="31" spans="1:49" x14ac:dyDescent="0.35">
      <c r="A31" s="8" t="s">
        <v>18</v>
      </c>
      <c r="B31" t="s">
        <v>207</v>
      </c>
      <c r="C31">
        <v>73033.572946</v>
      </c>
      <c r="D31">
        <v>22873.136216999999</v>
      </c>
      <c r="E31" s="26">
        <f t="shared" si="1"/>
        <v>257959.13857662765</v>
      </c>
      <c r="F31" s="26">
        <f t="shared" si="5"/>
        <v>260823.56739170197</v>
      </c>
      <c r="G31" s="26">
        <f t="shared" si="5"/>
        <v>263579.87838844321</v>
      </c>
      <c r="H31" s="26">
        <f t="shared" si="5"/>
        <v>266235.93738187093</v>
      </c>
      <c r="I31" s="26">
        <f t="shared" si="5"/>
        <v>268798.78184707876</v>
      </c>
      <c r="J31" s="26">
        <f t="shared" si="5"/>
        <v>271274.73329436727</v>
      </c>
      <c r="K31" s="26">
        <f t="shared" si="5"/>
        <v>273669.49121139658</v>
      </c>
      <c r="L31" s="26">
        <f t="shared" si="5"/>
        <v>275988.21208569501</v>
      </c>
      <c r="M31" s="26">
        <f t="shared" si="5"/>
        <v>278235.57626360276</v>
      </c>
      <c r="N31" s="26">
        <f t="shared" si="5"/>
        <v>280415.84482544928</v>
      </c>
      <c r="O31" s="26">
        <f t="shared" si="5"/>
        <v>282532.90821420681</v>
      </c>
      <c r="P31" s="26">
        <f t="shared" si="5"/>
        <v>284590.32801210682</v>
      </c>
      <c r="Q31" s="26">
        <f t="shared" si="5"/>
        <v>286591.37299212004</v>
      </c>
      <c r="R31" s="26">
        <f t="shared" si="5"/>
        <v>288539.05036073702</v>
      </c>
      <c r="S31" s="26">
        <f t="shared" si="5"/>
        <v>290436.13294177741</v>
      </c>
      <c r="T31" s="26">
        <f t="shared" si="5"/>
        <v>292285.18291803083</v>
      </c>
      <c r="U31" s="26">
        <f t="shared" si="5"/>
        <v>294088.5726408771</v>
      </c>
      <c r="V31" s="26">
        <f t="shared" si="5"/>
        <v>295848.50293194636</v>
      </c>
      <c r="W31" s="26">
        <f t="shared" si="5"/>
        <v>297567.01923100947</v>
      </c>
      <c r="X31" s="26">
        <f t="shared" si="5"/>
        <v>299246.02588726638</v>
      </c>
      <c r="Y31" s="26">
        <f t="shared" si="5"/>
        <v>300887.29884444264</v>
      </c>
      <c r="Z31" s="26">
        <f t="shared" si="5"/>
        <v>302492.49693156168</v>
      </c>
      <c r="AA31" s="26">
        <f t="shared" si="5"/>
        <v>304063.17193935852</v>
      </c>
      <c r="AB31" s="26">
        <f t="shared" si="5"/>
        <v>305600.77763577044</v>
      </c>
      <c r="AC31" s="26">
        <f t="shared" si="5"/>
        <v>307106.67785178591</v>
      </c>
      <c r="AD31" s="26">
        <f t="shared" si="5"/>
        <v>308582.15375036665</v>
      </c>
      <c r="AE31" s="26">
        <f t="shared" si="5"/>
        <v>310028.41037552466</v>
      </c>
      <c r="AF31" s="26">
        <f t="shared" si="5"/>
        <v>311446.58256544103</v>
      </c>
      <c r="AG31" s="26">
        <f t="shared" si="5"/>
        <v>312837.74030232284</v>
      </c>
      <c r="AH31" s="26">
        <f t="shared" si="5"/>
        <v>314202.8935621822</v>
      </c>
      <c r="AI31" s="26">
        <f t="shared" si="5"/>
        <v>315542.99671960226</v>
      </c>
      <c r="AJ31" s="26">
        <f t="shared" si="5"/>
        <v>316858.95255560998</v>
      </c>
      <c r="AK31" s="26">
        <f t="shared" si="5"/>
        <v>318151.61591081246</v>
      </c>
      <c r="AL31" s="26">
        <f t="shared" si="5"/>
        <v>319421.79702081776</v>
      </c>
      <c r="AM31" s="26">
        <f t="shared" si="5"/>
        <v>320670.26456653478</v>
      </c>
      <c r="AN31" s="26">
        <f t="shared" si="5"/>
        <v>321897.74846810621</v>
      </c>
      <c r="AO31" s="26">
        <f t="shared" si="5"/>
        <v>323104.94244790648</v>
      </c>
      <c r="AP31" s="26">
        <f t="shared" si="5"/>
        <v>324292.50638513558</v>
      </c>
      <c r="AQ31" s="26">
        <f t="shared" si="5"/>
        <v>325461.06848202174</v>
      </c>
      <c r="AR31" s="26">
        <f t="shared" si="5"/>
        <v>326611.227259434</v>
      </c>
      <c r="AS31" s="26">
        <f t="shared" si="5"/>
        <v>327743.55339777679</v>
      </c>
      <c r="AT31" s="26"/>
      <c r="AU31" s="26"/>
      <c r="AV31" s="26"/>
      <c r="AW31" s="26"/>
    </row>
    <row r="32" spans="1:49" x14ac:dyDescent="0.35">
      <c r="A32" s="8" t="s">
        <v>19</v>
      </c>
      <c r="B32" t="s">
        <v>209</v>
      </c>
      <c r="C32">
        <v>35544.993155999997</v>
      </c>
      <c r="D32">
        <v>12398.098688</v>
      </c>
      <c r="E32" s="26">
        <f t="shared" si="1"/>
        <v>126813.01785295403</v>
      </c>
      <c r="F32" s="26">
        <f t="shared" si="5"/>
        <v>128207.11783356087</v>
      </c>
      <c r="G32" s="26">
        <f t="shared" si="5"/>
        <v>129548.59753341635</v>
      </c>
      <c r="H32" s="26">
        <f t="shared" si="5"/>
        <v>130841.28519656994</v>
      </c>
      <c r="I32" s="26">
        <f t="shared" si="5"/>
        <v>132088.60591909656</v>
      </c>
      <c r="J32" s="26">
        <f t="shared" si="5"/>
        <v>133293.63634138642</v>
      </c>
      <c r="K32" s="26">
        <f t="shared" si="5"/>
        <v>134459.15036921608</v>
      </c>
      <c r="L32" s="26">
        <f t="shared" si="5"/>
        <v>135587.65763351976</v>
      </c>
      <c r="M32" s="26">
        <f t="shared" si="5"/>
        <v>136681.43603022827</v>
      </c>
      <c r="N32" s="26">
        <f t="shared" si="5"/>
        <v>137742.55940107003</v>
      </c>
      <c r="O32" s="26">
        <f t="shared" si="5"/>
        <v>138772.92120083908</v>
      </c>
      <c r="P32" s="26">
        <f t="shared" si="5"/>
        <v>139774.25482981882</v>
      </c>
      <c r="Q32" s="26">
        <f t="shared" si="5"/>
        <v>140748.15117981675</v>
      </c>
      <c r="R32" s="26">
        <f t="shared" si="5"/>
        <v>141696.07383983469</v>
      </c>
      <c r="S32" s="26">
        <f t="shared" si="5"/>
        <v>142619.37232626235</v>
      </c>
      <c r="T32" s="26">
        <f t="shared" si="5"/>
        <v>143519.29363778885</v>
      </c>
      <c r="U32" s="26">
        <f t="shared" si="5"/>
        <v>144396.99238331738</v>
      </c>
      <c r="V32" s="26">
        <f t="shared" si="5"/>
        <v>145253.53968927145</v>
      </c>
      <c r="W32" s="26">
        <f t="shared" si="5"/>
        <v>146089.93105867406</v>
      </c>
      <c r="X32" s="26">
        <f t="shared" si="5"/>
        <v>146907.09332663071</v>
      </c>
      <c r="Y32" s="26">
        <f t="shared" si="5"/>
        <v>147705.89083408791</v>
      </c>
      <c r="Z32" s="26">
        <f t="shared" si="5"/>
        <v>148487.13092298314</v>
      </c>
      <c r="AA32" s="26">
        <f t="shared" si="5"/>
        <v>149251.56884037383</v>
      </c>
      <c r="AB32" s="26">
        <f t="shared" si="5"/>
        <v>149999.91212622126</v>
      </c>
      <c r="AC32" s="26">
        <f t="shared" si="5"/>
        <v>150732.82454872408</v>
      </c>
      <c r="AD32" s="26">
        <f t="shared" si="5"/>
        <v>151450.92964205798</v>
      </c>
      <c r="AE32" s="26">
        <f t="shared" si="5"/>
        <v>152154.81389377153</v>
      </c>
      <c r="AF32" s="26">
        <f t="shared" si="5"/>
        <v>152845.02962266482</v>
      </c>
      <c r="AG32" s="26">
        <f t="shared" si="5"/>
        <v>153522.0975825323</v>
      </c>
      <c r="AH32" s="26">
        <f t="shared" si="5"/>
        <v>154186.50932252032</v>
      </c>
      <c r="AI32" s="26">
        <f t="shared" si="5"/>
        <v>154838.72933089986</v>
      </c>
      <c r="AJ32" s="26">
        <f t="shared" si="5"/>
        <v>155479.19698567392</v>
      </c>
      <c r="AK32" s="26">
        <f t="shared" si="5"/>
        <v>156108.32833253618</v>
      </c>
      <c r="AL32" s="26">
        <f t="shared" si="5"/>
        <v>156726.5177082005</v>
      </c>
      <c r="AM32" s="26">
        <f t="shared" si="5"/>
        <v>157334.13922496254</v>
      </c>
      <c r="AN32" s="26">
        <f t="shared" si="5"/>
        <v>157931.54813049035</v>
      </c>
      <c r="AO32" s="26">
        <f t="shared" si="5"/>
        <v>158519.08205521962</v>
      </c>
      <c r="AP32" s="26">
        <f t="shared" si="5"/>
        <v>159097.06215832004</v>
      </c>
      <c r="AQ32" s="26">
        <f t="shared" si="5"/>
        <v>159665.79418197295</v>
      </c>
      <c r="AR32" s="26">
        <f t="shared" si="5"/>
        <v>160225.5694226237</v>
      </c>
      <c r="AS32" s="26">
        <f t="shared" si="5"/>
        <v>160776.66562693391</v>
      </c>
      <c r="AT32" s="26"/>
      <c r="AU32" s="26"/>
      <c r="AV32" s="26"/>
      <c r="AW32" s="26"/>
    </row>
    <row r="33" spans="1:49" x14ac:dyDescent="0.35">
      <c r="A33" s="8" t="s">
        <v>20</v>
      </c>
      <c r="B33" t="s">
        <v>211</v>
      </c>
      <c r="C33">
        <v>8945.0513059999994</v>
      </c>
      <c r="D33">
        <v>12370.241032</v>
      </c>
      <c r="E33" s="26">
        <f t="shared" si="1"/>
        <v>41163.250433089124</v>
      </c>
      <c r="F33" s="26">
        <f t="shared" si="5"/>
        <v>41514.081724503136</v>
      </c>
      <c r="G33" s="26">
        <f t="shared" si="5"/>
        <v>41851.670894614967</v>
      </c>
      <c r="H33" s="26">
        <f t="shared" si="5"/>
        <v>42176.981337601792</v>
      </c>
      <c r="I33" s="26">
        <f t="shared" si="5"/>
        <v>42490.874993708865</v>
      </c>
      <c r="J33" s="26">
        <f t="shared" si="5"/>
        <v>42794.126112800841</v>
      </c>
      <c r="K33" s="26">
        <f t="shared" si="5"/>
        <v>43087.432760267147</v>
      </c>
      <c r="L33" s="26">
        <f t="shared" si="5"/>
        <v>43371.426495589782</v>
      </c>
      <c r="M33" s="26">
        <f t="shared" si="5"/>
        <v>43646.680561134614</v>
      </c>
      <c r="N33" s="26">
        <f t="shared" si="5"/>
        <v>43913.716848144642</v>
      </c>
      <c r="O33" s="26">
        <f t="shared" si="5"/>
        <v>44173.011852710442</v>
      </c>
      <c r="P33" s="26">
        <f t="shared" si="5"/>
        <v>44425.001792512558</v>
      </c>
      <c r="Q33" s="26">
        <f t="shared" si="5"/>
        <v>44670.087022357009</v>
      </c>
      <c r="R33" s="26">
        <f t="shared" si="5"/>
        <v>44908.635860748029</v>
      </c>
      <c r="S33" s="26">
        <f t="shared" si="5"/>
        <v>45140.987919323496</v>
      </c>
      <c r="T33" s="26">
        <f t="shared" si="5"/>
        <v>45367.457010698432</v>
      </c>
      <c r="U33" s="26">
        <f t="shared" si="5"/>
        <v>45588.333697198483</v>
      </c>
      <c r="V33" s="26">
        <f t="shared" si="5"/>
        <v>45803.887532422159</v>
      </c>
      <c r="W33" s="26">
        <f t="shared" si="5"/>
        <v>46014.369039012046</v>
      </c>
      <c r="X33" s="26">
        <f t="shared" si="5"/>
        <v>46220.011459032197</v>
      </c>
      <c r="Y33" s="26">
        <f t="shared" si="5"/>
        <v>46421.032307621208</v>
      </c>
      <c r="Z33" s="26">
        <f t="shared" si="5"/>
        <v>46617.634755870436</v>
      </c>
      <c r="AA33" s="26">
        <f t="shared" si="5"/>
        <v>46810.008864969321</v>
      </c>
      <c r="AB33" s="26">
        <f t="shared" si="5"/>
        <v>46998.332690410149</v>
      </c>
      <c r="AC33" s="26">
        <f t="shared" si="5"/>
        <v>47182.773272331768</v>
      </c>
      <c r="AD33" s="26">
        <f t="shared" si="5"/>
        <v>47363.487525807075</v>
      </c>
      <c r="AE33" s="26">
        <f t="shared" si="5"/>
        <v>47540.623042965002</v>
      </c>
      <c r="AF33" s="26">
        <f t="shared" si="5"/>
        <v>47714.318817221094</v>
      </c>
      <c r="AG33" s="26">
        <f t="shared" si="5"/>
        <v>47884.705898520646</v>
      </c>
      <c r="AH33" s="26">
        <f t="shared" si="5"/>
        <v>48051.907987332925</v>
      </c>
      <c r="AI33" s="26">
        <f t="shared" si="5"/>
        <v>48216.041974140855</v>
      </c>
      <c r="AJ33" s="26">
        <f t="shared" si="5"/>
        <v>48377.218430319757</v>
      </c>
      <c r="AK33" s="26">
        <f t="shared" si="5"/>
        <v>48535.542055568396</v>
      </c>
      <c r="AL33" s="26">
        <f t="shared" si="5"/>
        <v>48691.112086426816</v>
      </c>
      <c r="AM33" s="26">
        <f t="shared" si="5"/>
        <v>48844.022669872757</v>
      </c>
      <c r="AN33" s="26">
        <f t="shared" si="5"/>
        <v>48994.363205518792</v>
      </c>
      <c r="AO33" s="26">
        <f t="shared" si="5"/>
        <v>49142.21865952474</v>
      </c>
      <c r="AP33" s="26">
        <f t="shared" si="5"/>
        <v>49287.669852985098</v>
      </c>
      <c r="AQ33" s="26">
        <f t="shared" si="5"/>
        <v>49430.793727242526</v>
      </c>
      <c r="AR33" s="26">
        <f t="shared" si="5"/>
        <v>49571.663588307732</v>
      </c>
      <c r="AS33" s="26">
        <f t="shared" si="5"/>
        <v>49710.349332329737</v>
      </c>
      <c r="AT33" s="26"/>
      <c r="AU33" s="26"/>
      <c r="AV33" s="26"/>
      <c r="AW33" s="26"/>
    </row>
    <row r="34" spans="1:49" x14ac:dyDescent="0.35">
      <c r="A34" s="8" t="s">
        <v>21</v>
      </c>
      <c r="B34" t="s">
        <v>213</v>
      </c>
      <c r="C34">
        <v>2854.0835200000001</v>
      </c>
      <c r="D34">
        <v>989.74194399999999</v>
      </c>
      <c r="E34" s="26">
        <f t="shared" si="1"/>
        <v>10176.682388682737</v>
      </c>
      <c r="F34" s="26">
        <f t="shared" si="5"/>
        <v>10288.621579736166</v>
      </c>
      <c r="G34" s="26">
        <f t="shared" si="5"/>
        <v>10396.335627871404</v>
      </c>
      <c r="H34" s="26">
        <f t="shared" si="5"/>
        <v>10500.131921760722</v>
      </c>
      <c r="I34" s="26">
        <f t="shared" si="5"/>
        <v>10600.285479329117</v>
      </c>
      <c r="J34" s="26">
        <f t="shared" si="5"/>
        <v>10697.043339269108</v>
      </c>
      <c r="K34" s="26">
        <f t="shared" si="5"/>
        <v>10790.628232211926</v>
      </c>
      <c r="L34" s="26">
        <f t="shared" si="5"/>
        <v>10881.241668853021</v>
      </c>
      <c r="M34" s="26">
        <f t="shared" si="5"/>
        <v>10969.066552736867</v>
      </c>
      <c r="N34" s="26">
        <f t="shared" si="5"/>
        <v>11054.26940288554</v>
      </c>
      <c r="O34" s="26">
        <f t="shared" si="5"/>
        <v>11137.002254160881</v>
      </c>
      <c r="P34" s="26">
        <f t="shared" si="5"/>
        <v>11217.404289855478</v>
      </c>
      <c r="Q34" s="26">
        <f t="shared" si="5"/>
        <v>11295.603250550681</v>
      </c>
      <c r="R34" s="26">
        <f t="shared" si="5"/>
        <v>11371.716655055165</v>
      </c>
      <c r="S34" s="26">
        <f t="shared" si="5"/>
        <v>11445.852862722695</v>
      </c>
      <c r="T34" s="26">
        <f t="shared" si="5"/>
        <v>11518.112001253181</v>
      </c>
      <c r="U34" s="26">
        <f t="shared" si="5"/>
        <v>11588.586779913107</v>
      </c>
      <c r="V34" s="26">
        <f t="shared" si="5"/>
        <v>11657.363204747253</v>
      </c>
      <c r="W34" s="26">
        <f t="shared" si="5"/>
        <v>11724.52120962309</v>
      </c>
      <c r="X34" s="26">
        <f t="shared" si="5"/>
        <v>11790.135214720942</v>
      </c>
      <c r="Y34" s="26">
        <f t="shared" si="5"/>
        <v>11854.274622255638</v>
      </c>
      <c r="Z34" s="26">
        <f t="shared" si="5"/>
        <v>11917.004257709312</v>
      </c>
      <c r="AA34" s="26">
        <f t="shared" si="5"/>
        <v>11978.384763608201</v>
      </c>
      <c r="AB34" s="26">
        <f t="shared" si="5"/>
        <v>12038.472951839552</v>
      </c>
      <c r="AC34" s="26">
        <f t="shared" si="5"/>
        <v>12097.322119639026</v>
      </c>
      <c r="AD34" s="26">
        <f t="shared" si="5"/>
        <v>12154.982333653343</v>
      </c>
      <c r="AE34" s="26">
        <f t="shared" si="5"/>
        <v>12211.50068587207</v>
      </c>
      <c r="AF34" s="26">
        <f t="shared" si="5"/>
        <v>12266.92152470677</v>
      </c>
      <c r="AG34" s="26">
        <f t="shared" si="5"/>
        <v>12321.286664058376</v>
      </c>
      <c r="AH34" s="26">
        <f t="shared" si="5"/>
        <v>12374.635572842008</v>
      </c>
      <c r="AI34" s="26">
        <f t="shared" si="5"/>
        <v>12427.005547121104</v>
      </c>
      <c r="AJ34" s="26">
        <f t="shared" si="5"/>
        <v>12478.431866731327</v>
      </c>
      <c r="AK34" s="26">
        <f t="shared" si="5"/>
        <v>12528.947938041696</v>
      </c>
      <c r="AL34" s="26">
        <f t="shared" si="5"/>
        <v>12578.585424299721</v>
      </c>
      <c r="AM34" s="26">
        <f t="shared" si="5"/>
        <v>12627.374364834239</v>
      </c>
      <c r="AN34" s="26">
        <f t="shared" si="5"/>
        <v>12675.343284239711</v>
      </c>
      <c r="AO34" s="26">
        <f t="shared" si="5"/>
        <v>12722.519292535766</v>
      </c>
      <c r="AP34" s="26">
        <f t="shared" si="5"/>
        <v>12768.92817718253</v>
      </c>
      <c r="AQ34" s="26">
        <f t="shared" si="5"/>
        <v>12814.594487733782</v>
      </c>
      <c r="AR34" s="26">
        <f t="shared" si="5"/>
        <v>12859.541613823625</v>
      </c>
      <c r="AS34" s="26">
        <f t="shared" si="5"/>
        <v>12903.791857106929</v>
      </c>
      <c r="AT34" s="26"/>
      <c r="AU34" s="26"/>
      <c r="AV34" s="26"/>
      <c r="AW34" s="26"/>
    </row>
    <row r="35" spans="1:49" x14ac:dyDescent="0.35">
      <c r="A35" s="8" t="s">
        <v>22</v>
      </c>
      <c r="B35" t="s">
        <v>215</v>
      </c>
      <c r="C35">
        <v>8676.3842949999998</v>
      </c>
      <c r="D35">
        <v>1367.372259</v>
      </c>
      <c r="E35" s="26">
        <f t="shared" si="1"/>
        <v>29295.575913441626</v>
      </c>
      <c r="F35" s="26">
        <f t="shared" si="5"/>
        <v>29635.869893083458</v>
      </c>
      <c r="G35" s="26">
        <f t="shared" si="5"/>
        <v>29963.319482081981</v>
      </c>
      <c r="H35" s="26">
        <f t="shared" si="5"/>
        <v>30278.859138812306</v>
      </c>
      <c r="I35" s="26">
        <f t="shared" si="5"/>
        <v>30583.324914913632</v>
      </c>
      <c r="J35" s="26">
        <f t="shared" si="5"/>
        <v>30877.467805448647</v>
      </c>
      <c r="K35" s="26">
        <f t="shared" si="5"/>
        <v>31161.964909225877</v>
      </c>
      <c r="L35" s="26">
        <f t="shared" si="5"/>
        <v>31437.428816669191</v>
      </c>
      <c r="M35" s="26">
        <f t="shared" si="5"/>
        <v>31704.415552656516</v>
      </c>
      <c r="N35" s="26">
        <f t="shared" si="5"/>
        <v>31963.431333287623</v>
      </c>
      <c r="O35" s="26">
        <f t="shared" si="5"/>
        <v>32214.938342965441</v>
      </c>
      <c r="P35" s="26">
        <f t="shared" ref="F35:AS41" si="6">$C35*LN(P$2-1995) + $D35</f>
        <v>32459.359697455664</v>
      </c>
      <c r="Q35" s="26">
        <f t="shared" si="6"/>
        <v>32697.083726800531</v>
      </c>
      <c r="R35" s="26">
        <f t="shared" si="6"/>
        <v>32928.467686959375</v>
      </c>
      <c r="S35" s="26">
        <f t="shared" si="6"/>
        <v>33153.84098924361</v>
      </c>
      <c r="T35" s="26">
        <f t="shared" si="6"/>
        <v>33373.50802082233</v>
      </c>
      <c r="U35" s="26">
        <f t="shared" si="6"/>
        <v>33587.750616903948</v>
      </c>
      <c r="V35" s="26">
        <f t="shared" si="6"/>
        <v>33796.830234972462</v>
      </c>
      <c r="W35" s="26">
        <f t="shared" si="6"/>
        <v>34000.989873155806</v>
      </c>
      <c r="X35" s="26">
        <f t="shared" si="6"/>
        <v>34200.455768030202</v>
      </c>
      <c r="Y35" s="26">
        <f t="shared" si="6"/>
        <v>34395.438901608803</v>
      </c>
      <c r="Z35" s="26">
        <f t="shared" si="6"/>
        <v>34586.136342684855</v>
      </c>
      <c r="AA35" s="26">
        <f t="shared" si="6"/>
        <v>34772.732443909066</v>
      </c>
      <c r="AB35" s="26">
        <f t="shared" si="6"/>
        <v>34955.399912829351</v>
      </c>
      <c r="AC35" s="26">
        <f t="shared" si="6"/>
        <v>35134.30077248926</v>
      </c>
      <c r="AD35" s="26">
        <f t="shared" si="6"/>
        <v>35309.587224975468</v>
      </c>
      <c r="AE35" s="26">
        <f t="shared" si="6"/>
        <v>35481.402429447779</v>
      </c>
      <c r="AF35" s="26">
        <f t="shared" si="6"/>
        <v>35649.881204617297</v>
      </c>
      <c r="AG35" s="26">
        <f t="shared" si="6"/>
        <v>35815.150664309134</v>
      </c>
      <c r="AH35" s="26">
        <f t="shared" si="6"/>
        <v>35977.330793615823</v>
      </c>
      <c r="AI35" s="26">
        <f t="shared" si="6"/>
        <v>36136.534972183341</v>
      </c>
      <c r="AJ35" s="26">
        <f t="shared" si="6"/>
        <v>36292.870450346149</v>
      </c>
      <c r="AK35" s="26">
        <f t="shared" si="6"/>
        <v>36446.438783119534</v>
      </c>
      <c r="AL35" s="26">
        <f t="shared" si="6"/>
        <v>36597.336226447471</v>
      </c>
      <c r="AM35" s="26">
        <f t="shared" si="6"/>
        <v>36745.654099578031</v>
      </c>
      <c r="AN35" s="26">
        <f t="shared" si="6"/>
        <v>36891.479116982482</v>
      </c>
      <c r="AO35" s="26">
        <f t="shared" si="6"/>
        <v>37034.893692839287</v>
      </c>
      <c r="AP35" s="26">
        <f t="shared" si="6"/>
        <v>37175.976220759716</v>
      </c>
      <c r="AQ35" s="26">
        <f t="shared" si="6"/>
        <v>37314.801331132621</v>
      </c>
      <c r="AR35" s="26">
        <f t="shared" si="6"/>
        <v>37451.44012820303</v>
      </c>
      <c r="AS35" s="26">
        <f t="shared" si="6"/>
        <v>37585.960408770436</v>
      </c>
      <c r="AT35" s="26"/>
      <c r="AU35" s="26"/>
      <c r="AV35" s="26"/>
      <c r="AW35" s="26"/>
    </row>
    <row r="36" spans="1:49" x14ac:dyDescent="0.35">
      <c r="A36" s="8" t="s">
        <v>23</v>
      </c>
      <c r="B36" t="s">
        <v>217</v>
      </c>
      <c r="C36">
        <v>762.25326500000006</v>
      </c>
      <c r="D36">
        <v>375.08587999999997</v>
      </c>
      <c r="E36" s="26">
        <f t="shared" si="1"/>
        <v>2828.6844871353542</v>
      </c>
      <c r="F36" s="26">
        <f t="shared" si="6"/>
        <v>2858.5806037920715</v>
      </c>
      <c r="G36" s="26">
        <f t="shared" si="6"/>
        <v>2887.3482920191677</v>
      </c>
      <c r="H36" s="26">
        <f t="shared" si="6"/>
        <v>2915.069647528775</v>
      </c>
      <c r="I36" s="26">
        <f t="shared" si="6"/>
        <v>2941.8181206280751</v>
      </c>
      <c r="J36" s="26">
        <f t="shared" si="6"/>
        <v>2967.6596890814294</v>
      </c>
      <c r="K36" s="26">
        <f t="shared" si="6"/>
        <v>2992.6538385870258</v>
      </c>
      <c r="L36" s="26">
        <f t="shared" si="6"/>
        <v>3016.8543875368146</v>
      </c>
      <c r="M36" s="26">
        <f t="shared" si="6"/>
        <v>3040.310184825013</v>
      </c>
      <c r="N36" s="26">
        <f t="shared" si="6"/>
        <v>3063.0657034557821</v>
      </c>
      <c r="O36" s="26">
        <f t="shared" si="6"/>
        <v>3085.1615480817263</v>
      </c>
      <c r="P36" s="26">
        <f t="shared" si="6"/>
        <v>3106.6348910275042</v>
      </c>
      <c r="Q36" s="26">
        <f t="shared" si="6"/>
        <v>3127.5198485600449</v>
      </c>
      <c r="R36" s="26">
        <f t="shared" si="6"/>
        <v>3147.8478069702492</v>
      </c>
      <c r="S36" s="26">
        <f t="shared" si="6"/>
        <v>3167.6477062910976</v>
      </c>
      <c r="T36" s="26">
        <f t="shared" si="6"/>
        <v>3186.9462880897659</v>
      </c>
      <c r="U36" s="26">
        <f t="shared" si="6"/>
        <v>3205.7683126581569</v>
      </c>
      <c r="V36" s="26">
        <f t="shared" si="6"/>
        <v>3224.1367500278016</v>
      </c>
      <c r="W36" s="26">
        <f t="shared" si="6"/>
        <v>3242.0729485057959</v>
      </c>
      <c r="X36" s="26">
        <f t="shared" si="6"/>
        <v>3259.5967838333495</v>
      </c>
      <c r="Y36" s="26">
        <f t="shared" si="6"/>
        <v>3276.7267915804555</v>
      </c>
      <c r="Z36" s="26">
        <f t="shared" si="6"/>
        <v>3293.4802849879725</v>
      </c>
      <c r="AA36" s="26">
        <f t="shared" si="6"/>
        <v>3309.8734601354117</v>
      </c>
      <c r="AB36" s="26">
        <f t="shared" si="6"/>
        <v>3325.9214900358411</v>
      </c>
      <c r="AC36" s="26">
        <f t="shared" si="6"/>
        <v>3341.6386090280985</v>
      </c>
      <c r="AD36" s="26">
        <f t="shared" si="6"/>
        <v>3357.0381886427172</v>
      </c>
      <c r="AE36" s="26">
        <f t="shared" si="6"/>
        <v>3372.1328059548086</v>
      </c>
      <c r="AF36" s="26">
        <f t="shared" si="6"/>
        <v>3386.9343052994345</v>
      </c>
      <c r="AG36" s="26">
        <f t="shared" si="6"/>
        <v>3401.4538541082029</v>
      </c>
      <c r="AH36" s="26">
        <f t="shared" si="6"/>
        <v>3415.7019935265307</v>
      </c>
      <c r="AI36" s="26">
        <f t="shared" si="6"/>
        <v>3429.6886843863012</v>
      </c>
      <c r="AJ36" s="26">
        <f t="shared" si="6"/>
        <v>3443.4233490361385</v>
      </c>
      <c r="AK36" s="26">
        <f t="shared" si="6"/>
        <v>3456.9149094692757</v>
      </c>
      <c r="AL36" s="26">
        <f t="shared" si="6"/>
        <v>3470.1718221354377</v>
      </c>
      <c r="AM36" s="26">
        <f t="shared" si="6"/>
        <v>3483.2021097768893</v>
      </c>
      <c r="AN36" s="26">
        <f t="shared" si="6"/>
        <v>3496.0133905887919</v>
      </c>
      <c r="AO36" s="26">
        <f t="shared" si="6"/>
        <v>3508.6129049692736</v>
      </c>
      <c r="AP36" s="26">
        <f t="shared" si="6"/>
        <v>3521.0075400943888</v>
      </c>
      <c r="AQ36" s="26">
        <f t="shared" si="6"/>
        <v>3533.2038525268276</v>
      </c>
      <c r="AR36" s="26">
        <f t="shared" si="6"/>
        <v>3545.2080890441771</v>
      </c>
      <c r="AS36" s="26">
        <f t="shared" si="6"/>
        <v>3557.0262058523858</v>
      </c>
      <c r="AT36" s="26"/>
      <c r="AU36" s="26"/>
      <c r="AV36" s="26"/>
      <c r="AW36" s="26"/>
    </row>
    <row r="37" spans="1:49" x14ac:dyDescent="0.35">
      <c r="A37" s="8" t="s">
        <v>24</v>
      </c>
      <c r="B37" t="s">
        <v>219</v>
      </c>
      <c r="C37">
        <v>22096.472796999999</v>
      </c>
      <c r="D37">
        <v>-6204.5576190000002</v>
      </c>
      <c r="E37" s="26">
        <f t="shared" si="1"/>
        <v>64921.244482121125</v>
      </c>
      <c r="F37" s="26">
        <f t="shared" si="6"/>
        <v>65787.883903391557</v>
      </c>
      <c r="G37" s="26">
        <f t="shared" si="6"/>
        <v>66621.812034014394</v>
      </c>
      <c r="H37" s="26">
        <f t="shared" si="6"/>
        <v>67425.408694127094</v>
      </c>
      <c r="I37" s="26">
        <f t="shared" si="6"/>
        <v>68200.803087747656</v>
      </c>
      <c r="J37" s="26">
        <f t="shared" si="6"/>
        <v>68949.907802125439</v>
      </c>
      <c r="K37" s="26">
        <f t="shared" si="6"/>
        <v>69674.447230152102</v>
      </c>
      <c r="L37" s="26">
        <f t="shared" si="6"/>
        <v>70375.981478800386</v>
      </c>
      <c r="M37" s="26">
        <f t="shared" si="6"/>
        <v>71055.926597448881</v>
      </c>
      <c r="N37" s="26">
        <f t="shared" si="6"/>
        <v>71715.571785595661</v>
      </c>
      <c r="O37" s="26">
        <f t="shared" si="6"/>
        <v>72356.094105567507</v>
      </c>
      <c r="P37" s="26">
        <f t="shared" si="6"/>
        <v>72978.571122129739</v>
      </c>
      <c r="Q37" s="26">
        <f t="shared" si="6"/>
        <v>73583.991809943123</v>
      </c>
      <c r="R37" s="26">
        <f t="shared" si="6"/>
        <v>74173.266006137768</v>
      </c>
      <c r="S37" s="26">
        <f t="shared" si="6"/>
        <v>74747.232634836269</v>
      </c>
      <c r="T37" s="26">
        <f t="shared" si="6"/>
        <v>75306.666890240798</v>
      </c>
      <c r="U37" s="26">
        <f t="shared" si="6"/>
        <v>75852.286532630809</v>
      </c>
      <c r="V37" s="26">
        <f t="shared" si="6"/>
        <v>76384.757425571821</v>
      </c>
      <c r="W37" s="26">
        <f t="shared" si="6"/>
        <v>76904.698421496054</v>
      </c>
      <c r="X37" s="26">
        <f t="shared" si="6"/>
        <v>77412.68568556424</v>
      </c>
      <c r="Y37" s="26">
        <f t="shared" si="6"/>
        <v>77909.256533570151</v>
      </c>
      <c r="Z37" s="26">
        <f t="shared" si="6"/>
        <v>78394.91284798937</v>
      </c>
      <c r="AA37" s="26">
        <f t="shared" si="6"/>
        <v>78870.124126621085</v>
      </c>
      <c r="AB37" s="26">
        <f t="shared" si="6"/>
        <v>79335.330210245113</v>
      </c>
      <c r="AC37" s="26">
        <f t="shared" si="6"/>
        <v>79790.943729013889</v>
      </c>
      <c r="AD37" s="26">
        <f t="shared" si="6"/>
        <v>80237.352301681211</v>
      </c>
      <c r="AE37" s="26">
        <f t="shared" si="6"/>
        <v>80674.920517040373</v>
      </c>
      <c r="AF37" s="26">
        <f t="shared" si="6"/>
        <v>81103.991722951629</v>
      </c>
      <c r="AG37" s="26">
        <f t="shared" si="6"/>
        <v>81524.889644953539</v>
      </c>
      <c r="AH37" s="26">
        <f t="shared" si="6"/>
        <v>81937.919853574465</v>
      </c>
      <c r="AI37" s="26">
        <f t="shared" si="6"/>
        <v>82343.371097004652</v>
      </c>
      <c r="AJ37" s="26">
        <f t="shared" si="6"/>
        <v>82741.51651368718</v>
      </c>
      <c r="AK37" s="26">
        <f t="shared" si="6"/>
        <v>83132.614737582495</v>
      </c>
      <c r="AL37" s="26">
        <f t="shared" si="6"/>
        <v>83516.910907307727</v>
      </c>
      <c r="AM37" s="26">
        <f t="shared" si="6"/>
        <v>83894.637589011647</v>
      </c>
      <c r="AN37" s="26">
        <f t="shared" si="6"/>
        <v>84266.01562168551</v>
      </c>
      <c r="AO37" s="26">
        <f t="shared" si="6"/>
        <v>84631.254892603843</v>
      </c>
      <c r="AP37" s="26">
        <f t="shared" si="6"/>
        <v>84990.555049712188</v>
      </c>
      <c r="AQ37" s="26">
        <f t="shared" si="6"/>
        <v>85344.106157016533</v>
      </c>
      <c r="AR37" s="26">
        <f t="shared" si="6"/>
        <v>85692.089298360457</v>
      </c>
      <c r="AS37" s="26">
        <f t="shared" si="6"/>
        <v>86034.677134392026</v>
      </c>
      <c r="AT37" s="26"/>
      <c r="AU37" s="26"/>
      <c r="AV37" s="26"/>
      <c r="AW37" s="26"/>
    </row>
    <row r="38" spans="1:49" x14ac:dyDescent="0.35">
      <c r="A38" s="8" t="s">
        <v>25</v>
      </c>
      <c r="B38" t="s">
        <v>221</v>
      </c>
      <c r="C38">
        <v>34163.482487000001</v>
      </c>
      <c r="D38">
        <v>36443.556527000001</v>
      </c>
      <c r="E38" s="26">
        <f t="shared" si="1"/>
        <v>146411.56439771244</v>
      </c>
      <c r="F38" s="26">
        <f t="shared" si="6"/>
        <v>147751.48054465224</v>
      </c>
      <c r="G38" s="26">
        <f t="shared" si="6"/>
        <v>149040.82157874785</v>
      </c>
      <c r="H38" s="26">
        <f t="shared" si="6"/>
        <v>150283.26695347298</v>
      </c>
      <c r="I38" s="26">
        <f t="shared" si="6"/>
        <v>151482.10864329105</v>
      </c>
      <c r="J38" s="26">
        <f t="shared" si="6"/>
        <v>152640.30371024529</v>
      </c>
      <c r="K38" s="26">
        <f t="shared" si="6"/>
        <v>153760.5182480104</v>
      </c>
      <c r="L38" s="26">
        <f t="shared" si="6"/>
        <v>154845.16434686558</v>
      </c>
      <c r="M38" s="26">
        <f t="shared" si="6"/>
        <v>155896.43136882319</v>
      </c>
      <c r="N38" s="26">
        <f t="shared" si="6"/>
        <v>156916.31255257237</v>
      </c>
      <c r="O38" s="26">
        <f t="shared" si="6"/>
        <v>157906.62776088298</v>
      </c>
      <c r="P38" s="26">
        <f t="shared" si="6"/>
        <v>158869.04302277815</v>
      </c>
      <c r="Q38" s="26">
        <f t="shared" si="6"/>
        <v>159805.08739761557</v>
      </c>
      <c r="R38" s="26">
        <f t="shared" si="6"/>
        <v>160716.16758976597</v>
      </c>
      <c r="S38" s="26">
        <f t="shared" si="6"/>
        <v>161603.58066459507</v>
      </c>
      <c r="T38" s="26">
        <f t="shared" si="6"/>
        <v>162468.52515427559</v>
      </c>
      <c r="U38" s="26">
        <f t="shared" si="6"/>
        <v>163312.11079206504</v>
      </c>
      <c r="V38" s="26">
        <f t="shared" si="6"/>
        <v>164135.36707341584</v>
      </c>
      <c r="W38" s="26">
        <f t="shared" si="6"/>
        <v>164939.25080959938</v>
      </c>
      <c r="X38" s="26">
        <f t="shared" si="6"/>
        <v>165724.65281285346</v>
      </c>
      <c r="Y38" s="26">
        <f t="shared" si="6"/>
        <v>166492.40383018812</v>
      </c>
      <c r="Z38" s="26">
        <f t="shared" si="6"/>
        <v>167243.27982495842</v>
      </c>
      <c r="AA38" s="26">
        <f t="shared" si="6"/>
        <v>167978.00669038665</v>
      </c>
      <c r="AB38" s="26">
        <f t="shared" si="6"/>
        <v>168697.26446680844</v>
      </c>
      <c r="AC38" s="26">
        <f t="shared" si="6"/>
        <v>169401.69112405353</v>
      </c>
      <c r="AD38" s="26">
        <f t="shared" si="6"/>
        <v>170091.88596168559</v>
      </c>
      <c r="AE38" s="26">
        <f t="shared" si="6"/>
        <v>170768.4126725152</v>
      </c>
      <c r="AF38" s="26">
        <f t="shared" si="6"/>
        <v>171431.80210862536</v>
      </c>
      <c r="AG38" s="26">
        <f t="shared" si="6"/>
        <v>172082.55478391564</v>
      </c>
      <c r="AH38" s="26">
        <f t="shared" si="6"/>
        <v>172721.143142721</v>
      </c>
      <c r="AI38" s="26">
        <f t="shared" si="6"/>
        <v>173348.01362026346</v>
      </c>
      <c r="AJ38" s="26">
        <f t="shared" si="6"/>
        <v>173963.58851744613</v>
      </c>
      <c r="AK38" s="26">
        <f t="shared" si="6"/>
        <v>174568.26770970883</v>
      </c>
      <c r="AL38" s="26">
        <f t="shared" si="6"/>
        <v>175162.43020726414</v>
      </c>
      <c r="AM38" s="26">
        <f t="shared" si="6"/>
        <v>175746.43558195981</v>
      </c>
      <c r="AN38" s="26">
        <f t="shared" si="6"/>
        <v>176320.62527421842</v>
      </c>
      <c r="AO38" s="26">
        <f t="shared" si="6"/>
        <v>176885.32379195094</v>
      </c>
      <c r="AP38" s="26">
        <f t="shared" si="6"/>
        <v>177440.83981198352</v>
      </c>
      <c r="AQ38" s="26">
        <f t="shared" si="6"/>
        <v>177987.46719335867</v>
      </c>
      <c r="AR38" s="26">
        <f t="shared" si="6"/>
        <v>178525.4859108387</v>
      </c>
      <c r="AS38" s="26">
        <f t="shared" si="6"/>
        <v>179055.16291603533</v>
      </c>
      <c r="AT38" s="26"/>
      <c r="AU38" s="26"/>
      <c r="AV38" s="26"/>
      <c r="AW38" s="26"/>
    </row>
    <row r="39" spans="1:49" x14ac:dyDescent="0.35">
      <c r="A39" s="8" t="s">
        <v>26</v>
      </c>
      <c r="B39" t="s">
        <v>223</v>
      </c>
      <c r="C39">
        <v>27070.918416</v>
      </c>
      <c r="D39">
        <v>12016.831667</v>
      </c>
      <c r="E39" s="26">
        <f t="shared" si="1"/>
        <v>99154.756513241766</v>
      </c>
      <c r="F39" s="26">
        <f t="shared" si="6"/>
        <v>100216.4972392316</v>
      </c>
      <c r="G39" s="26">
        <f t="shared" si="6"/>
        <v>101238.16257904832</v>
      </c>
      <c r="H39" s="26">
        <f t="shared" si="6"/>
        <v>102222.66810738019</v>
      </c>
      <c r="I39" s="26">
        <f t="shared" si="6"/>
        <v>103172.62236310086</v>
      </c>
      <c r="J39" s="26">
        <f t="shared" si="6"/>
        <v>104090.36850268903</v>
      </c>
      <c r="K39" s="26">
        <f t="shared" si="6"/>
        <v>104978.01912120532</v>
      </c>
      <c r="L39" s="26">
        <f t="shared" si="6"/>
        <v>105837.48554309351</v>
      </c>
      <c r="M39" s="26">
        <f t="shared" si="6"/>
        <v>106670.5026043862</v>
      </c>
      <c r="N39" s="26">
        <f t="shared" si="6"/>
        <v>107478.64973428707</v>
      </c>
      <c r="O39" s="26">
        <f t="shared" si="6"/>
        <v>108263.36898006368</v>
      </c>
      <c r="P39" s="26">
        <f t="shared" si="6"/>
        <v>109025.98049213628</v>
      </c>
      <c r="Q39" s="26">
        <f t="shared" si="6"/>
        <v>109767.69588706482</v>
      </c>
      <c r="R39" s="26">
        <f t="shared" si="6"/>
        <v>110489.62982812374</v>
      </c>
      <c r="S39" s="26">
        <f t="shared" si="6"/>
        <v>111192.81010136232</v>
      </c>
      <c r="T39" s="26">
        <f t="shared" si="6"/>
        <v>111878.18641577699</v>
      </c>
      <c r="U39" s="26">
        <f t="shared" si="6"/>
        <v>112546.63811668883</v>
      </c>
      <c r="V39" s="26">
        <f t="shared" si="6"/>
        <v>113198.98096951093</v>
      </c>
      <c r="W39" s="26">
        <f t="shared" si="6"/>
        <v>113835.97314519019</v>
      </c>
      <c r="X39" s="26">
        <f t="shared" si="6"/>
        <v>114458.32051747416</v>
      </c>
      <c r="Y39" s="26">
        <f t="shared" si="6"/>
        <v>115066.68136481977</v>
      </c>
      <c r="Z39" s="26">
        <f t="shared" si="6"/>
        <v>115661.67055547661</v>
      </c>
      <c r="AA39" s="26">
        <f t="shared" si="6"/>
        <v>116243.86328245106</v>
      </c>
      <c r="AB39" s="26">
        <f t="shared" si="6"/>
        <v>116813.79840522425</v>
      </c>
      <c r="AC39" s="26">
        <f t="shared" si="6"/>
        <v>117371.98144688558</v>
      </c>
      <c r="AD39" s="26">
        <f t="shared" si="6"/>
        <v>117918.88728846048</v>
      </c>
      <c r="AE39" s="26">
        <f t="shared" si="6"/>
        <v>118454.96259641781</v>
      </c>
      <c r="AF39" s="26">
        <f t="shared" si="6"/>
        <v>118980.6280144503</v>
      </c>
      <c r="AG39" s="26">
        <f t="shared" si="6"/>
        <v>119496.28014647403</v>
      </c>
      <c r="AH39" s="26">
        <f t="shared" si="6"/>
        <v>120002.29335426702</v>
      </c>
      <c r="AI39" s="26">
        <f t="shared" si="6"/>
        <v>120499.02139015765</v>
      </c>
      <c r="AJ39" s="26">
        <f t="shared" si="6"/>
        <v>120986.7988825989</v>
      </c>
      <c r="AK39" s="26">
        <f t="shared" si="6"/>
        <v>121465.94269025448</v>
      </c>
      <c r="AL39" s="26">
        <f t="shared" si="6"/>
        <v>121936.75313831955</v>
      </c>
      <c r="AM39" s="26">
        <f t="shared" si="6"/>
        <v>122399.51514915693</v>
      </c>
      <c r="AN39" s="26">
        <f t="shared" si="6"/>
        <v>122854.49927790773</v>
      </c>
      <c r="AO39" s="26">
        <f t="shared" si="6"/>
        <v>123301.96266250238</v>
      </c>
      <c r="AP39" s="26">
        <f t="shared" si="6"/>
        <v>123742.14989642402</v>
      </c>
      <c r="AQ39" s="26">
        <f t="shared" si="6"/>
        <v>124175.29383164167</v>
      </c>
      <c r="AR39" s="26">
        <f t="shared" si="6"/>
        <v>124601.6163183122</v>
      </c>
      <c r="AS39" s="26">
        <f t="shared" si="6"/>
        <v>125021.32888713376</v>
      </c>
      <c r="AT39" s="26"/>
      <c r="AU39" s="26"/>
      <c r="AV39" s="26"/>
      <c r="AW39" s="26"/>
    </row>
    <row r="40" spans="1:49" x14ac:dyDescent="0.35">
      <c r="A40" s="8" t="s">
        <v>27</v>
      </c>
      <c r="B40" t="s">
        <v>225</v>
      </c>
      <c r="C40">
        <v>22167.080055999999</v>
      </c>
      <c r="D40">
        <v>-1944.2575999999999</v>
      </c>
      <c r="E40" s="26">
        <f t="shared" si="1"/>
        <v>69408.820500176444</v>
      </c>
      <c r="F40" s="26">
        <f t="shared" si="6"/>
        <v>70278.229188498648</v>
      </c>
      <c r="G40" s="26">
        <f t="shared" si="6"/>
        <v>71114.822060234103</v>
      </c>
      <c r="H40" s="26">
        <f t="shared" si="6"/>
        <v>71920.986540018013</v>
      </c>
      <c r="I40" s="26">
        <f t="shared" si="6"/>
        <v>72698.858635545141</v>
      </c>
      <c r="J40" s="26">
        <f t="shared" si="6"/>
        <v>73450.357045562589</v>
      </c>
      <c r="K40" s="26">
        <f t="shared" si="6"/>
        <v>74177.211673101876</v>
      </c>
      <c r="L40" s="26">
        <f t="shared" si="6"/>
        <v>74880.987610314973</v>
      </c>
      <c r="M40" s="26">
        <f t="shared" si="6"/>
        <v>75563.105431436808</v>
      </c>
      <c r="N40" s="26">
        <f t="shared" si="6"/>
        <v>76224.858455484617</v>
      </c>
      <c r="O40" s="26">
        <f t="shared" si="6"/>
        <v>76867.427505980246</v>
      </c>
      <c r="P40" s="26">
        <f t="shared" si="6"/>
        <v>77491.893590948719</v>
      </c>
      <c r="Q40" s="26">
        <f t="shared" si="6"/>
        <v>78099.24884522894</v>
      </c>
      <c r="R40" s="26">
        <f t="shared" si="6"/>
        <v>78690.406013252388</v>
      </c>
      <c r="S40" s="26">
        <f t="shared" si="6"/>
        <v>79266.206699847011</v>
      </c>
      <c r="T40" s="26">
        <f t="shared" si="6"/>
        <v>79827.428576277205</v>
      </c>
      <c r="U40" s="26">
        <f t="shared" si="6"/>
        <v>80374.791696359767</v>
      </c>
      <c r="V40" s="26">
        <f t="shared" si="6"/>
        <v>80908.964051366391</v>
      </c>
      <c r="W40" s="26">
        <f t="shared" si="6"/>
        <v>81430.566471215658</v>
      </c>
      <c r="X40" s="26">
        <f t="shared" si="6"/>
        <v>81940.176962151425</v>
      </c>
      <c r="Y40" s="26">
        <f t="shared" si="6"/>
        <v>82438.334556910952</v>
      </c>
      <c r="Z40" s="26">
        <f t="shared" si="6"/>
        <v>82925.542741689409</v>
      </c>
      <c r="AA40" s="26">
        <f t="shared" si="6"/>
        <v>83402.272514523269</v>
      </c>
      <c r="AB40" s="26">
        <f t="shared" si="6"/>
        <v>83868.96512166335</v>
      </c>
      <c r="AC40" s="26">
        <f t="shared" si="6"/>
        <v>84326.034511784048</v>
      </c>
      <c r="AD40" s="26">
        <f t="shared" si="6"/>
        <v>84773.869542239438</v>
      </c>
      <c r="AE40" s="26">
        <f t="shared" si="6"/>
        <v>85212.835966832979</v>
      </c>
      <c r="AF40" s="26">
        <f t="shared" si="6"/>
        <v>85643.278230561642</v>
      </c>
      <c r="AG40" s="26">
        <f t="shared" si="6"/>
        <v>86065.521093399322</v>
      </c>
      <c r="AH40" s="26">
        <f t="shared" si="6"/>
        <v>86479.871102297097</v>
      </c>
      <c r="AI40" s="26">
        <f t="shared" si="6"/>
        <v>86886.617928113657</v>
      </c>
      <c r="AJ40" s="26">
        <f t="shared" si="6"/>
        <v>87286.035582081007</v>
      </c>
      <c r="AK40" s="26">
        <f t="shared" si="6"/>
        <v>87678.383524600766</v>
      </c>
      <c r="AL40" s="26">
        <f t="shared" si="6"/>
        <v>88063.90767760812</v>
      </c>
      <c r="AM40" s="26">
        <f t="shared" si="6"/>
        <v>88442.841350395698</v>
      </c>
      <c r="AN40" s="26">
        <f t="shared" si="6"/>
        <v>88815.406087625568</v>
      </c>
      <c r="AO40" s="26">
        <f t="shared" si="6"/>
        <v>89181.812447247867</v>
      </c>
      <c r="AP40" s="26">
        <f t="shared" si="6"/>
        <v>89542.26071516487</v>
      </c>
      <c r="AQ40" s="26">
        <f t="shared" si="6"/>
        <v>89896.941562714754</v>
      </c>
      <c r="AR40" s="26">
        <f t="shared" si="6"/>
        <v>90246.036652377952</v>
      </c>
      <c r="AS40" s="26">
        <f t="shared" si="6"/>
        <v>90589.71919652386</v>
      </c>
      <c r="AT40" s="26"/>
      <c r="AU40" s="26"/>
      <c r="AV40" s="26"/>
      <c r="AW40" s="26"/>
    </row>
    <row r="41" spans="1:49" x14ac:dyDescent="0.35">
      <c r="A41" s="8" t="s">
        <v>28</v>
      </c>
      <c r="B41" t="s">
        <v>227</v>
      </c>
      <c r="C41">
        <v>16266.758179</v>
      </c>
      <c r="D41">
        <v>1570.5689580000001</v>
      </c>
      <c r="E41" s="26">
        <f t="shared" si="1"/>
        <v>53931.243609360179</v>
      </c>
      <c r="F41" s="26">
        <f t="shared" si="6"/>
        <v>54569.237465832535</v>
      </c>
      <c r="G41" s="26">
        <f t="shared" si="6"/>
        <v>55183.150254725653</v>
      </c>
      <c r="H41" s="26">
        <f t="shared" si="6"/>
        <v>55774.733927993191</v>
      </c>
      <c r="I41" s="26">
        <f t="shared" si="6"/>
        <v>56345.555941545077</v>
      </c>
      <c r="J41" s="26">
        <f t="shared" si="6"/>
        <v>56897.024284546256</v>
      </c>
      <c r="K41" s="26">
        <f t="shared" si="6"/>
        <v>57430.4084031401</v>
      </c>
      <c r="L41" s="26">
        <f t="shared" si="6"/>
        <v>57946.856801121408</v>
      </c>
      <c r="M41" s="26">
        <f t="shared" si="6"/>
        <v>58447.411931420218</v>
      </c>
      <c r="N41" s="26">
        <f t="shared" si="6"/>
        <v>58933.022863902683</v>
      </c>
      <c r="O41" s="26">
        <f t="shared" si="6"/>
        <v>59404.556116424719</v>
      </c>
      <c r="P41" s="26">
        <f t="shared" si="6"/>
        <v>59862.804959732326</v>
      </c>
      <c r="Q41" s="26">
        <f t="shared" si="6"/>
        <v>60308.497447203052</v>
      </c>
      <c r="R41" s="26">
        <f t="shared" si="6"/>
        <v>60742.303373546391</v>
      </c>
      <c r="S41" s="26">
        <f t="shared" si="6"/>
        <v>61164.840329450133</v>
      </c>
      <c r="T41" s="26">
        <f t="shared" si="6"/>
        <v>61576.678989552929</v>
      </c>
      <c r="U41" s="26">
        <f t="shared" si="6"/>
        <v>61978.347747368243</v>
      </c>
      <c r="V41" s="26">
        <f t="shared" si="6"/>
        <v>62370.336791610796</v>
      </c>
      <c r="W41" s="26">
        <f t="shared" si="6"/>
        <v>62753.101702814005</v>
      </c>
      <c r="X41" s="26">
        <f t="shared" si="6"/>
        <v>63127.066636426891</v>
      </c>
      <c r="Y41" s="26">
        <f t="shared" si="6"/>
        <v>63492.627148163854</v>
      </c>
      <c r="Z41" s="26">
        <f t="shared" si="6"/>
        <v>63850.152708796973</v>
      </c>
      <c r="AA41" s="26">
        <f t="shared" si="6"/>
        <v>64199.988948474333</v>
      </c>
      <c r="AB41" s="26">
        <f t="shared" si="6"/>
        <v>64542.459664739014</v>
      </c>
      <c r="AC41" s="26">
        <f t="shared" si="6"/>
        <v>64877.868623489259</v>
      </c>
      <c r="AD41" s="26">
        <f t="shared" si="6"/>
        <v>65206.501177984457</v>
      </c>
      <c r="AE41" s="26">
        <f t="shared" ref="F41:AS44" si="7">$C41*LN(AE$2-1995) + $D41</f>
        <v>65528.625727520281</v>
      </c>
      <c r="AF41" s="26">
        <f t="shared" si="7"/>
        <v>65844.495034456806</v>
      </c>
      <c r="AG41" s="26">
        <f t="shared" si="7"/>
        <v>66154.347415791548</v>
      </c>
      <c r="AH41" s="26">
        <f t="shared" si="7"/>
        <v>66458.407823349931</v>
      </c>
      <c r="AI41" s="26">
        <f t="shared" si="7"/>
        <v>66756.888824858426</v>
      </c>
      <c r="AJ41" s="26">
        <f t="shared" si="7"/>
        <v>67049.991496617469</v>
      </c>
      <c r="AK41" s="26">
        <f t="shared" si="7"/>
        <v>67337.906237163988</v>
      </c>
      <c r="AL41" s="26">
        <f t="shared" si="7"/>
        <v>67620.813510169348</v>
      </c>
      <c r="AM41" s="26">
        <f t="shared" si="7"/>
        <v>67898.884523832123</v>
      </c>
      <c r="AN41" s="26">
        <f t="shared" si="7"/>
        <v>68172.281853170527</v>
      </c>
      <c r="AO41" s="26">
        <f t="shared" si="7"/>
        <v>68441.16001087855</v>
      </c>
      <c r="AP41" s="26">
        <f t="shared" si="7"/>
        <v>68705.665971764392</v>
      </c>
      <c r="AQ41" s="26">
        <f t="shared" si="7"/>
        <v>68965.939655228402</v>
      </c>
      <c r="AR41" s="26">
        <f t="shared" si="7"/>
        <v>69222.114369745686</v>
      </c>
      <c r="AS41" s="26">
        <f t="shared" si="7"/>
        <v>69474.317222888334</v>
      </c>
      <c r="AT41" s="26"/>
      <c r="AU41" s="26"/>
      <c r="AV41" s="26"/>
      <c r="AW41" s="26"/>
    </row>
    <row r="42" spans="1:49" x14ac:dyDescent="0.35">
      <c r="A42" s="8" t="s">
        <v>29</v>
      </c>
      <c r="B42" t="s">
        <v>229</v>
      </c>
      <c r="C42">
        <v>12855.629457999999</v>
      </c>
      <c r="D42">
        <v>-880.62837999999999</v>
      </c>
      <c r="E42" s="26">
        <f t="shared" si="1"/>
        <v>40500.046495819683</v>
      </c>
      <c r="F42" s="26">
        <f t="shared" si="7"/>
        <v>41004.253451196782</v>
      </c>
      <c r="G42" s="26">
        <f t="shared" si="7"/>
        <v>41489.429123367649</v>
      </c>
      <c r="H42" s="26">
        <f t="shared" si="7"/>
        <v>41956.958081088807</v>
      </c>
      <c r="I42" s="26">
        <f t="shared" si="7"/>
        <v>42408.079085774676</v>
      </c>
      <c r="J42" s="26">
        <f t="shared" si="7"/>
        <v>42843.904872168474</v>
      </c>
      <c r="K42" s="26">
        <f t="shared" si="7"/>
        <v>43265.438684374312</v>
      </c>
      <c r="L42" s="26">
        <f t="shared" si="7"/>
        <v>43673.588185680383</v>
      </c>
      <c r="M42" s="26">
        <f t="shared" si="7"/>
        <v>44069.177227308224</v>
      </c>
      <c r="N42" s="26">
        <f t="shared" si="7"/>
        <v>44452.955859783855</v>
      </c>
      <c r="O42" s="26">
        <f t="shared" si="7"/>
        <v>44825.608892726494</v>
      </c>
      <c r="P42" s="26">
        <f t="shared" si="7"/>
        <v>45187.763248517251</v>
      </c>
      <c r="Q42" s="26">
        <f t="shared" si="7"/>
        <v>45539.994308208959</v>
      </c>
      <c r="R42" s="26">
        <f t="shared" si="7"/>
        <v>45882.83141099161</v>
      </c>
      <c r="S42" s="26">
        <f t="shared" si="7"/>
        <v>46216.762639183245</v>
      </c>
      <c r="T42" s="26">
        <f t="shared" si="7"/>
        <v>46542.238997318076</v>
      </c>
      <c r="U42" s="26">
        <f t="shared" si="7"/>
        <v>46859.678075129836</v>
      </c>
      <c r="V42" s="26">
        <f t="shared" si="7"/>
        <v>47169.467269075285</v>
      </c>
      <c r="W42" s="26">
        <f t="shared" si="7"/>
        <v>47471.966624743167</v>
      </c>
      <c r="X42" s="26">
        <f t="shared" si="7"/>
        <v>47767.511352457826</v>
      </c>
      <c r="Y42" s="26">
        <f t="shared" si="7"/>
        <v>48056.414060154937</v>
      </c>
      <c r="Z42" s="26">
        <f t="shared" si="7"/>
        <v>48338.966740823467</v>
      </c>
      <c r="AA42" s="26">
        <f t="shared" si="7"/>
        <v>48615.442546191873</v>
      </c>
      <c r="AB42" s="26">
        <f t="shared" si="7"/>
        <v>48886.09737366686</v>
      </c>
      <c r="AC42" s="26">
        <f t="shared" si="7"/>
        <v>49151.171289633305</v>
      </c>
      <c r="AD42" s="26">
        <f t="shared" si="7"/>
        <v>49410.889808955762</v>
      </c>
      <c r="AE42" s="26">
        <f t="shared" si="7"/>
        <v>49665.465047770325</v>
      </c>
      <c r="AF42" s="26">
        <f t="shared" si="7"/>
        <v>49915.096764332855</v>
      </c>
      <c r="AG42" s="26">
        <f t="shared" si="7"/>
        <v>50159.973300719845</v>
      </c>
      <c r="AH42" s="26">
        <f t="shared" si="7"/>
        <v>50400.272436503728</v>
      </c>
      <c r="AI42" s="26">
        <f t="shared" si="7"/>
        <v>50636.16216409552</v>
      </c>
      <c r="AJ42" s="26">
        <f t="shared" si="7"/>
        <v>50867.801394224894</v>
      </c>
      <c r="AK42" s="26">
        <f t="shared" si="7"/>
        <v>51095.340598978088</v>
      </c>
      <c r="AL42" s="26">
        <f t="shared" si="7"/>
        <v>51318.922398910749</v>
      </c>
      <c r="AM42" s="26">
        <f t="shared" si="7"/>
        <v>51538.682099972386</v>
      </c>
      <c r="AN42" s="26">
        <f t="shared" si="7"/>
        <v>51754.748185304546</v>
      </c>
      <c r="AO42" s="26">
        <f t="shared" si="7"/>
        <v>51967.242766388707</v>
      </c>
      <c r="AP42" s="26">
        <f t="shared" si="7"/>
        <v>52176.281997510392</v>
      </c>
      <c r="AQ42" s="26">
        <f t="shared" si="7"/>
        <v>52381.976457061755</v>
      </c>
      <c r="AR42" s="26">
        <f t="shared" si="7"/>
        <v>52584.431498816455</v>
      </c>
      <c r="AS42" s="26">
        <f t="shared" si="7"/>
        <v>52783.747575970541</v>
      </c>
      <c r="AT42" s="26"/>
      <c r="AU42" s="26"/>
      <c r="AV42" s="26"/>
      <c r="AW42" s="26"/>
    </row>
    <row r="43" spans="1:49" x14ac:dyDescent="0.35">
      <c r="A43" s="8" t="s">
        <v>30</v>
      </c>
      <c r="B43" t="s">
        <v>231</v>
      </c>
      <c r="C43">
        <v>1974.298577</v>
      </c>
      <c r="D43">
        <v>2052.2452800000001</v>
      </c>
      <c r="E43" s="26">
        <f t="shared" si="1"/>
        <v>8407.2672405769899</v>
      </c>
      <c r="F43" s="26">
        <f t="shared" si="7"/>
        <v>8484.700638744438</v>
      </c>
      <c r="G43" s="26">
        <f t="shared" si="7"/>
        <v>8559.211314576487</v>
      </c>
      <c r="H43" s="26">
        <f t="shared" si="7"/>
        <v>8631.0119027118872</v>
      </c>
      <c r="I43" s="26">
        <f t="shared" si="7"/>
        <v>8700.292645480331</v>
      </c>
      <c r="J43" s="26">
        <f t="shared" si="7"/>
        <v>8767.2244307117198</v>
      </c>
      <c r="K43" s="26">
        <f t="shared" si="7"/>
        <v>8831.9613312512338</v>
      </c>
      <c r="L43" s="26">
        <f t="shared" si="7"/>
        <v>8894.6427411553104</v>
      </c>
      <c r="M43" s="26">
        <f t="shared" si="7"/>
        <v>8955.3951830730111</v>
      </c>
      <c r="N43" s="26">
        <f t="shared" si="7"/>
        <v>9014.3338457386617</v>
      </c>
      <c r="O43" s="26">
        <f t="shared" si="7"/>
        <v>9071.5638985382575</v>
      </c>
      <c r="P43" s="26">
        <f t="shared" si="7"/>
        <v>9127.1816208464479</v>
      </c>
      <c r="Q43" s="26">
        <f t="shared" si="7"/>
        <v>9181.275376597303</v>
      </c>
      <c r="R43" s="26">
        <f t="shared" si="7"/>
        <v>9233.9264588626975</v>
      </c>
      <c r="S43" s="26">
        <f t="shared" si="7"/>
        <v>9285.2098247055383</v>
      </c>
      <c r="T43" s="26">
        <f t="shared" si="7"/>
        <v>9335.1947369816808</v>
      </c>
      <c r="U43" s="26">
        <f t="shared" si="7"/>
        <v>9383.9453268812649</v>
      </c>
      <c r="V43" s="26">
        <f t="shared" si="7"/>
        <v>9431.5210886729874</v>
      </c>
      <c r="W43" s="26">
        <f t="shared" si="7"/>
        <v>9477.9773162260353</v>
      </c>
      <c r="X43" s="26">
        <f t="shared" si="7"/>
        <v>9523.3654893429739</v>
      </c>
      <c r="Y43" s="26">
        <f t="shared" si="7"/>
        <v>9567.7336166728201</v>
      </c>
      <c r="Z43" s="26">
        <f t="shared" si="7"/>
        <v>9611.126540931713</v>
      </c>
      <c r="AA43" s="26">
        <f t="shared" si="7"/>
        <v>9653.5862112961313</v>
      </c>
      <c r="AB43" s="26">
        <f t="shared" si="7"/>
        <v>9695.1519271164107</v>
      </c>
      <c r="AC43" s="26">
        <f t="shared" si="7"/>
        <v>9735.8605564995269</v>
      </c>
      <c r="AD43" s="26">
        <f t="shared" si="7"/>
        <v>9775.7467328080529</v>
      </c>
      <c r="AE43" s="26">
        <f t="shared" si="7"/>
        <v>9814.8430316997619</v>
      </c>
      <c r="AF43" s="26">
        <f t="shared" si="7"/>
        <v>9853.180130975501</v>
      </c>
      <c r="AG43" s="26">
        <f t="shared" si="7"/>
        <v>9890.7869552005614</v>
      </c>
      <c r="AH43" s="26">
        <f t="shared" si="7"/>
        <v>9927.69080680755</v>
      </c>
      <c r="AI43" s="26">
        <f t="shared" si="7"/>
        <v>9963.917485169346</v>
      </c>
      <c r="AJ43" s="26">
        <f t="shared" si="7"/>
        <v>9999.4913949429501</v>
      </c>
      <c r="AK43" s="26">
        <f t="shared" si="7"/>
        <v>10034.4356448238</v>
      </c>
      <c r="AL43" s="26">
        <f t="shared" si="7"/>
        <v>10068.772137711392</v>
      </c>
      <c r="AM43" s="26">
        <f t="shared" si="7"/>
        <v>10102.52165316728</v>
      </c>
      <c r="AN43" s="26">
        <f t="shared" si="7"/>
        <v>10135.703922942781</v>
      </c>
      <c r="AO43" s="26">
        <f t="shared" si="7"/>
        <v>10168.337700263859</v>
      </c>
      <c r="AP43" s="26">
        <f t="shared" si="7"/>
        <v>10200.440823482295</v>
      </c>
      <c r="AQ43" s="26">
        <f t="shared" si="7"/>
        <v>10232.030274634088</v>
      </c>
      <c r="AR43" s="26">
        <f t="shared" si="7"/>
        <v>10263.122233386373</v>
      </c>
      <c r="AS43" s="26">
        <f t="shared" si="7"/>
        <v>10293.732126801871</v>
      </c>
      <c r="AT43" s="26"/>
      <c r="AU43" s="26"/>
      <c r="AV43" s="26"/>
      <c r="AW43" s="26"/>
    </row>
    <row r="44" spans="1:49" x14ac:dyDescent="0.35">
      <c r="A44" s="8" t="s">
        <v>31</v>
      </c>
      <c r="B44" t="s">
        <v>233</v>
      </c>
      <c r="C44">
        <v>3166.8676249999999</v>
      </c>
      <c r="D44">
        <v>5396.7005879999997</v>
      </c>
      <c r="E44" s="26">
        <f t="shared" si="1"/>
        <v>15590.454226670274</v>
      </c>
      <c r="F44" s="26">
        <f t="shared" si="7"/>
        <v>15714.661033384813</v>
      </c>
      <c r="G44" s="26">
        <f t="shared" si="7"/>
        <v>15834.179656230572</v>
      </c>
      <c r="H44" s="26">
        <f t="shared" si="7"/>
        <v>15949.351171152835</v>
      </c>
      <c r="I44" s="26">
        <f t="shared" si="7"/>
        <v>16060.480735781668</v>
      </c>
      <c r="J44" s="26">
        <f t="shared" si="7"/>
        <v>16167.842462220648</v>
      </c>
      <c r="K44" s="26">
        <f t="shared" si="7"/>
        <v>16271.683490548263</v>
      </c>
      <c r="L44" s="26">
        <f t="shared" si="7"/>
        <v>16372.227415376599</v>
      </c>
      <c r="M44" s="26">
        <f t="shared" si="7"/>
        <v>16469.677184975895</v>
      </c>
      <c r="N44" s="26">
        <f t="shared" si="7"/>
        <v>16564.217567484935</v>
      </c>
      <c r="O44" s="26">
        <f t="shared" si="7"/>
        <v>16656.01725953733</v>
      </c>
      <c r="P44" s="26">
        <f t="shared" si="7"/>
        <v>16745.230697771021</v>
      </c>
      <c r="Q44" s="26">
        <f t="shared" si="7"/>
        <v>16831.999622085572</v>
      </c>
      <c r="R44" s="26">
        <f t="shared" si="7"/>
        <v>16916.454430385569</v>
      </c>
      <c r="S44" s="26">
        <f t="shared" si="7"/>
        <v>16998.715357319685</v>
      </c>
      <c r="T44" s="26">
        <f t="shared" si="7"/>
        <v>17078.893503761097</v>
      </c>
      <c r="U44" s="26">
        <f t="shared" si="7"/>
        <v>17157.091739150212</v>
      </c>
      <c r="V44" s="26">
        <f t="shared" si="7"/>
        <v>17233.405495087707</v>
      </c>
      <c r="W44" s="26">
        <f t="shared" si="7"/>
        <v>17307.923465536194</v>
      </c>
      <c r="X44" s="26">
        <f t="shared" si="7"/>
        <v>17380.728226516341</v>
      </c>
      <c r="Y44" s="26">
        <f t="shared" si="7"/>
        <v>17451.896786155517</v>
      </c>
      <c r="Z44" s="26">
        <f t="shared" si="7"/>
        <v>17521.501074276101</v>
      </c>
      <c r="AA44" s="26">
        <f t="shared" si="7"/>
        <v>17589.608379326979</v>
      </c>
      <c r="AB44" s="26">
        <f t="shared" si="7"/>
        <v>17656.281739311471</v>
      </c>
      <c r="AC44" s="26">
        <f t="shared" si="7"/>
        <v>17721.580292404389</v>
      </c>
      <c r="AD44" s="26">
        <f t="shared" si="7"/>
        <v>17785.559592145593</v>
      </c>
      <c r="AE44" s="26">
        <f t="shared" si="7"/>
        <v>17848.271891419805</v>
      </c>
      <c r="AF44" s="26">
        <f t="shared" si="7"/>
        <v>17909.766398860134</v>
      </c>
      <c r="AG44" s="26">
        <f t="shared" si="7"/>
        <v>17970.089510827514</v>
      </c>
      <c r="AH44" s="26">
        <f t="shared" si="7"/>
        <v>18029.285021705895</v>
      </c>
      <c r="AI44" s="26">
        <f t="shared" si="7"/>
        <v>18087.394314900841</v>
      </c>
      <c r="AJ44" s="26">
        <f t="shared" si="7"/>
        <v>18144.456536628157</v>
      </c>
      <c r="AK44" s="26">
        <f t="shared" si="7"/>
        <v>18200.508754320443</v>
      </c>
      <c r="AL44" s="26">
        <f t="shared" si="7"/>
        <v>18255.586101256988</v>
      </c>
      <c r="AM44" s="26">
        <f t="shared" si="7"/>
        <v>18309.721908830277</v>
      </c>
      <c r="AN44" s="26">
        <f t="shared" si="7"/>
        <v>18362.947827695967</v>
      </c>
      <c r="AO44" s="26">
        <f t="shared" si="7"/>
        <v>18415.293938909104</v>
      </c>
      <c r="AP44" s="26">
        <f t="shared" si="7"/>
        <v>18466.788856023584</v>
      </c>
      <c r="AQ44" s="26">
        <f t="shared" si="7"/>
        <v>18517.459819022577</v>
      </c>
      <c r="AR44" s="26">
        <f t="shared" si="7"/>
        <v>18567.332780851917</v>
      </c>
      <c r="AS44" s="26">
        <f t="shared" si="7"/>
        <v>18616.43248724463</v>
      </c>
      <c r="AT44" s="26"/>
      <c r="AU44" s="26"/>
      <c r="AV44" s="26"/>
      <c r="AW44" s="26"/>
    </row>
    <row r="46" spans="1:49" s="28" customFormat="1" x14ac:dyDescent="0.35">
      <c r="A46" s="27" t="s">
        <v>149</v>
      </c>
    </row>
    <row r="47" spans="1:49" x14ac:dyDescent="0.35">
      <c r="A47" s="1" t="s">
        <v>147</v>
      </c>
      <c r="B47" s="1" t="s">
        <v>146</v>
      </c>
      <c r="C47" s="1"/>
      <c r="D47" s="1"/>
      <c r="E47">
        <v>2020</v>
      </c>
      <c r="F47">
        <v>2021</v>
      </c>
      <c r="G47">
        <v>2022</v>
      </c>
      <c r="H47">
        <v>2023</v>
      </c>
      <c r="I47">
        <v>2024</v>
      </c>
      <c r="J47">
        <v>2025</v>
      </c>
      <c r="K47">
        <v>2026</v>
      </c>
      <c r="L47">
        <v>2027</v>
      </c>
      <c r="M47">
        <v>2028</v>
      </c>
      <c r="N47">
        <v>2029</v>
      </c>
      <c r="O47">
        <v>2030</v>
      </c>
      <c r="P47">
        <v>2031</v>
      </c>
      <c r="Q47">
        <v>2032</v>
      </c>
      <c r="R47">
        <v>2033</v>
      </c>
      <c r="S47">
        <v>2034</v>
      </c>
      <c r="T47">
        <v>2035</v>
      </c>
      <c r="U47">
        <v>2036</v>
      </c>
      <c r="V47">
        <v>2037</v>
      </c>
      <c r="W47">
        <v>2038</v>
      </c>
      <c r="X47">
        <v>2039</v>
      </c>
      <c r="Y47">
        <v>2040</v>
      </c>
      <c r="Z47">
        <v>2041</v>
      </c>
      <c r="AA47">
        <v>2042</v>
      </c>
      <c r="AB47">
        <v>2043</v>
      </c>
      <c r="AC47">
        <v>2044</v>
      </c>
      <c r="AD47">
        <v>2045</v>
      </c>
      <c r="AE47">
        <v>2046</v>
      </c>
      <c r="AF47">
        <v>2047</v>
      </c>
      <c r="AG47">
        <v>2048</v>
      </c>
      <c r="AH47">
        <v>2049</v>
      </c>
      <c r="AI47">
        <v>2050</v>
      </c>
      <c r="AJ47">
        <v>2051</v>
      </c>
      <c r="AK47">
        <v>2052</v>
      </c>
      <c r="AL47">
        <v>2053</v>
      </c>
      <c r="AM47">
        <v>2054</v>
      </c>
      <c r="AN47">
        <v>2055</v>
      </c>
      <c r="AO47">
        <v>2056</v>
      </c>
      <c r="AP47">
        <v>2057</v>
      </c>
      <c r="AQ47">
        <v>2058</v>
      </c>
      <c r="AR47">
        <v>2059</v>
      </c>
      <c r="AS47">
        <v>2060</v>
      </c>
    </row>
    <row r="48" spans="1:49" x14ac:dyDescent="0.35">
      <c r="A48" s="8" t="s">
        <v>1</v>
      </c>
      <c r="B48" t="str">
        <f>INDEX(Output!$AD$11:$AD$60,MATCH(A48,Output!$AE$11:$AE$60,0),1)</f>
        <v>y = 13712.98773*ln(x) + 15422.990743</v>
      </c>
      <c r="E48" s="26">
        <v>0</v>
      </c>
      <c r="F48" s="30">
        <f>F3/E3-1</f>
        <v>9.0295919887652953E-3</v>
      </c>
      <c r="G48" s="30">
        <f t="shared" ref="G48:AI57" si="8">G3/F3-1</f>
        <v>8.61101622510696E-3</v>
      </c>
      <c r="H48" s="30">
        <f t="shared" si="8"/>
        <v>8.2269754120420924E-3</v>
      </c>
      <c r="I48" s="30">
        <f t="shared" si="8"/>
        <v>7.8734744026702774E-3</v>
      </c>
      <c r="J48" s="30">
        <f t="shared" si="8"/>
        <v>7.5471030177840515E-3</v>
      </c>
      <c r="K48" s="30">
        <f t="shared" si="8"/>
        <v>7.2449336611226656E-3</v>
      </c>
      <c r="L48" s="30">
        <f t="shared" si="8"/>
        <v>6.9644395898502687E-3</v>
      </c>
      <c r="M48" s="30">
        <f t="shared" si="8"/>
        <v>6.7034291565346571E-3</v>
      </c>
      <c r="N48" s="30">
        <f t="shared" si="8"/>
        <v>6.4599925109367629E-3</v>
      </c>
      <c r="O48" s="30">
        <f t="shared" si="8"/>
        <v>6.2324581028161408E-3</v>
      </c>
      <c r="P48" s="30">
        <f t="shared" si="8"/>
        <v>6.019356954192423E-3</v>
      </c>
      <c r="Q48" s="30">
        <f t="shared" si="8"/>
        <v>5.8193931354579842E-3</v>
      </c>
      <c r="R48" s="30">
        <f t="shared" si="8"/>
        <v>5.6314192290822795E-3</v>
      </c>
      <c r="S48" s="30">
        <f t="shared" si="8"/>
        <v>5.4544158288900579E-3</v>
      </c>
      <c r="T48" s="30">
        <f t="shared" si="8"/>
        <v>5.2874743244211153E-3</v>
      </c>
      <c r="U48" s="30">
        <f t="shared" si="8"/>
        <v>5.1297823747562532E-3</v>
      </c>
      <c r="V48" s="30">
        <f t="shared" si="8"/>
        <v>4.9806115961101849E-3</v>
      </c>
      <c r="W48" s="30">
        <f t="shared" si="8"/>
        <v>4.8393070809864547E-3</v>
      </c>
      <c r="X48" s="30">
        <f t="shared" si="8"/>
        <v>4.7052784400374303E-3</v>
      </c>
      <c r="Y48" s="30">
        <f t="shared" si="8"/>
        <v>4.5779921157262926E-3</v>
      </c>
      <c r="Z48" s="30">
        <f t="shared" si="8"/>
        <v>4.4569647628798226E-3</v>
      </c>
      <c r="AA48" s="30">
        <f t="shared" si="8"/>
        <v>4.3417575280071397E-3</v>
      </c>
      <c r="AB48" s="30">
        <f t="shared" si="8"/>
        <v>4.2319710887490647E-3</v>
      </c>
      <c r="AC48" s="30">
        <f t="shared" si="8"/>
        <v>4.1272413386845841E-3</v>
      </c>
      <c r="AD48" s="30">
        <f t="shared" si="8"/>
        <v>4.027235622025005E-3</v>
      </c>
      <c r="AE48" s="30">
        <f t="shared" si="8"/>
        <v>3.9316494384888934E-3</v>
      </c>
      <c r="AF48" s="30">
        <f t="shared" si="8"/>
        <v>3.8402035515543442E-3</v>
      </c>
      <c r="AG48" s="30">
        <f t="shared" si="8"/>
        <v>3.7526414438577849E-3</v>
      </c>
      <c r="AH48" s="30">
        <f t="shared" si="8"/>
        <v>3.6687270722948195E-3</v>
      </c>
      <c r="AI48" s="30">
        <f t="shared" si="8"/>
        <v>3.5882428825966262E-3</v>
      </c>
      <c r="AJ48" s="30">
        <f t="shared" ref="AJ48:AS63" si="9">AJ3/AI3-1</f>
        <v>3.5109880492050216E-3</v>
      </c>
      <c r="AK48" s="30">
        <f t="shared" si="9"/>
        <v>3.4367769112984003E-3</v>
      </c>
      <c r="AL48" s="30">
        <f t="shared" si="9"/>
        <v>3.3654375800398206E-3</v>
      </c>
      <c r="AM48" s="30">
        <f t="shared" si="9"/>
        <v>3.2968106956581256E-3</v>
      </c>
      <c r="AN48" s="30">
        <f t="shared" si="9"/>
        <v>3.2307483159708106E-3</v>
      </c>
      <c r="AO48" s="30">
        <f t="shared" si="9"/>
        <v>3.1671129204813298E-3</v>
      </c>
      <c r="AP48" s="30">
        <f t="shared" si="9"/>
        <v>3.1057765163227113E-3</v>
      </c>
      <c r="AQ48" s="30">
        <f t="shared" si="9"/>
        <v>3.0466198341589923E-3</v>
      </c>
      <c r="AR48" s="30">
        <f t="shared" si="9"/>
        <v>2.9895316036965269E-3</v>
      </c>
      <c r="AS48" s="30">
        <f t="shared" si="9"/>
        <v>2.9344078998012613E-3</v>
      </c>
    </row>
    <row r="49" spans="1:45" x14ac:dyDescent="0.35">
      <c r="A49" s="8" t="s">
        <v>34</v>
      </c>
      <c r="B49" t="str">
        <f>INDEX(Output!$AD$11:$AD$60,MATCH(A49,Output!$AE$11:$AE$60,0),1)</f>
        <v>y = 15881.869425*ln(x) + 16921.545051</v>
      </c>
      <c r="E49" s="26">
        <v>0</v>
      </c>
      <c r="F49" s="30">
        <f t="shared" ref="F49:U89" si="10">F4/E4-1</f>
        <v>9.1544376602492594E-3</v>
      </c>
      <c r="G49" s="30">
        <f t="shared" si="10"/>
        <v>8.7289945256812107E-3</v>
      </c>
      <c r="H49" s="30">
        <f t="shared" si="10"/>
        <v>8.3387166358832587E-3</v>
      </c>
      <c r="I49" s="30">
        <f t="shared" si="10"/>
        <v>7.9795299040223977E-3</v>
      </c>
      <c r="J49" s="30">
        <f t="shared" si="10"/>
        <v>7.6479575332033534E-3</v>
      </c>
      <c r="K49" s="30">
        <f t="shared" si="10"/>
        <v>7.3410153555009128E-3</v>
      </c>
      <c r="L49" s="30">
        <f t="shared" si="10"/>
        <v>7.0561283074148662E-3</v>
      </c>
      <c r="M49" s="30">
        <f t="shared" si="10"/>
        <v>6.7910632442802488E-3</v>
      </c>
      <c r="N49" s="30">
        <f t="shared" si="10"/>
        <v>6.5438744977852625E-3</v>
      </c>
      <c r="O49" s="30">
        <f t="shared" si="10"/>
        <v>6.3128594548005346E-3</v>
      </c>
      <c r="P49" s="30">
        <f t="shared" si="10"/>
        <v>6.0965220784241492E-3</v>
      </c>
      <c r="Q49" s="30">
        <f t="shared" si="10"/>
        <v>5.8935427693742604E-3</v>
      </c>
      <c r="R49" s="30">
        <f t="shared" si="10"/>
        <v>5.7027533236191363E-3</v>
      </c>
      <c r="S49" s="30">
        <f t="shared" si="10"/>
        <v>5.5231160126418821E-3</v>
      </c>
      <c r="T49" s="30">
        <f t="shared" si="10"/>
        <v>5.3537060189980945E-3</v>
      </c>
      <c r="U49" s="30">
        <f t="shared" si="10"/>
        <v>5.1936966183045996E-3</v>
      </c>
      <c r="V49" s="30">
        <f t="shared" si="8"/>
        <v>5.0423466214906121E-3</v>
      </c>
      <c r="W49" s="30">
        <f t="shared" si="8"/>
        <v>4.8989896867384086E-3</v>
      </c>
      <c r="X49" s="30">
        <f t="shared" si="8"/>
        <v>4.7630251855941275E-3</v>
      </c>
      <c r="Y49" s="30">
        <f t="shared" si="8"/>
        <v>4.633910366936389E-3</v>
      </c>
      <c r="Z49" s="30">
        <f t="shared" si="8"/>
        <v>4.5111536095414628E-3</v>
      </c>
      <c r="AA49" s="30">
        <f t="shared" si="8"/>
        <v>4.3943085915525426E-3</v>
      </c>
      <c r="AB49" s="30">
        <f t="shared" si="8"/>
        <v>4.2829692353285598E-3</v>
      </c>
      <c r="AC49" s="30">
        <f t="shared" si="8"/>
        <v>4.1767653104858304E-3</v>
      </c>
      <c r="AD49" s="30">
        <f t="shared" si="8"/>
        <v>4.075358597707357E-3</v>
      </c>
      <c r="AE49" s="30">
        <f t="shared" si="8"/>
        <v>3.9784395319686361E-3</v>
      </c>
      <c r="AF49" s="30">
        <f t="shared" si="8"/>
        <v>3.8857242570093931E-3</v>
      </c>
      <c r="AG49" s="30">
        <f t="shared" si="8"/>
        <v>3.7969520336937901E-3</v>
      </c>
      <c r="AH49" s="30">
        <f t="shared" si="8"/>
        <v>3.7118829538433928E-3</v>
      </c>
      <c r="AI49" s="30">
        <f t="shared" si="8"/>
        <v>3.6302959185245953E-3</v>
      </c>
      <c r="AJ49" s="30">
        <f t="shared" si="9"/>
        <v>3.5519868459255033E-3</v>
      </c>
      <c r="AK49" s="30">
        <f t="shared" si="9"/>
        <v>3.4767670791016059E-3</v>
      </c>
      <c r="AL49" s="30">
        <f t="shared" si="9"/>
        <v>3.4044619681707911E-3</v>
      </c>
      <c r="AM49" s="30">
        <f t="shared" si="9"/>
        <v>3.3349096051507043E-3</v>
      </c>
      <c r="AN49" s="30">
        <f t="shared" si="9"/>
        <v>3.2679596926870058E-3</v>
      </c>
      <c r="AO49" s="30">
        <f t="shared" si="9"/>
        <v>3.2034725305043477E-3</v>
      </c>
      <c r="AP49" s="30">
        <f t="shared" si="9"/>
        <v>3.1413181055777173E-3</v>
      </c>
      <c r="AQ49" s="30">
        <f t="shared" si="9"/>
        <v>3.0813752739213829E-3</v>
      </c>
      <c r="AR49" s="30">
        <f t="shared" si="9"/>
        <v>3.0235310234367763E-3</v>
      </c>
      <c r="AS49" s="30">
        <f t="shared" si="9"/>
        <v>2.9676798086555323E-3</v>
      </c>
    </row>
    <row r="50" spans="1:45" x14ac:dyDescent="0.35">
      <c r="A50" s="8" t="s">
        <v>35</v>
      </c>
      <c r="B50" t="str">
        <f>INDEX(Output!$AD$11:$AD$60,MATCH(A50,Output!$AE$11:$AE$60,0),1)</f>
        <v>y = 15881.869425*ln(x) + 16921.545052</v>
      </c>
      <c r="E50" s="26">
        <v>0</v>
      </c>
      <c r="F50" s="30">
        <f t="shared" si="10"/>
        <v>9.1544376601147004E-3</v>
      </c>
      <c r="G50" s="30">
        <f t="shared" si="8"/>
        <v>8.7289945255542012E-3</v>
      </c>
      <c r="H50" s="30">
        <f t="shared" si="8"/>
        <v>8.3387166357631326E-3</v>
      </c>
      <c r="I50" s="30">
        <f t="shared" si="8"/>
        <v>7.9795299039082668E-3</v>
      </c>
      <c r="J50" s="30">
        <f t="shared" si="8"/>
        <v>7.6479575330947736E-3</v>
      </c>
      <c r="K50" s="30">
        <f t="shared" si="8"/>
        <v>7.3410153553972179E-3</v>
      </c>
      <c r="L50" s="30">
        <f t="shared" si="8"/>
        <v>7.0561283073160563E-3</v>
      </c>
      <c r="M50" s="30">
        <f t="shared" si="8"/>
        <v>6.7910632441858798E-3</v>
      </c>
      <c r="N50" s="30">
        <f t="shared" si="8"/>
        <v>6.5438744976948904E-3</v>
      </c>
      <c r="O50" s="30">
        <f t="shared" si="8"/>
        <v>6.3128594547139372E-3</v>
      </c>
      <c r="P50" s="30">
        <f t="shared" si="8"/>
        <v>6.0965220783411045E-3</v>
      </c>
      <c r="Q50" s="30">
        <f t="shared" si="8"/>
        <v>5.8935427692945463E-3</v>
      </c>
      <c r="R50" s="30">
        <f t="shared" si="8"/>
        <v>5.7027533235425309E-3</v>
      </c>
      <c r="S50" s="30">
        <f t="shared" si="8"/>
        <v>5.5231160125679413E-3</v>
      </c>
      <c r="T50" s="30">
        <f t="shared" si="8"/>
        <v>5.3537060189265961E-3</v>
      </c>
      <c r="U50" s="30">
        <f t="shared" si="8"/>
        <v>5.1936966182359878E-3</v>
      </c>
      <c r="V50" s="30">
        <f t="shared" si="8"/>
        <v>5.0423466214239987E-3</v>
      </c>
      <c r="W50" s="30">
        <f t="shared" si="8"/>
        <v>4.8989896866742377E-3</v>
      </c>
      <c r="X50" s="30">
        <f t="shared" si="8"/>
        <v>4.763025185532177E-3</v>
      </c>
      <c r="Y50" s="30">
        <f t="shared" si="8"/>
        <v>4.6339103668762149E-3</v>
      </c>
      <c r="Z50" s="30">
        <f t="shared" si="8"/>
        <v>4.5111536094828431E-3</v>
      </c>
      <c r="AA50" s="30">
        <f t="shared" si="8"/>
        <v>4.3943085914959212E-3</v>
      </c>
      <c r="AB50" s="30">
        <f t="shared" si="8"/>
        <v>4.2829692352737148E-3</v>
      </c>
      <c r="AC50" s="30">
        <f t="shared" si="8"/>
        <v>4.1767653104325397E-3</v>
      </c>
      <c r="AD50" s="30">
        <f t="shared" si="8"/>
        <v>4.0753585976556206E-3</v>
      </c>
      <c r="AE50" s="30">
        <f t="shared" si="8"/>
        <v>3.978439531918454E-3</v>
      </c>
      <c r="AF50" s="30">
        <f t="shared" si="8"/>
        <v>3.8857242569605432E-3</v>
      </c>
      <c r="AG50" s="30">
        <f t="shared" si="8"/>
        <v>3.7969520336458285E-3</v>
      </c>
      <c r="AH50" s="30">
        <f t="shared" si="8"/>
        <v>3.7118829537972076E-3</v>
      </c>
      <c r="AI50" s="30">
        <f t="shared" si="8"/>
        <v>3.6302959184792982E-3</v>
      </c>
      <c r="AJ50" s="30">
        <f t="shared" si="9"/>
        <v>3.5519868458813164E-3</v>
      </c>
      <c r="AK50" s="30">
        <f t="shared" si="9"/>
        <v>3.4767670790585292E-3</v>
      </c>
      <c r="AL50" s="30">
        <f t="shared" si="9"/>
        <v>3.4044619681290467E-3</v>
      </c>
      <c r="AM50" s="30">
        <f t="shared" si="9"/>
        <v>3.3349096051096261E-3</v>
      </c>
      <c r="AN50" s="30">
        <f t="shared" si="9"/>
        <v>3.2679596926472598E-3</v>
      </c>
      <c r="AO50" s="30">
        <f t="shared" si="9"/>
        <v>3.2034725304650458E-3</v>
      </c>
      <c r="AP50" s="30">
        <f t="shared" si="9"/>
        <v>3.1413181055395256E-3</v>
      </c>
      <c r="AQ50" s="30">
        <f t="shared" si="9"/>
        <v>3.0813752738840794E-3</v>
      </c>
      <c r="AR50" s="30">
        <f t="shared" si="9"/>
        <v>3.0235310234001389E-3</v>
      </c>
      <c r="AS50" s="30">
        <f t="shared" si="9"/>
        <v>2.967679808619561E-3</v>
      </c>
    </row>
    <row r="51" spans="1:45" x14ac:dyDescent="0.35">
      <c r="A51" s="8" t="s">
        <v>2</v>
      </c>
      <c r="B51" t="str">
        <f>INDEX(Output!$AD$11:$AD$60,MATCH(A51,Output!$AE$11:$AE$60,0),1)</f>
        <v>y = 5880.701168*ln(x) + 1801.58009</v>
      </c>
      <c r="E51" s="26">
        <v>0</v>
      </c>
      <c r="F51" s="30">
        <f t="shared" si="10"/>
        <v>1.1125716046870293E-2</v>
      </c>
      <c r="G51" s="30">
        <f t="shared" si="8"/>
        <v>1.0587977249973735E-2</v>
      </c>
      <c r="H51" s="30">
        <f t="shared" si="8"/>
        <v>1.0095977437346582E-2</v>
      </c>
      <c r="I51" s="30">
        <f t="shared" si="8"/>
        <v>9.6442900504678519E-3</v>
      </c>
      <c r="J51" s="30">
        <f t="shared" si="8"/>
        <v>9.2283008281572876E-3</v>
      </c>
      <c r="K51" s="30">
        <f t="shared" si="8"/>
        <v>8.8440627751982248E-3</v>
      </c>
      <c r="L51" s="30">
        <f t="shared" si="8"/>
        <v>8.4881809293282373E-3</v>
      </c>
      <c r="M51" s="30">
        <f t="shared" si="8"/>
        <v>8.1577200537985561E-3</v>
      </c>
      <c r="N51" s="30">
        <f t="shared" si="8"/>
        <v>7.8501301301936444E-3</v>
      </c>
      <c r="O51" s="30">
        <f t="shared" si="8"/>
        <v>7.5631857905664734E-3</v>
      </c>
      <c r="P51" s="30">
        <f t="shared" si="8"/>
        <v>7.2949367528798437E-3</v>
      </c>
      <c r="Q51" s="30">
        <f t="shared" si="8"/>
        <v>7.0436670073259489E-3</v>
      </c>
      <c r="R51" s="30">
        <f t="shared" si="8"/>
        <v>6.8078610111810267E-3</v>
      </c>
      <c r="S51" s="30">
        <f t="shared" si="8"/>
        <v>6.5861755339344796E-3</v>
      </c>
      <c r="T51" s="30">
        <f t="shared" si="8"/>
        <v>6.3774160860659013E-3</v>
      </c>
      <c r="U51" s="30">
        <f t="shared" si="8"/>
        <v>6.180517088093529E-3</v>
      </c>
      <c r="V51" s="30">
        <f t="shared" si="8"/>
        <v>5.9945251086610529E-3</v>
      </c>
      <c r="W51" s="30">
        <f t="shared" si="8"/>
        <v>5.818584634173396E-3</v>
      </c>
      <c r="X51" s="30">
        <f t="shared" si="8"/>
        <v>5.6519259370306774E-3</v>
      </c>
      <c r="Y51" s="30">
        <f t="shared" si="8"/>
        <v>5.4938546918232856E-3</v>
      </c>
      <c r="Z51" s="30">
        <f t="shared" si="8"/>
        <v>5.3437430539802211E-3</v>
      </c>
      <c r="AA51" s="30">
        <f t="shared" si="8"/>
        <v>5.2010219672611324E-3</v>
      </c>
      <c r="AB51" s="30">
        <f t="shared" si="8"/>
        <v>5.0651745080119159E-3</v>
      </c>
      <c r="AC51" s="30">
        <f t="shared" si="8"/>
        <v>4.9357301075430016E-3</v>
      </c>
      <c r="AD51" s="30">
        <f t="shared" si="8"/>
        <v>4.8122595210418062E-3</v>
      </c>
      <c r="AE51" s="30">
        <f t="shared" si="8"/>
        <v>4.6943704333961556E-3</v>
      </c>
      <c r="AF51" s="30">
        <f t="shared" si="8"/>
        <v>4.5817036102742126E-3</v>
      </c>
      <c r="AG51" s="30">
        <f t="shared" si="8"/>
        <v>4.4739295175051375E-3</v>
      </c>
      <c r="AH51" s="30">
        <f t="shared" si="8"/>
        <v>4.3707453439389976E-3</v>
      </c>
      <c r="AI51" s="30">
        <f t="shared" si="8"/>
        <v>4.2718723729662234E-3</v>
      </c>
      <c r="AJ51" s="30">
        <f t="shared" si="9"/>
        <v>4.177053656215568E-3</v>
      </c>
      <c r="AK51" s="30">
        <f t="shared" si="9"/>
        <v>4.0860519498535641E-3</v>
      </c>
      <c r="AL51" s="30">
        <f t="shared" si="9"/>
        <v>3.9986478797127134E-3</v>
      </c>
      <c r="AM51" s="30">
        <f t="shared" si="9"/>
        <v>3.9146383063286549E-3</v>
      </c>
      <c r="AN51" s="30">
        <f t="shared" si="9"/>
        <v>3.8338348650526211E-3</v>
      </c>
      <c r="AO51" s="30">
        <f t="shared" si="9"/>
        <v>3.756062659860504E-3</v>
      </c>
      <c r="AP51" s="30">
        <f t="shared" si="9"/>
        <v>3.6811590923948589E-3</v>
      </c>
      <c r="AQ51" s="30">
        <f t="shared" si="9"/>
        <v>3.6089728102643992E-3</v>
      </c>
      <c r="AR51" s="30">
        <f t="shared" si="9"/>
        <v>3.5393627607365197E-3</v>
      </c>
      <c r="AS51" s="30">
        <f t="shared" si="9"/>
        <v>3.4721973377644932E-3</v>
      </c>
    </row>
    <row r="52" spans="1:45" x14ac:dyDescent="0.35">
      <c r="A52" s="8" t="s">
        <v>3</v>
      </c>
      <c r="B52" t="str">
        <f>INDEX(Output!$AD$11:$AD$60,MATCH(A52,Output!$AE$11:$AE$60,0),1)</f>
        <v>y = 4224.244312*ln(x) - 2065.861731</v>
      </c>
      <c r="E52" s="26">
        <v>0</v>
      </c>
      <c r="F52" s="30">
        <f t="shared" si="10"/>
        <v>1.4367472078554044E-2</v>
      </c>
      <c r="G52" s="30">
        <f t="shared" si="8"/>
        <v>1.362935273725574E-2</v>
      </c>
      <c r="H52" s="30">
        <f t="shared" si="8"/>
        <v>1.2957032622917142E-2</v>
      </c>
      <c r="I52" s="30">
        <f t="shared" si="8"/>
        <v>1.2342384215638491E-2</v>
      </c>
      <c r="J52" s="30">
        <f t="shared" si="8"/>
        <v>1.1778541471651804E-2</v>
      </c>
      <c r="K52" s="30">
        <f t="shared" si="8"/>
        <v>1.1259666950885316E-2</v>
      </c>
      <c r="L52" s="30">
        <f t="shared" si="8"/>
        <v>1.078076830765573E-2</v>
      </c>
      <c r="M52" s="30">
        <f t="shared" si="8"/>
        <v>1.0337552418520968E-2</v>
      </c>
      <c r="N52" s="30">
        <f t="shared" si="8"/>
        <v>9.9263084875960139E-3</v>
      </c>
      <c r="O52" s="30">
        <f t="shared" si="8"/>
        <v>9.5438136651817551E-3</v>
      </c>
      <c r="P52" s="30">
        <f t="shared" si="8"/>
        <v>9.1872563059931522E-3</v>
      </c>
      <c r="Q52" s="30">
        <f t="shared" si="8"/>
        <v>8.8541731580134009E-3</v>
      </c>
      <c r="R52" s="30">
        <f t="shared" si="8"/>
        <v>8.5423976346161723E-3</v>
      </c>
      <c r="S52" s="30">
        <f t="shared" si="8"/>
        <v>8.2500169661416933E-3</v>
      </c>
      <c r="T52" s="30">
        <f t="shared" si="8"/>
        <v>7.9753365119983322E-3</v>
      </c>
      <c r="U52" s="30">
        <f t="shared" si="8"/>
        <v>7.7168498828461551E-3</v>
      </c>
      <c r="V52" s="30">
        <f t="shared" si="8"/>
        <v>7.4732138046451624E-3</v>
      </c>
      <c r="W52" s="30">
        <f t="shared" si="8"/>
        <v>7.2432268741065009E-3</v>
      </c>
      <c r="X52" s="30">
        <f t="shared" si="8"/>
        <v>7.0258115243251318E-3</v>
      </c>
      <c r="Y52" s="30">
        <f t="shared" si="8"/>
        <v>6.8199986517603062E-3</v>
      </c>
      <c r="Z52" s="30">
        <f t="shared" si="8"/>
        <v>6.6249144599503929E-3</v>
      </c>
      <c r="AA52" s="30">
        <f t="shared" si="8"/>
        <v>6.4397691579081151E-3</v>
      </c>
      <c r="AB52" s="30">
        <f t="shared" si="8"/>
        <v>6.2638472168794479E-3</v>
      </c>
      <c r="AC52" s="30">
        <f t="shared" si="8"/>
        <v>6.0964989418350601E-3</v>
      </c>
      <c r="AD52" s="30">
        <f t="shared" si="8"/>
        <v>5.9371331564359586E-3</v>
      </c>
      <c r="AE52" s="30">
        <f t="shared" si="8"/>
        <v>5.7852108345353148E-3</v>
      </c>
      <c r="AF52" s="30">
        <f t="shared" si="8"/>
        <v>5.6402395391510485E-3</v>
      </c>
      <c r="AG52" s="30">
        <f t="shared" si="8"/>
        <v>5.5017685526181914E-3</v>
      </c>
      <c r="AH52" s="30">
        <f t="shared" si="8"/>
        <v>5.3693846002997869E-3</v>
      </c>
      <c r="AI52" s="30">
        <f t="shared" si="8"/>
        <v>5.2427080856092267E-3</v>
      </c>
      <c r="AJ52" s="30">
        <f t="shared" si="9"/>
        <v>5.1213897668298536E-3</v>
      </c>
      <c r="AK52" s="30">
        <f t="shared" si="9"/>
        <v>5.0051078167363539E-3</v>
      </c>
      <c r="AL52" s="30">
        <f t="shared" si="9"/>
        <v>4.8935652148489606E-3</v>
      </c>
      <c r="AM52" s="30">
        <f t="shared" si="9"/>
        <v>4.7864874294778481E-3</v>
      </c>
      <c r="AN52" s="30">
        <f t="shared" si="9"/>
        <v>4.6836203528770604E-3</v>
      </c>
      <c r="AO52" s="30">
        <f t="shared" si="9"/>
        <v>4.5847284580375902E-3</v>
      </c>
      <c r="AP52" s="30">
        <f t="shared" si="9"/>
        <v>4.4895931499926434E-3</v>
      </c>
      <c r="AQ52" s="30">
        <f t="shared" si="9"/>
        <v>4.398011288252901E-3</v>
      </c>
      <c r="AR52" s="30">
        <f t="shared" si="9"/>
        <v>4.3097938601068808E-3</v>
      </c>
      <c r="AS52" s="30">
        <f t="shared" si="9"/>
        <v>4.2247647872253324E-3</v>
      </c>
    </row>
    <row r="53" spans="1:45" x14ac:dyDescent="0.35">
      <c r="A53" s="8" t="s">
        <v>4</v>
      </c>
      <c r="B53" t="str">
        <f>INDEX(Output!$AD$11:$AD$60,MATCH(A53,Output!$AE$11:$AE$60,0),1)</f>
        <v>y = 36613.852365*ln(x) + 19785.891914</v>
      </c>
      <c r="E53" s="26">
        <v>0</v>
      </c>
      <c r="F53" s="30">
        <f t="shared" si="10"/>
        <v>1.0433067864952239E-2</v>
      </c>
      <c r="G53" s="30">
        <f t="shared" si="8"/>
        <v>9.9356129662830917E-3</v>
      </c>
      <c r="H53" s="30">
        <f t="shared" si="8"/>
        <v>9.4800467237867725E-3</v>
      </c>
      <c r="I53" s="30">
        <f t="shared" si="8"/>
        <v>9.0614411069362966E-3</v>
      </c>
      <c r="J53" s="30">
        <f t="shared" si="8"/>
        <v>8.6756002958987555E-3</v>
      </c>
      <c r="K53" s="30">
        <f t="shared" si="8"/>
        <v>8.3189308274418394E-3</v>
      </c>
      <c r="L53" s="30">
        <f t="shared" si="8"/>
        <v>7.9883382553858073E-3</v>
      </c>
      <c r="M53" s="30">
        <f t="shared" si="8"/>
        <v>7.6811442456294898E-3</v>
      </c>
      <c r="N53" s="30">
        <f t="shared" si="8"/>
        <v>7.3950195632426219E-3</v>
      </c>
      <c r="O53" s="30">
        <f t="shared" si="8"/>
        <v>7.1279295237267615E-3</v>
      </c>
      <c r="P53" s="30">
        <f t="shared" si="8"/>
        <v>6.8780892974309449E-3</v>
      </c>
      <c r="Q53" s="30">
        <f t="shared" si="8"/>
        <v>6.6439270609077727E-3</v>
      </c>
      <c r="R53" s="30">
        <f t="shared" si="8"/>
        <v>6.4240534410473504E-3</v>
      </c>
      <c r="S53" s="30">
        <f t="shared" si="8"/>
        <v>6.2172360387069414E-3</v>
      </c>
      <c r="T53" s="30">
        <f t="shared" si="8"/>
        <v>6.0223780778250191E-3</v>
      </c>
      <c r="U53" s="30">
        <f t="shared" si="8"/>
        <v>5.8385004247107908E-3</v>
      </c>
      <c r="V53" s="30">
        <f t="shared" si="8"/>
        <v>5.6647263756681721E-3</v>
      </c>
      <c r="W53" s="30">
        <f t="shared" si="8"/>
        <v>5.5002687304488429E-3</v>
      </c>
      <c r="X53" s="30">
        <f t="shared" si="8"/>
        <v>5.344418762480263E-3</v>
      </c>
      <c r="Y53" s="30">
        <f t="shared" si="8"/>
        <v>5.1965367704189802E-3</v>
      </c>
      <c r="Z53" s="30">
        <f t="shared" si="8"/>
        <v>5.0560439539444335E-3</v>
      </c>
      <c r="AA53" s="30">
        <f t="shared" si="8"/>
        <v>4.9224154032092571E-3</v>
      </c>
      <c r="AB53" s="30">
        <f t="shared" si="8"/>
        <v>4.7951740286649169E-3</v>
      </c>
      <c r="AC53" s="30">
        <f t="shared" si="8"/>
        <v>4.6738852879979476E-3</v>
      </c>
      <c r="AD53" s="30">
        <f t="shared" si="8"/>
        <v>4.5581525912523624E-3</v>
      </c>
      <c r="AE53" s="30">
        <f t="shared" si="8"/>
        <v>4.4476132849875505E-3</v>
      </c>
      <c r="AF53" s="30">
        <f t="shared" si="8"/>
        <v>4.3419351324867073E-3</v>
      </c>
      <c r="AG53" s="30">
        <f t="shared" si="8"/>
        <v>4.240813220317996E-3</v>
      </c>
      <c r="AH53" s="30">
        <f t="shared" si="8"/>
        <v>4.143967232460799E-3</v>
      </c>
      <c r="AI53" s="30">
        <f t="shared" si="8"/>
        <v>4.0511390422774962E-3</v>
      </c>
      <c r="AJ53" s="30">
        <f t="shared" si="9"/>
        <v>3.9620905801203143E-3</v>
      </c>
      <c r="AK53" s="30">
        <f t="shared" si="9"/>
        <v>3.876601940620672E-3</v>
      </c>
      <c r="AL53" s="30">
        <f t="shared" si="9"/>
        <v>3.794469698962688E-3</v>
      </c>
      <c r="AM53" s="30">
        <f t="shared" si="9"/>
        <v>3.7155054098263474E-3</v>
      </c>
      <c r="AN53" s="30">
        <f t="shared" si="9"/>
        <v>3.6395342664012897E-3</v>
      </c>
      <c r="AO53" s="30">
        <f t="shared" si="9"/>
        <v>3.5663939000012412E-3</v>
      </c>
      <c r="AP53" s="30">
        <f t="shared" si="9"/>
        <v>3.4959333034458862E-3</v>
      </c>
      <c r="AQ53" s="30">
        <f t="shared" si="9"/>
        <v>3.4280118636571544E-3</v>
      </c>
      <c r="AR53" s="30">
        <f t="shared" si="9"/>
        <v>3.3624984908073863E-3</v>
      </c>
      <c r="AS53" s="30">
        <f t="shared" si="9"/>
        <v>3.2992708330208398E-3</v>
      </c>
    </row>
    <row r="54" spans="1:45" x14ac:dyDescent="0.35">
      <c r="A54" s="8" t="s">
        <v>5</v>
      </c>
      <c r="B54">
        <f>INDEX(Output!$AD$11:$AD$60,MATCH(A54,Output!$AE$11:$AE$60,0),1)</f>
        <v>0</v>
      </c>
      <c r="E54" s="26">
        <v>0</v>
      </c>
      <c r="F54" s="30" t="e">
        <f t="shared" si="10"/>
        <v>#DIV/0!</v>
      </c>
      <c r="G54" s="30" t="e">
        <f t="shared" si="8"/>
        <v>#DIV/0!</v>
      </c>
      <c r="H54" s="30" t="e">
        <f t="shared" si="8"/>
        <v>#DIV/0!</v>
      </c>
      <c r="I54" s="30" t="e">
        <f t="shared" si="8"/>
        <v>#DIV/0!</v>
      </c>
      <c r="J54" s="30" t="e">
        <f t="shared" si="8"/>
        <v>#DIV/0!</v>
      </c>
      <c r="K54" s="30" t="e">
        <f t="shared" si="8"/>
        <v>#DIV/0!</v>
      </c>
      <c r="L54" s="30" t="e">
        <f t="shared" si="8"/>
        <v>#DIV/0!</v>
      </c>
      <c r="M54" s="30" t="e">
        <f t="shared" si="8"/>
        <v>#DIV/0!</v>
      </c>
      <c r="N54" s="30" t="e">
        <f t="shared" si="8"/>
        <v>#DIV/0!</v>
      </c>
      <c r="O54" s="30" t="e">
        <f t="shared" si="8"/>
        <v>#DIV/0!</v>
      </c>
      <c r="P54" s="30" t="e">
        <f t="shared" si="8"/>
        <v>#DIV/0!</v>
      </c>
      <c r="Q54" s="30" t="e">
        <f t="shared" si="8"/>
        <v>#DIV/0!</v>
      </c>
      <c r="R54" s="30" t="e">
        <f t="shared" si="8"/>
        <v>#DIV/0!</v>
      </c>
      <c r="S54" s="30" t="e">
        <f t="shared" si="8"/>
        <v>#DIV/0!</v>
      </c>
      <c r="T54" s="30" t="e">
        <f t="shared" si="8"/>
        <v>#DIV/0!</v>
      </c>
      <c r="U54" s="30" t="e">
        <f t="shared" si="8"/>
        <v>#DIV/0!</v>
      </c>
      <c r="V54" s="30" t="e">
        <f t="shared" si="8"/>
        <v>#DIV/0!</v>
      </c>
      <c r="W54" s="30" t="e">
        <f t="shared" si="8"/>
        <v>#DIV/0!</v>
      </c>
      <c r="X54" s="30" t="e">
        <f t="shared" si="8"/>
        <v>#DIV/0!</v>
      </c>
      <c r="Y54" s="30" t="e">
        <f t="shared" si="8"/>
        <v>#DIV/0!</v>
      </c>
      <c r="Z54" s="30" t="e">
        <f t="shared" si="8"/>
        <v>#DIV/0!</v>
      </c>
      <c r="AA54" s="30" t="e">
        <f t="shared" si="8"/>
        <v>#DIV/0!</v>
      </c>
      <c r="AB54" s="30" t="e">
        <f t="shared" si="8"/>
        <v>#DIV/0!</v>
      </c>
      <c r="AC54" s="30" t="e">
        <f t="shared" si="8"/>
        <v>#DIV/0!</v>
      </c>
      <c r="AD54" s="30" t="e">
        <f t="shared" si="8"/>
        <v>#DIV/0!</v>
      </c>
      <c r="AE54" s="30" t="e">
        <f t="shared" si="8"/>
        <v>#DIV/0!</v>
      </c>
      <c r="AF54" s="30" t="e">
        <f t="shared" si="8"/>
        <v>#DIV/0!</v>
      </c>
      <c r="AG54" s="30" t="e">
        <f t="shared" si="8"/>
        <v>#DIV/0!</v>
      </c>
      <c r="AH54" s="30" t="e">
        <f t="shared" si="8"/>
        <v>#DIV/0!</v>
      </c>
      <c r="AI54" s="30" t="e">
        <f t="shared" si="8"/>
        <v>#DIV/0!</v>
      </c>
      <c r="AJ54" s="30" t="e">
        <f t="shared" si="9"/>
        <v>#DIV/0!</v>
      </c>
      <c r="AK54" s="30" t="e">
        <f t="shared" si="9"/>
        <v>#DIV/0!</v>
      </c>
      <c r="AL54" s="30" t="e">
        <f t="shared" si="9"/>
        <v>#DIV/0!</v>
      </c>
      <c r="AM54" s="30" t="e">
        <f t="shared" si="9"/>
        <v>#DIV/0!</v>
      </c>
      <c r="AN54" s="30" t="e">
        <f t="shared" si="9"/>
        <v>#DIV/0!</v>
      </c>
      <c r="AO54" s="30" t="e">
        <f t="shared" si="9"/>
        <v>#DIV/0!</v>
      </c>
      <c r="AP54" s="30" t="e">
        <f t="shared" si="9"/>
        <v>#DIV/0!</v>
      </c>
      <c r="AQ54" s="30" t="e">
        <f t="shared" si="9"/>
        <v>#DIV/0!</v>
      </c>
      <c r="AR54" s="30" t="e">
        <f t="shared" si="9"/>
        <v>#DIV/0!</v>
      </c>
      <c r="AS54" s="30" t="e">
        <f t="shared" si="9"/>
        <v>#DIV/0!</v>
      </c>
    </row>
    <row r="55" spans="1:45" x14ac:dyDescent="0.35">
      <c r="A55" s="8" t="s">
        <v>6</v>
      </c>
      <c r="B55">
        <f>INDEX(Output!$AD$11:$AD$60,MATCH(A55,Output!$AE$11:$AE$60,0),1)</f>
        <v>0</v>
      </c>
      <c r="E55" s="26">
        <v>0</v>
      </c>
      <c r="F55" s="30" t="e">
        <f t="shared" si="10"/>
        <v>#DIV/0!</v>
      </c>
      <c r="G55" s="30" t="e">
        <f t="shared" si="8"/>
        <v>#DIV/0!</v>
      </c>
      <c r="H55" s="30" t="e">
        <f t="shared" si="8"/>
        <v>#DIV/0!</v>
      </c>
      <c r="I55" s="30" t="e">
        <f t="shared" si="8"/>
        <v>#DIV/0!</v>
      </c>
      <c r="J55" s="30" t="e">
        <f t="shared" si="8"/>
        <v>#DIV/0!</v>
      </c>
      <c r="K55" s="30" t="e">
        <f t="shared" si="8"/>
        <v>#DIV/0!</v>
      </c>
      <c r="L55" s="30" t="e">
        <f t="shared" si="8"/>
        <v>#DIV/0!</v>
      </c>
      <c r="M55" s="30" t="e">
        <f t="shared" si="8"/>
        <v>#DIV/0!</v>
      </c>
      <c r="N55" s="30" t="e">
        <f t="shared" si="8"/>
        <v>#DIV/0!</v>
      </c>
      <c r="O55" s="30" t="e">
        <f t="shared" si="8"/>
        <v>#DIV/0!</v>
      </c>
      <c r="P55" s="30" t="e">
        <f t="shared" si="8"/>
        <v>#DIV/0!</v>
      </c>
      <c r="Q55" s="30" t="e">
        <f t="shared" si="8"/>
        <v>#DIV/0!</v>
      </c>
      <c r="R55" s="30" t="e">
        <f t="shared" si="8"/>
        <v>#DIV/0!</v>
      </c>
      <c r="S55" s="30" t="e">
        <f t="shared" si="8"/>
        <v>#DIV/0!</v>
      </c>
      <c r="T55" s="30" t="e">
        <f t="shared" si="8"/>
        <v>#DIV/0!</v>
      </c>
      <c r="U55" s="30" t="e">
        <f t="shared" si="8"/>
        <v>#DIV/0!</v>
      </c>
      <c r="V55" s="30" t="e">
        <f t="shared" si="8"/>
        <v>#DIV/0!</v>
      </c>
      <c r="W55" s="30" t="e">
        <f t="shared" si="8"/>
        <v>#DIV/0!</v>
      </c>
      <c r="X55" s="30" t="e">
        <f t="shared" si="8"/>
        <v>#DIV/0!</v>
      </c>
      <c r="Y55" s="30" t="e">
        <f t="shared" si="8"/>
        <v>#DIV/0!</v>
      </c>
      <c r="Z55" s="30" t="e">
        <f t="shared" si="8"/>
        <v>#DIV/0!</v>
      </c>
      <c r="AA55" s="30" t="e">
        <f t="shared" si="8"/>
        <v>#DIV/0!</v>
      </c>
      <c r="AB55" s="30" t="e">
        <f t="shared" si="8"/>
        <v>#DIV/0!</v>
      </c>
      <c r="AC55" s="30" t="e">
        <f t="shared" si="8"/>
        <v>#DIV/0!</v>
      </c>
      <c r="AD55" s="30" t="e">
        <f t="shared" si="8"/>
        <v>#DIV/0!</v>
      </c>
      <c r="AE55" s="30" t="e">
        <f t="shared" si="8"/>
        <v>#DIV/0!</v>
      </c>
      <c r="AF55" s="30" t="e">
        <f t="shared" si="8"/>
        <v>#DIV/0!</v>
      </c>
      <c r="AG55" s="30" t="e">
        <f t="shared" si="8"/>
        <v>#DIV/0!</v>
      </c>
      <c r="AH55" s="30" t="e">
        <f t="shared" si="8"/>
        <v>#DIV/0!</v>
      </c>
      <c r="AI55" s="30" t="e">
        <f t="shared" si="8"/>
        <v>#DIV/0!</v>
      </c>
      <c r="AJ55" s="30" t="e">
        <f t="shared" si="9"/>
        <v>#DIV/0!</v>
      </c>
      <c r="AK55" s="30" t="e">
        <f t="shared" si="9"/>
        <v>#DIV/0!</v>
      </c>
      <c r="AL55" s="30" t="e">
        <f t="shared" si="9"/>
        <v>#DIV/0!</v>
      </c>
      <c r="AM55" s="30" t="e">
        <f t="shared" si="9"/>
        <v>#DIV/0!</v>
      </c>
      <c r="AN55" s="30" t="e">
        <f t="shared" si="9"/>
        <v>#DIV/0!</v>
      </c>
      <c r="AO55" s="30" t="e">
        <f t="shared" si="9"/>
        <v>#DIV/0!</v>
      </c>
      <c r="AP55" s="30" t="e">
        <f t="shared" si="9"/>
        <v>#DIV/0!</v>
      </c>
      <c r="AQ55" s="30" t="e">
        <f t="shared" si="9"/>
        <v>#DIV/0!</v>
      </c>
      <c r="AR55" s="30" t="e">
        <f t="shared" si="9"/>
        <v>#DIV/0!</v>
      </c>
      <c r="AS55" s="30" t="e">
        <f t="shared" si="9"/>
        <v>#DIV/0!</v>
      </c>
    </row>
    <row r="56" spans="1:45" x14ac:dyDescent="0.35">
      <c r="A56" s="8" t="s">
        <v>7</v>
      </c>
      <c r="B56" t="str">
        <f>INDEX(Output!$AD$11:$AD$60,MATCH(A56,Output!$AE$11:$AE$60,0),1)</f>
        <v>y = 3628.28675*ln(x) + 5689.228843</v>
      </c>
      <c r="E56" s="26">
        <v>0</v>
      </c>
      <c r="F56" s="30">
        <f t="shared" si="10"/>
        <v>8.1933487998546717E-3</v>
      </c>
      <c r="G56" s="30">
        <f t="shared" si="8"/>
        <v>7.8200188426775785E-3</v>
      </c>
      <c r="H56" s="30">
        <f t="shared" si="8"/>
        <v>7.4771194352478698E-3</v>
      </c>
      <c r="I56" s="30">
        <f t="shared" si="8"/>
        <v>7.1611646571791976E-3</v>
      </c>
      <c r="J56" s="30">
        <f t="shared" si="8"/>
        <v>6.8691747033620132E-3</v>
      </c>
      <c r="K56" s="30">
        <f t="shared" si="8"/>
        <v>6.598587962489022E-3</v>
      </c>
      <c r="L56" s="30">
        <f t="shared" si="8"/>
        <v>6.3471907126781968E-3</v>
      </c>
      <c r="M56" s="30">
        <f t="shared" si="8"/>
        <v>6.1130604643200304E-3</v>
      </c>
      <c r="N56" s="30">
        <f t="shared" si="8"/>
        <v>5.8945199679274474E-3</v>
      </c>
      <c r="O56" s="30">
        <f t="shared" si="8"/>
        <v>5.6900996249047431E-3</v>
      </c>
      <c r="P56" s="30">
        <f t="shared" si="8"/>
        <v>5.4985065698369695E-3</v>
      </c>
      <c r="Q56" s="30">
        <f t="shared" si="8"/>
        <v>5.3185990877866463E-3</v>
      </c>
      <c r="R56" s="30">
        <f t="shared" si="8"/>
        <v>5.1493653267140616E-3</v>
      </c>
      <c r="S56" s="30">
        <f t="shared" si="8"/>
        <v>4.9899054898243644E-3</v>
      </c>
      <c r="T56" s="30">
        <f t="shared" si="8"/>
        <v>4.8394168643222102E-3</v>
      </c>
      <c r="U56" s="30">
        <f t="shared" si="8"/>
        <v>4.6971811751372883E-3</v>
      </c>
      <c r="V56" s="30">
        <f t="shared" si="8"/>
        <v>4.5625538546427702E-3</v>
      </c>
      <c r="W56" s="30">
        <f t="shared" si="8"/>
        <v>4.4349548993498633E-3</v>
      </c>
      <c r="X56" s="30">
        <f t="shared" si="8"/>
        <v>4.3138610473965056E-3</v>
      </c>
      <c r="Y56" s="30">
        <f t="shared" si="8"/>
        <v>4.1987990603316039E-3</v>
      </c>
      <c r="Z56" s="30">
        <f t="shared" si="8"/>
        <v>4.0893399322077251E-3</v>
      </c>
      <c r="AA56" s="30">
        <f t="shared" si="8"/>
        <v>3.9850938805920944E-3</v>
      </c>
      <c r="AB56" s="30">
        <f t="shared" si="8"/>
        <v>3.8857059995114351E-3</v>
      </c>
      <c r="AC56" s="30">
        <f t="shared" si="8"/>
        <v>3.7908524748746508E-3</v>
      </c>
      <c r="AD56" s="30">
        <f t="shared" si="8"/>
        <v>3.7002372795831295E-3</v>
      </c>
      <c r="AE56" s="30">
        <f t="shared" si="8"/>
        <v>3.6135892791437918E-3</v>
      </c>
      <c r="AF56" s="30">
        <f t="shared" si="8"/>
        <v>3.5306596897357601E-3</v>
      </c>
      <c r="AG56" s="30">
        <f t="shared" si="8"/>
        <v>3.451219839846642E-3</v>
      </c>
      <c r="AH56" s="30">
        <f t="shared" si="8"/>
        <v>3.3750591941790198E-3</v>
      </c>
      <c r="AI56" s="30">
        <f t="shared" si="8"/>
        <v>3.3019836047973872E-3</v>
      </c>
      <c r="AJ56" s="30">
        <f t="shared" si="9"/>
        <v>3.2318137597218133E-3</v>
      </c>
      <c r="AK56" s="30">
        <f t="shared" si="9"/>
        <v>3.1643838035457783E-3</v>
      </c>
      <c r="AL56" s="30">
        <f t="shared" si="9"/>
        <v>3.0995401083140361E-3</v>
      </c>
      <c r="AM56" s="30">
        <f t="shared" si="9"/>
        <v>3.0371401759758943E-3</v>
      </c>
      <c r="AN56" s="30">
        <f t="shared" si="9"/>
        <v>2.9770516563405458E-3</v>
      </c>
      <c r="AO56" s="30">
        <f t="shared" si="9"/>
        <v>2.9191514666497831E-3</v>
      </c>
      <c r="AP56" s="30">
        <f t="shared" si="9"/>
        <v>2.8633250007528144E-3</v>
      </c>
      <c r="AQ56" s="30">
        <f t="shared" si="9"/>
        <v>2.8094654174737332E-3</v>
      </c>
      <c r="AR56" s="30">
        <f t="shared" si="9"/>
        <v>2.7574729990944569E-3</v>
      </c>
      <c r="AS56" s="30">
        <f t="shared" si="9"/>
        <v>2.7072545720696617E-3</v>
      </c>
    </row>
    <row r="57" spans="1:45" x14ac:dyDescent="0.35">
      <c r="A57" s="8" t="s">
        <v>8</v>
      </c>
      <c r="B57" t="str">
        <f>INDEX(Output!$AD$11:$AD$60,MATCH(A57,Output!$AE$11:$AE$60,0),1)</f>
        <v>y = 20359.107795*ln(x) - 6461.404638</v>
      </c>
      <c r="E57" s="26">
        <v>0</v>
      </c>
      <c r="F57" s="30">
        <f t="shared" si="10"/>
        <v>1.3517372871623135E-2</v>
      </c>
      <c r="G57" s="30">
        <f t="shared" si="8"/>
        <v>1.2833682188301054E-2</v>
      </c>
      <c r="H57" s="30">
        <f t="shared" si="8"/>
        <v>1.2210196237291138E-2</v>
      </c>
      <c r="I57" s="30">
        <f t="shared" si="8"/>
        <v>1.1639557485637164E-2</v>
      </c>
      <c r="J57" s="30">
        <f t="shared" si="8"/>
        <v>1.1115539345736281E-2</v>
      </c>
      <c r="K57" s="30">
        <f t="shared" si="8"/>
        <v>1.06328392720072E-2</v>
      </c>
      <c r="L57" s="30">
        <f t="shared" si="8"/>
        <v>1.0186915345250291E-2</v>
      </c>
      <c r="M57" s="30">
        <f t="shared" si="8"/>
        <v>9.7738560973870126E-3</v>
      </c>
      <c r="N57" s="30">
        <f t="shared" si="8"/>
        <v>9.3902759883115472E-3</v>
      </c>
      <c r="O57" s="30">
        <f t="shared" si="8"/>
        <v>9.0332308560723273E-3</v>
      </c>
      <c r="P57" s="30">
        <f t="shared" ref="G57:AI66" si="11">P12/O12-1</f>
        <v>8.7001490486546817E-3</v>
      </c>
      <c r="Q57" s="30">
        <f t="shared" si="11"/>
        <v>8.3887749639699472E-3</v>
      </c>
      <c r="R57" s="30">
        <f t="shared" si="11"/>
        <v>8.0971224798536134E-3</v>
      </c>
      <c r="S57" s="30">
        <f t="shared" si="11"/>
        <v>7.8234363211160396E-3</v>
      </c>
      <c r="T57" s="30">
        <f t="shared" si="11"/>
        <v>7.5661598375791339E-3</v>
      </c>
      <c r="U57" s="30">
        <f t="shared" si="11"/>
        <v>7.3239079920335293E-3</v>
      </c>
      <c r="V57" s="30">
        <f t="shared" si="11"/>
        <v>7.0954446064619425E-3</v>
      </c>
      <c r="W57" s="30">
        <f t="shared" si="11"/>
        <v>6.8796631076750714E-3</v>
      </c>
      <c r="X57" s="30">
        <f t="shared" si="11"/>
        <v>6.6755701635852205E-3</v>
      </c>
      <c r="Y57" s="30">
        <f t="shared" si="11"/>
        <v>6.4822717189529921E-3</v>
      </c>
      <c r="Z57" s="30">
        <f t="shared" si="11"/>
        <v>6.2989610321591005E-3</v>
      </c>
      <c r="AA57" s="30">
        <f t="shared" si="11"/>
        <v>6.1249083881087518E-3</v>
      </c>
      <c r="AB57" s="30">
        <f t="shared" si="11"/>
        <v>5.9594522210493217E-3</v>
      </c>
      <c r="AC57" s="30">
        <f t="shared" si="11"/>
        <v>5.801991428128872E-3</v>
      </c>
      <c r="AD57" s="30">
        <f t="shared" si="11"/>
        <v>5.6519786924571491E-3</v>
      </c>
      <c r="AE57" s="30">
        <f t="shared" si="11"/>
        <v>5.5089146651459142E-3</v>
      </c>
      <c r="AF57" s="30">
        <f t="shared" si="11"/>
        <v>5.3723428808332141E-3</v>
      </c>
      <c r="AG57" s="30">
        <f t="shared" si="11"/>
        <v>5.2418453016085387E-3</v>
      </c>
      <c r="AH57" s="30">
        <f t="shared" si="11"/>
        <v>5.1170384010694736E-3</v>
      </c>
      <c r="AI57" s="30">
        <f t="shared" si="11"/>
        <v>4.9975697140474118E-3</v>
      </c>
      <c r="AJ57" s="30">
        <f t="shared" si="9"/>
        <v>4.8831147890240345E-3</v>
      </c>
      <c r="AK57" s="30">
        <f t="shared" si="9"/>
        <v>4.7733744897460184E-3</v>
      </c>
      <c r="AL57" s="30">
        <f t="shared" si="9"/>
        <v>4.6680726004861839E-3</v>
      </c>
      <c r="AM57" s="30">
        <f t="shared" si="9"/>
        <v>4.5669536960555313E-3</v>
      </c>
      <c r="AN57" s="30">
        <f t="shared" si="9"/>
        <v>4.4697812432026307E-3</v>
      </c>
      <c r="AO57" s="30">
        <f t="shared" si="9"/>
        <v>4.3763359047832573E-3</v>
      </c>
      <c r="AP57" s="30">
        <f t="shared" si="9"/>
        <v>4.2864140219900371E-3</v>
      </c>
      <c r="AQ57" s="30">
        <f t="shared" si="9"/>
        <v>4.1998262533484709E-3</v>
      </c>
      <c r="AR57" s="30">
        <f t="shared" si="9"/>
        <v>4.1163963519943447E-3</v>
      </c>
      <c r="AS57" s="30">
        <f t="shared" si="9"/>
        <v>4.0359600652162264E-3</v>
      </c>
    </row>
    <row r="58" spans="1:45" x14ac:dyDescent="0.35">
      <c r="A58" s="8" t="s">
        <v>32</v>
      </c>
      <c r="B58" t="str">
        <f>INDEX(Output!$AD$11:$AD$60,MATCH(A58,Output!$AE$11:$AE$60,0),1)</f>
        <v>y = 10919.788227*ln(x) + 16533.877372</v>
      </c>
      <c r="E58" s="26">
        <v>0</v>
      </c>
      <c r="F58" s="30">
        <f t="shared" si="10"/>
        <v>8.2866558139205182E-3</v>
      </c>
      <c r="G58" s="30">
        <f t="shared" si="11"/>
        <v>7.9083424153825188E-3</v>
      </c>
      <c r="H58" s="30">
        <f t="shared" si="11"/>
        <v>7.5609074897513562E-3</v>
      </c>
      <c r="I58" s="30">
        <f t="shared" si="11"/>
        <v>7.2408099547796034E-3</v>
      </c>
      <c r="J58" s="30">
        <f t="shared" si="11"/>
        <v>6.9450233311356691E-3</v>
      </c>
      <c r="K58" s="30">
        <f t="shared" si="11"/>
        <v>6.6709462728022917E-3</v>
      </c>
      <c r="L58" s="30">
        <f t="shared" si="11"/>
        <v>6.4163310381322169E-3</v>
      </c>
      <c r="M58" s="30">
        <f t="shared" si="11"/>
        <v>6.1792258560153801E-3</v>
      </c>
      <c r="N58" s="30">
        <f t="shared" si="11"/>
        <v>5.9579281487172064E-3</v>
      </c>
      <c r="O58" s="30">
        <f t="shared" si="11"/>
        <v>5.750946307137017E-3</v>
      </c>
      <c r="P58" s="30">
        <f t="shared" si="11"/>
        <v>5.5569682551261934E-3</v>
      </c>
      <c r="Q58" s="30">
        <f t="shared" si="11"/>
        <v>5.3748354419378419E-3</v>
      </c>
      <c r="R58" s="30">
        <f t="shared" si="11"/>
        <v>5.2035212040950629E-3</v>
      </c>
      <c r="S58" s="30">
        <f t="shared" si="11"/>
        <v>5.0421126668789285E-3</v>
      </c>
      <c r="T58" s="30">
        <f t="shared" si="11"/>
        <v>4.8897955304496588E-3</v>
      </c>
      <c r="U58" s="30">
        <f t="shared" si="11"/>
        <v>4.7458412201777378E-3</v>
      </c>
      <c r="V58" s="30">
        <f t="shared" si="11"/>
        <v>4.6095959850349644E-3</v>
      </c>
      <c r="W58" s="30">
        <f t="shared" si="11"/>
        <v>4.480471609338732E-3</v>
      </c>
      <c r="X58" s="30">
        <f t="shared" si="11"/>
        <v>4.3579374670699167E-3</v>
      </c>
      <c r="Y58" s="30">
        <f t="shared" si="11"/>
        <v>4.2415136985813895E-3</v>
      </c>
      <c r="Z58" s="30">
        <f t="shared" si="11"/>
        <v>4.1307653296975833E-3</v>
      </c>
      <c r="AA58" s="30">
        <f t="shared" si="11"/>
        <v>4.0252971853733666E-3</v>
      </c>
      <c r="AB58" s="30">
        <f t="shared" si="11"/>
        <v>3.9247494759107049E-3</v>
      </c>
      <c r="AC58" s="30">
        <f t="shared" si="11"/>
        <v>3.8287939546353122E-3</v>
      </c>
      <c r="AD58" s="30">
        <f t="shared" si="11"/>
        <v>3.7371305628657314E-3</v>
      </c>
      <c r="AE58" s="30">
        <f t="shared" si="11"/>
        <v>3.6494844918615321E-3</v>
      </c>
      <c r="AF58" s="30">
        <f t="shared" si="11"/>
        <v>3.565603602746048E-3</v>
      </c>
      <c r="AG58" s="30">
        <f t="shared" si="11"/>
        <v>3.4852561547391581E-3</v>
      </c>
      <c r="AH58" s="30">
        <f t="shared" si="11"/>
        <v>3.4082287997199145E-3</v>
      </c>
      <c r="AI58" s="30">
        <f t="shared" si="11"/>
        <v>3.334324807537925E-3</v>
      </c>
      <c r="AJ58" s="30">
        <f t="shared" si="9"/>
        <v>3.2633624918032567E-3</v>
      </c>
      <c r="AK58" s="30">
        <f t="shared" si="9"/>
        <v>3.1951738103208616E-3</v>
      </c>
      <c r="AL58" s="30">
        <f t="shared" si="9"/>
        <v>3.1296031180736428E-3</v>
      </c>
      <c r="AM58" s="30">
        <f t="shared" si="9"/>
        <v>3.0665060537691247E-3</v>
      </c>
      <c r="AN58" s="30">
        <f t="shared" si="9"/>
        <v>3.0057485436203457E-3</v>
      </c>
      <c r="AO58" s="30">
        <f t="shared" si="9"/>
        <v>2.9472059082757962E-3</v>
      </c>
      <c r="AP58" s="30">
        <f t="shared" si="9"/>
        <v>2.89076206067862E-3</v>
      </c>
      <c r="AQ58" s="30">
        <f t="shared" si="9"/>
        <v>2.8363087842993018E-3</v>
      </c>
      <c r="AR58" s="30">
        <f t="shared" si="9"/>
        <v>2.783745082520106E-3</v>
      </c>
      <c r="AS58" s="30">
        <f t="shared" si="9"/>
        <v>2.7329765911627835E-3</v>
      </c>
    </row>
    <row r="59" spans="1:45" x14ac:dyDescent="0.35">
      <c r="A59" s="8" t="s">
        <v>33</v>
      </c>
      <c r="B59" t="str">
        <f>INDEX(Output!$AD$11:$AD$60,MATCH(A59,Output!$AE$11:$AE$60,0),1)</f>
        <v>y = 4412.800185*ln(x) + 2508.218166</v>
      </c>
      <c r="E59" s="26">
        <v>0</v>
      </c>
      <c r="F59" s="30">
        <f t="shared" si="10"/>
        <v>1.0355927569036583E-2</v>
      </c>
      <c r="G59" s="30">
        <f t="shared" si="11"/>
        <v>9.8629037371973372E-3</v>
      </c>
      <c r="H59" s="30">
        <f t="shared" si="11"/>
        <v>9.4113489073690548E-3</v>
      </c>
      <c r="I59" s="30">
        <f t="shared" si="11"/>
        <v>8.9963889734936409E-3</v>
      </c>
      <c r="J59" s="30">
        <f t="shared" si="11"/>
        <v>8.6138734345262424E-3</v>
      </c>
      <c r="K59" s="30">
        <f t="shared" si="11"/>
        <v>8.2602471615800255E-3</v>
      </c>
      <c r="L59" s="30">
        <f t="shared" si="11"/>
        <v>7.9324483307292581E-3</v>
      </c>
      <c r="M59" s="30">
        <f t="shared" si="11"/>
        <v>7.6278265253133526E-3</v>
      </c>
      <c r="N59" s="30">
        <f t="shared" si="11"/>
        <v>7.3440765269456865E-3</v>
      </c>
      <c r="O59" s="30">
        <f t="shared" si="11"/>
        <v>7.0791844132613857E-3</v>
      </c>
      <c r="P59" s="30">
        <f t="shared" si="11"/>
        <v>6.8313833859070527E-3</v>
      </c>
      <c r="Q59" s="30">
        <f t="shared" si="11"/>
        <v>6.5991173487545129E-3</v>
      </c>
      <c r="R59" s="30">
        <f t="shared" si="11"/>
        <v>6.3810107022050921E-3</v>
      </c>
      <c r="S59" s="30">
        <f t="shared" si="11"/>
        <v>6.1758431557816795E-3</v>
      </c>
      <c r="T59" s="30">
        <f t="shared" si="11"/>
        <v>5.9825286170058778E-3</v>
      </c>
      <c r="U59" s="30">
        <f t="shared" si="11"/>
        <v>5.8000974106779957E-3</v>
      </c>
      <c r="V59" s="30">
        <f t="shared" si="11"/>
        <v>5.6276812341313764E-3</v>
      </c>
      <c r="W59" s="30">
        <f t="shared" si="11"/>
        <v>5.4645003718631902E-3</v>
      </c>
      <c r="X59" s="30">
        <f t="shared" si="11"/>
        <v>5.3098527851780375E-3</v>
      </c>
      <c r="Y59" s="30">
        <f t="shared" si="11"/>
        <v>5.1631047651850004E-3</v>
      </c>
      <c r="Z59" s="30">
        <f t="shared" si="11"/>
        <v>5.0236828951049084E-3</v>
      </c>
      <c r="AA59" s="30">
        <f t="shared" si="11"/>
        <v>4.891067113796721E-3</v>
      </c>
      <c r="AB59" s="30">
        <f t="shared" si="11"/>
        <v>4.7647847092240347E-3</v>
      </c>
      <c r="AC59" s="30">
        <f t="shared" si="11"/>
        <v>4.6444051002709763E-3</v>
      </c>
      <c r="AD59" s="30">
        <f t="shared" si="11"/>
        <v>4.5295352893426344E-3</v>
      </c>
      <c r="AE59" s="30">
        <f t="shared" si="11"/>
        <v>4.4198158877184479E-3</v>
      </c>
      <c r="AF59" s="30">
        <f t="shared" si="11"/>
        <v>4.3149176316366056E-3</v>
      </c>
      <c r="AG59" s="30">
        <f t="shared" si="11"/>
        <v>4.2145383201594999E-3</v>
      </c>
      <c r="AH59" s="30">
        <f t="shared" si="11"/>
        <v>4.1184001167178241E-3</v>
      </c>
      <c r="AI59" s="30">
        <f t="shared" si="11"/>
        <v>4.0262471651459908E-3</v>
      </c>
      <c r="AJ59" s="30">
        <f t="shared" si="9"/>
        <v>3.9378434784675953E-3</v>
      </c>
      <c r="AK59" s="30">
        <f t="shared" si="9"/>
        <v>3.8529710648704807E-3</v>
      </c>
      <c r="AL59" s="30">
        <f t="shared" si="9"/>
        <v>3.7714282605039173E-3</v>
      </c>
      <c r="AM59" s="30">
        <f t="shared" si="9"/>
        <v>3.6930282430713834E-3</v>
      </c>
      <c r="AN59" s="30">
        <f t="shared" si="9"/>
        <v>3.6175977038559459E-3</v>
      </c>
      <c r="AO59" s="30">
        <f t="shared" si="9"/>
        <v>3.5449756589192027E-3</v>
      </c>
      <c r="AP59" s="30">
        <f t="shared" si="9"/>
        <v>3.4750123828173329E-3</v>
      </c>
      <c r="AQ59" s="30">
        <f t="shared" si="9"/>
        <v>3.4075684504357717E-3</v>
      </c>
      <c r="AR59" s="30">
        <f t="shared" si="9"/>
        <v>3.3425138744096472E-3</v>
      </c>
      <c r="AS59" s="30">
        <f t="shared" si="9"/>
        <v>3.2797273272495708E-3</v>
      </c>
    </row>
    <row r="60" spans="1:45" x14ac:dyDescent="0.35">
      <c r="A60" s="8" t="s">
        <v>9</v>
      </c>
      <c r="B60" t="str">
        <f>INDEX(Output!$AD$11:$AD$60,MATCH(A60,Output!$AE$11:$AE$60,0),1)</f>
        <v>y = 4969.074825*ln(x) + 4426.524181</v>
      </c>
      <c r="E60" s="26">
        <v>0</v>
      </c>
      <c r="F60" s="30">
        <f t="shared" si="10"/>
        <v>9.5434715329301145E-3</v>
      </c>
      <c r="G60" s="30">
        <f t="shared" si="11"/>
        <v>9.0964417248309282E-3</v>
      </c>
      <c r="H60" s="30">
        <f t="shared" si="11"/>
        <v>8.6865708439238798E-3</v>
      </c>
      <c r="I60" s="30">
        <f t="shared" si="11"/>
        <v>8.3095338349981063E-3</v>
      </c>
      <c r="J60" s="30">
        <f t="shared" si="11"/>
        <v>7.9616422796364716E-3</v>
      </c>
      <c r="K60" s="30">
        <f t="shared" si="11"/>
        <v>7.6397324387236232E-3</v>
      </c>
      <c r="L60" s="30">
        <f t="shared" si="11"/>
        <v>7.3410759792598146E-3</v>
      </c>
      <c r="M60" s="30">
        <f t="shared" si="11"/>
        <v>7.0633082210285192E-3</v>
      </c>
      <c r="N60" s="30">
        <f t="shared" si="11"/>
        <v>6.804370035856433E-3</v>
      </c>
      <c r="O60" s="30">
        <f t="shared" si="11"/>
        <v>6.5624604748792947E-3</v>
      </c>
      <c r="P60" s="30">
        <f t="shared" si="11"/>
        <v>6.335997891678824E-3</v>
      </c>
      <c r="Q60" s="30">
        <f t="shared" si="11"/>
        <v>6.123587842907785E-3</v>
      </c>
      <c r="R60" s="30">
        <f t="shared" si="11"/>
        <v>5.9239964328055006E-3</v>
      </c>
      <c r="S60" s="30">
        <f t="shared" si="11"/>
        <v>5.7361280587366892E-3</v>
      </c>
      <c r="T60" s="30">
        <f t="shared" si="11"/>
        <v>5.5590067363706641E-3</v>
      </c>
      <c r="U60" s="30">
        <f t="shared" si="11"/>
        <v>5.3917603532147584E-3</v>
      </c>
      <c r="V60" s="30">
        <f t="shared" si="11"/>
        <v>5.2336073307475139E-3</v>
      </c>
      <c r="W60" s="30">
        <f t="shared" si="11"/>
        <v>5.0838452778914078E-3</v>
      </c>
      <c r="X60" s="30">
        <f t="shared" si="11"/>
        <v>4.9418412988959659E-3</v>
      </c>
      <c r="Y60" s="30">
        <f t="shared" si="11"/>
        <v>4.8070236821151635E-3</v>
      </c>
      <c r="Z60" s="30">
        <f t="shared" si="11"/>
        <v>4.6788747464674429E-3</v>
      </c>
      <c r="AA60" s="30">
        <f t="shared" si="11"/>
        <v>4.5569246625425386E-3</v>
      </c>
      <c r="AB60" s="30">
        <f t="shared" si="11"/>
        <v>4.4407460975495194E-3</v>
      </c>
      <c r="AC60" s="30">
        <f t="shared" si="11"/>
        <v>4.329949559300994E-3</v>
      </c>
      <c r="AD60" s="30">
        <f t="shared" si="11"/>
        <v>4.2241793355128898E-3</v>
      </c>
      <c r="AE60" s="30">
        <f t="shared" si="11"/>
        <v>4.1231099418550521E-3</v>
      </c>
      <c r="AF60" s="30">
        <f t="shared" si="11"/>
        <v>4.0264430062402212E-3</v>
      </c>
      <c r="AG60" s="30">
        <f t="shared" si="11"/>
        <v>3.9339045283768304E-3</v>
      </c>
      <c r="AH60" s="30">
        <f t="shared" si="11"/>
        <v>3.8452424631150173E-3</v>
      </c>
      <c r="AI60" s="30">
        <f t="shared" si="11"/>
        <v>3.7602245840220316E-3</v>
      </c>
      <c r="AJ60" s="30">
        <f t="shared" si="9"/>
        <v>3.6786365901528839E-3</v>
      </c>
      <c r="AK60" s="30">
        <f t="shared" si="9"/>
        <v>3.6002804244672504E-3</v>
      </c>
      <c r="AL60" s="30">
        <f t="shared" si="9"/>
        <v>3.524972776915547E-3</v>
      </c>
      <c r="AM60" s="30">
        <f t="shared" si="9"/>
        <v>3.4525437490589006E-3</v>
      </c>
      <c r="AN60" s="30">
        <f t="shared" si="9"/>
        <v>3.3828356603389231E-3</v>
      </c>
      <c r="AO60" s="30">
        <f t="shared" si="9"/>
        <v>3.315701978853447E-3</v>
      </c>
      <c r="AP60" s="30">
        <f t="shared" si="9"/>
        <v>3.2510063617987583E-3</v>
      </c>
      <c r="AQ60" s="30">
        <f t="shared" si="9"/>
        <v>3.1886217927536986E-3</v>
      </c>
      <c r="AR60" s="30">
        <f t="shared" si="9"/>
        <v>3.1284298046250214E-3</v>
      </c>
      <c r="AS60" s="30">
        <f t="shared" si="9"/>
        <v>3.0703197785446612E-3</v>
      </c>
    </row>
    <row r="61" spans="1:45" x14ac:dyDescent="0.35">
      <c r="A61" s="8" t="s">
        <v>36</v>
      </c>
      <c r="B61" t="str">
        <f>INDEX(Output!$AD$11:$AD$60,MATCH(A61,Output!$AE$11:$AE$60,0),1)</f>
        <v>y = 3830.968313*ln(x) + 7483.909902</v>
      </c>
      <c r="E61" s="26">
        <v>0</v>
      </c>
      <c r="F61" s="30">
        <f t="shared" si="10"/>
        <v>7.5826835133576687E-3</v>
      </c>
      <c r="G61" s="30">
        <f t="shared" si="11"/>
        <v>7.2415647556527407E-3</v>
      </c>
      <c r="H61" s="30">
        <f t="shared" si="11"/>
        <v>6.9280063749757037E-3</v>
      </c>
      <c r="I61" s="30">
        <f t="shared" si="11"/>
        <v>6.6388734739422084E-3</v>
      </c>
      <c r="J61" s="30">
        <f t="shared" si="11"/>
        <v>6.3714835749240084E-3</v>
      </c>
      <c r="K61" s="30">
        <f t="shared" si="11"/>
        <v>6.1235284423850622E-3</v>
      </c>
      <c r="L61" s="30">
        <f t="shared" si="11"/>
        <v>5.8930114951865065E-3</v>
      </c>
      <c r="M61" s="30">
        <f t="shared" si="11"/>
        <v>5.6781973111190709E-3</v>
      </c>
      <c r="N61" s="30">
        <f t="shared" si="11"/>
        <v>5.4775705926022322E-3</v>
      </c>
      <c r="O61" s="30">
        <f t="shared" si="11"/>
        <v>5.2898025953076466E-3</v>
      </c>
      <c r="P61" s="30">
        <f t="shared" si="11"/>
        <v>5.1137234884062188E-3</v>
      </c>
      <c r="Q61" s="30">
        <f t="shared" si="11"/>
        <v>4.9482994630400956E-3</v>
      </c>
      <c r="R61" s="30">
        <f t="shared" si="11"/>
        <v>4.7926136672675757E-3</v>
      </c>
      <c r="S61" s="30">
        <f t="shared" si="11"/>
        <v>4.6458502441482086E-3</v>
      </c>
      <c r="T61" s="30">
        <f t="shared" si="11"/>
        <v>4.5072809013839699E-3</v>
      </c>
      <c r="U61" s="30">
        <f t="shared" si="11"/>
        <v>4.3762535578435457E-3</v>
      </c>
      <c r="V61" s="30">
        <f t="shared" si="11"/>
        <v>4.2521827030375103E-3</v>
      </c>
      <c r="W61" s="30">
        <f t="shared" si="11"/>
        <v>4.134541176517903E-3</v>
      </c>
      <c r="X61" s="30">
        <f t="shared" si="11"/>
        <v>4.0228531299366654E-3</v>
      </c>
      <c r="Y61" s="30">
        <f t="shared" si="11"/>
        <v>3.9166879786352027E-3</v>
      </c>
      <c r="Z61" s="30">
        <f t="shared" si="11"/>
        <v>3.8156551847532416E-3</v>
      </c>
      <c r="AA61" s="30">
        <f t="shared" si="11"/>
        <v>3.7193997419635583E-3</v>
      </c>
      <c r="AB61" s="30">
        <f t="shared" si="11"/>
        <v>3.627598254558384E-3</v>
      </c>
      <c r="AC61" s="30">
        <f t="shared" si="11"/>
        <v>3.5399555219053358E-3</v>
      </c>
      <c r="AD61" s="30">
        <f t="shared" si="11"/>
        <v>3.4562015541534929E-3</v>
      </c>
      <c r="AE61" s="30">
        <f t="shared" si="11"/>
        <v>3.376088957208756E-3</v>
      </c>
      <c r="AF61" s="30">
        <f t="shared" si="11"/>
        <v>3.2993906349407798E-3</v>
      </c>
      <c r="AG61" s="30">
        <f t="shared" si="11"/>
        <v>3.2258977647792175E-3</v>
      </c>
      <c r="AH61" s="30">
        <f t="shared" si="11"/>
        <v>3.1554180096247109E-3</v>
      </c>
      <c r="AI61" s="30">
        <f t="shared" si="11"/>
        <v>3.0877739346304445E-3</v>
      </c>
      <c r="AJ61" s="30">
        <f t="shared" si="9"/>
        <v>3.0228016020723558E-3</v>
      </c>
      <c r="AK61" s="30">
        <f t="shared" si="9"/>
        <v>2.9603493214604981E-3</v>
      </c>
      <c r="AL61" s="30">
        <f t="shared" si="9"/>
        <v>2.9002765353174365E-3</v>
      </c>
      <c r="AM61" s="30">
        <f t="shared" si="9"/>
        <v>2.8424528238037983E-3</v>
      </c>
      <c r="AN61" s="30">
        <f t="shared" si="9"/>
        <v>2.7867570137229958E-3</v>
      </c>
      <c r="AO61" s="30">
        <f t="shared" si="9"/>
        <v>2.7330763793993462E-3</v>
      </c>
      <c r="AP61" s="30">
        <f t="shared" si="9"/>
        <v>2.6813059245989201E-3</v>
      </c>
      <c r="AQ61" s="30">
        <f t="shared" si="9"/>
        <v>2.6313477361077364E-3</v>
      </c>
      <c r="AR61" s="30">
        <f t="shared" si="9"/>
        <v>2.5831104007842942E-3</v>
      </c>
      <c r="AS61" s="30">
        <f t="shared" si="9"/>
        <v>2.5365084789648051E-3</v>
      </c>
    </row>
    <row r="62" spans="1:45" x14ac:dyDescent="0.35">
      <c r="A62" s="8" t="s">
        <v>37</v>
      </c>
      <c r="B62" t="str">
        <f>INDEX(Output!$AD$11:$AD$60,MATCH(A62,Output!$AE$11:$AE$60,0),1)</f>
        <v>y = 13712.98773*ln(x) + 15422.990757</v>
      </c>
      <c r="E62" s="26">
        <v>0</v>
      </c>
      <c r="F62" s="30">
        <f t="shared" si="10"/>
        <v>9.029591986642993E-3</v>
      </c>
      <c r="G62" s="30">
        <f t="shared" si="11"/>
        <v>8.611016223101009E-3</v>
      </c>
      <c r="H62" s="30">
        <f t="shared" si="11"/>
        <v>8.2269754101420567E-3</v>
      </c>
      <c r="I62" s="30">
        <f t="shared" si="11"/>
        <v>7.8734744008666091E-3</v>
      </c>
      <c r="J62" s="30">
        <f t="shared" si="11"/>
        <v>7.5471030160687569E-3</v>
      </c>
      <c r="K62" s="30">
        <f t="shared" si="11"/>
        <v>7.2449336594884173E-3</v>
      </c>
      <c r="L62" s="30">
        <f t="shared" si="11"/>
        <v>6.9644395882906274E-3</v>
      </c>
      <c r="M62" s="30">
        <f t="shared" si="11"/>
        <v>6.7034291550436276E-3</v>
      </c>
      <c r="N62" s="30">
        <f t="shared" si="11"/>
        <v>6.4599925095096822E-3</v>
      </c>
      <c r="O62" s="30">
        <f t="shared" si="11"/>
        <v>6.2324581014479019E-3</v>
      </c>
      <c r="P62" s="30">
        <f t="shared" si="11"/>
        <v>6.0193569528792512E-3</v>
      </c>
      <c r="Q62" s="30">
        <f t="shared" si="11"/>
        <v>5.8193931341961047E-3</v>
      </c>
      <c r="R62" s="30">
        <f t="shared" si="11"/>
        <v>5.6314192278683617E-3</v>
      </c>
      <c r="S62" s="30">
        <f t="shared" si="11"/>
        <v>5.454415827720771E-3</v>
      </c>
      <c r="T62" s="30">
        <f t="shared" si="11"/>
        <v>5.2874743232940169E-3</v>
      </c>
      <c r="U62" s="30">
        <f t="shared" si="11"/>
        <v>5.1297823736680126E-3</v>
      </c>
      <c r="V62" s="30">
        <f t="shared" si="11"/>
        <v>4.9806115950594698E-3</v>
      </c>
      <c r="W62" s="30">
        <f t="shared" si="11"/>
        <v>4.8393070799703786E-3</v>
      </c>
      <c r="X62" s="30">
        <f t="shared" si="11"/>
        <v>4.7052784390544389E-3</v>
      </c>
      <c r="Y62" s="30">
        <f t="shared" si="11"/>
        <v>4.5779921147741653E-3</v>
      </c>
      <c r="Z62" s="30">
        <f t="shared" si="11"/>
        <v>4.4569647619572272E-3</v>
      </c>
      <c r="AA62" s="30">
        <f t="shared" si="11"/>
        <v>4.3417575271122999E-3</v>
      </c>
      <c r="AB62" s="30">
        <f t="shared" si="11"/>
        <v>4.2319710878804262E-3</v>
      </c>
      <c r="AC62" s="30">
        <f t="shared" si="11"/>
        <v>4.1272413378414807E-3</v>
      </c>
      <c r="AD62" s="30">
        <f t="shared" si="11"/>
        <v>4.0272356212049942E-3</v>
      </c>
      <c r="AE62" s="30">
        <f t="shared" si="11"/>
        <v>3.9316494376921973E-3</v>
      </c>
      <c r="AF62" s="30">
        <f t="shared" si="11"/>
        <v>3.8402035507789645E-3</v>
      </c>
      <c r="AG62" s="30">
        <f t="shared" si="11"/>
        <v>3.7526414431030553E-3</v>
      </c>
      <c r="AH62" s="30">
        <f t="shared" si="11"/>
        <v>3.6687270715594078E-3</v>
      </c>
      <c r="AI62" s="30">
        <f t="shared" si="11"/>
        <v>3.5882428818805323E-3</v>
      </c>
      <c r="AJ62" s="30">
        <f t="shared" si="9"/>
        <v>3.5109880485064693E-3</v>
      </c>
      <c r="AK62" s="30">
        <f t="shared" si="9"/>
        <v>3.4367769106169455E-3</v>
      </c>
      <c r="AL62" s="30">
        <f t="shared" si="9"/>
        <v>3.3654375793752411E-3</v>
      </c>
      <c r="AM62" s="30">
        <f t="shared" si="9"/>
        <v>3.2968106950088671E-3</v>
      </c>
      <c r="AN62" s="30">
        <f t="shared" si="9"/>
        <v>3.2307483153368732E-3</v>
      </c>
      <c r="AO62" s="30">
        <f t="shared" si="9"/>
        <v>3.1671129198616033E-3</v>
      </c>
      <c r="AP62" s="30">
        <f t="shared" si="9"/>
        <v>3.1057765157171957E-3</v>
      </c>
      <c r="AQ62" s="30">
        <f t="shared" si="9"/>
        <v>3.0466198335667993E-3</v>
      </c>
      <c r="AR62" s="30">
        <f t="shared" si="9"/>
        <v>2.9895316031172126E-3</v>
      </c>
      <c r="AS62" s="30">
        <f t="shared" si="9"/>
        <v>2.9344078992343814E-3</v>
      </c>
    </row>
    <row r="63" spans="1:45" x14ac:dyDescent="0.35">
      <c r="A63" s="8" t="s">
        <v>38</v>
      </c>
      <c r="B63" t="str">
        <f>INDEX(Output!$AD$11:$AD$60,MATCH(A63,Output!$AE$11:$AE$60,0),1)</f>
        <v>y = 12766.927825*ln(x) + 3008.213078</v>
      </c>
      <c r="E63" s="26">
        <v>0</v>
      </c>
      <c r="F63" s="30">
        <f t="shared" si="10"/>
        <v>1.1353509541457196E-2</v>
      </c>
      <c r="G63" s="30">
        <f t="shared" si="11"/>
        <v>1.0802327186480332E-2</v>
      </c>
      <c r="H63" s="30">
        <f t="shared" si="11"/>
        <v>1.0298182720229976E-2</v>
      </c>
      <c r="I63" s="30">
        <f t="shared" si="11"/>
        <v>9.8354798941122645E-3</v>
      </c>
      <c r="J63" s="30">
        <f t="shared" si="11"/>
        <v>9.4094622301199582E-3</v>
      </c>
      <c r="K63" s="30">
        <f t="shared" si="11"/>
        <v>9.0160627465443177E-3</v>
      </c>
      <c r="L63" s="30">
        <f t="shared" si="11"/>
        <v>8.6517846236695561E-3</v>
      </c>
      <c r="M63" s="30">
        <f t="shared" si="11"/>
        <v>8.3136056593999808E-3</v>
      </c>
      <c r="N63" s="30">
        <f t="shared" si="11"/>
        <v>7.9989011861163473E-3</v>
      </c>
      <c r="O63" s="30">
        <f t="shared" si="11"/>
        <v>7.7053814369594242E-3</v>
      </c>
      <c r="P63" s="30">
        <f t="shared" si="11"/>
        <v>7.4310403125221747E-3</v>
      </c>
      <c r="Q63" s="30">
        <f t="shared" si="11"/>
        <v>7.1741132100415772E-3</v>
      </c>
      <c r="R63" s="30">
        <f t="shared" si="11"/>
        <v>6.933042107528653E-3</v>
      </c>
      <c r="S63" s="30">
        <f t="shared" si="11"/>
        <v>6.7064464943977775E-3</v>
      </c>
      <c r="T63" s="30">
        <f t="shared" si="11"/>
        <v>6.493099043046735E-3</v>
      </c>
      <c r="U63" s="30">
        <f t="shared" si="11"/>
        <v>6.2919051476204579E-3</v>
      </c>
      <c r="V63" s="30">
        <f t="shared" si="11"/>
        <v>6.1018856348113992E-3</v>
      </c>
      <c r="W63" s="30">
        <f t="shared" si="11"/>
        <v>5.9221620902685235E-3</v>
      </c>
      <c r="X63" s="30">
        <f t="shared" si="11"/>
        <v>5.7519443525866354E-3</v>
      </c>
      <c r="Y63" s="30">
        <f t="shared" si="11"/>
        <v>5.5905198121368738E-3</v>
      </c>
      <c r="Z63" s="30">
        <f t="shared" si="11"/>
        <v>5.4372442194967618E-3</v>
      </c>
      <c r="AA63" s="30">
        <f t="shared" si="11"/>
        <v>5.2915337619658942E-3</v>
      </c>
      <c r="AB63" s="30">
        <f t="shared" si="11"/>
        <v>5.1528582096609377E-3</v>
      </c>
      <c r="AC63" s="30">
        <f t="shared" si="11"/>
        <v>5.0207349672837243E-3</v>
      </c>
      <c r="AD63" s="30">
        <f t="shared" si="11"/>
        <v>4.8947238956502659E-3</v>
      </c>
      <c r="AE63" s="30">
        <f t="shared" si="11"/>
        <v>4.7744227897816849E-3</v>
      </c>
      <c r="AF63" s="30">
        <f t="shared" si="11"/>
        <v>4.6594634189451867E-3</v>
      </c>
      <c r="AG63" s="30">
        <f t="shared" si="11"/>
        <v>4.5495080492174989E-3</v>
      </c>
      <c r="AH63" s="30">
        <f t="shared" si="11"/>
        <v>4.444246381687611E-3</v>
      </c>
      <c r="AI63" s="30">
        <f t="shared" si="11"/>
        <v>4.3433928497598195E-3</v>
      </c>
      <c r="AJ63" s="30">
        <f t="shared" si="9"/>
        <v>4.2466842276032146E-3</v>
      </c>
      <c r="AK63" s="30">
        <f t="shared" si="9"/>
        <v>4.1538775089562385E-3</v>
      </c>
      <c r="AL63" s="30">
        <f t="shared" si="9"/>
        <v>4.0647480214619502E-3</v>
      </c>
      <c r="AM63" s="30">
        <f t="shared" si="9"/>
        <v>3.9790877467325014E-3</v>
      </c>
      <c r="AN63" s="30">
        <f t="shared" si="9"/>
        <v>3.8967038205490745E-3</v>
      </c>
      <c r="AO63" s="30">
        <f t="shared" si="9"/>
        <v>3.8174171911775634E-3</v>
      </c>
      <c r="AP63" s="30">
        <f t="shared" si="9"/>
        <v>3.7410614167756595E-3</v>
      </c>
      <c r="AQ63" s="30">
        <f t="shared" si="9"/>
        <v>3.6674815854453868E-3</v>
      </c>
      <c r="AR63" s="30">
        <f t="shared" si="9"/>
        <v>3.5965333436520641E-3</v>
      </c>
      <c r="AS63" s="30">
        <f t="shared" si="9"/>
        <v>3.5280820205914054E-3</v>
      </c>
    </row>
    <row r="64" spans="1:45" x14ac:dyDescent="0.35">
      <c r="A64" s="8" t="s">
        <v>39</v>
      </c>
      <c r="B64" t="str">
        <f>INDEX(Output!$AD$11:$AD$60,MATCH(A64,Output!$AE$11:$AE$60,0),1)</f>
        <v>y = 13712.98773*ln(x) + 15422.990759</v>
      </c>
      <c r="E64" s="26">
        <v>0</v>
      </c>
      <c r="F64" s="30">
        <f t="shared" si="10"/>
        <v>9.0295919863396801E-3</v>
      </c>
      <c r="G64" s="30">
        <f t="shared" si="11"/>
        <v>8.6110162228145715E-3</v>
      </c>
      <c r="H64" s="30">
        <f t="shared" si="11"/>
        <v>8.2269754098704961E-3</v>
      </c>
      <c r="I64" s="30">
        <f t="shared" si="11"/>
        <v>7.8734744006090374E-3</v>
      </c>
      <c r="J64" s="30">
        <f t="shared" si="11"/>
        <v>7.5471030158238417E-3</v>
      </c>
      <c r="K64" s="30">
        <f t="shared" si="11"/>
        <v>7.2449336592548264E-3</v>
      </c>
      <c r="L64" s="30">
        <f t="shared" si="11"/>
        <v>6.9644395880676946E-3</v>
      </c>
      <c r="M64" s="30">
        <f t="shared" si="11"/>
        <v>6.7034291548306868E-3</v>
      </c>
      <c r="N64" s="30">
        <f t="shared" si="11"/>
        <v>6.4599925093056232E-3</v>
      </c>
      <c r="O64" s="30">
        <f t="shared" si="11"/>
        <v>6.2324581012525027E-3</v>
      </c>
      <c r="P64" s="30">
        <f t="shared" si="11"/>
        <v>6.0193569526916235E-3</v>
      </c>
      <c r="Q64" s="30">
        <f t="shared" si="11"/>
        <v>5.8193931340158045E-3</v>
      </c>
      <c r="R64" s="30">
        <f t="shared" si="11"/>
        <v>5.6314192276949449E-3</v>
      </c>
      <c r="S64" s="30">
        <f t="shared" si="11"/>
        <v>5.4544158275537935E-3</v>
      </c>
      <c r="T64" s="30">
        <f t="shared" si="11"/>
        <v>5.2874743231325905E-3</v>
      </c>
      <c r="U64" s="30">
        <f t="shared" si="11"/>
        <v>5.1297823735130255E-3</v>
      </c>
      <c r="V64" s="30">
        <f t="shared" si="11"/>
        <v>4.9806115949089236E-3</v>
      </c>
      <c r="W64" s="30">
        <f t="shared" si="11"/>
        <v>4.8393070798251614E-3</v>
      </c>
      <c r="X64" s="30">
        <f t="shared" si="11"/>
        <v>4.7052784389138846E-3</v>
      </c>
      <c r="Y64" s="30">
        <f t="shared" si="11"/>
        <v>4.577992114638052E-3</v>
      </c>
      <c r="Z64" s="30">
        <f t="shared" si="11"/>
        <v>4.4569647618255548E-3</v>
      </c>
      <c r="AA64" s="30">
        <f t="shared" si="11"/>
        <v>4.3417575269841802E-3</v>
      </c>
      <c r="AB64" s="30">
        <f t="shared" si="11"/>
        <v>4.2319710877567474E-3</v>
      </c>
      <c r="AC64" s="30">
        <f t="shared" si="11"/>
        <v>4.1272413377206885E-3</v>
      </c>
      <c r="AD64" s="30">
        <f t="shared" si="11"/>
        <v>4.0272356210881988E-3</v>
      </c>
      <c r="AE64" s="30">
        <f t="shared" si="11"/>
        <v>3.9316494375782884E-3</v>
      </c>
      <c r="AF64" s="30">
        <f t="shared" si="11"/>
        <v>3.8402035506683863E-3</v>
      </c>
      <c r="AG64" s="30">
        <f t="shared" si="11"/>
        <v>3.7526414429949195E-3</v>
      </c>
      <c r="AH64" s="30">
        <f t="shared" si="11"/>
        <v>3.6687270714548248E-3</v>
      </c>
      <c r="AI64" s="30">
        <f t="shared" si="11"/>
        <v>3.5882428817777257E-3</v>
      </c>
      <c r="AJ64" s="30">
        <f t="shared" ref="AJ64:AS79" si="12">AJ19/AI19-1</f>
        <v>3.5109880484067713E-3</v>
      </c>
      <c r="AK64" s="30">
        <f t="shared" si="12"/>
        <v>3.436776910519912E-3</v>
      </c>
      <c r="AL64" s="30">
        <f t="shared" si="12"/>
        <v>3.3654375792797619E-3</v>
      </c>
      <c r="AM64" s="30">
        <f t="shared" si="12"/>
        <v>3.2968106949164966E-3</v>
      </c>
      <c r="AN64" s="30">
        <f t="shared" si="12"/>
        <v>3.230748315246057E-3</v>
      </c>
      <c r="AO64" s="30">
        <f t="shared" si="12"/>
        <v>3.1671129197734516E-3</v>
      </c>
      <c r="AP64" s="30">
        <f t="shared" si="12"/>
        <v>3.1057765156305983E-3</v>
      </c>
      <c r="AQ64" s="30">
        <f t="shared" si="12"/>
        <v>3.0466198334822003E-3</v>
      </c>
      <c r="AR64" s="30">
        <f t="shared" si="12"/>
        <v>2.9895316030343899E-3</v>
      </c>
      <c r="AS64" s="30">
        <f t="shared" si="12"/>
        <v>2.9344078991531131E-3</v>
      </c>
    </row>
    <row r="65" spans="1:45" x14ac:dyDescent="0.35">
      <c r="A65" s="8" t="s">
        <v>10</v>
      </c>
      <c r="B65">
        <f>INDEX(Output!$AD$11:$AD$60,MATCH(A65,Output!$AE$11:$AE$60,0),1)</f>
        <v>0</v>
      </c>
      <c r="E65" s="26">
        <v>0</v>
      </c>
      <c r="F65" s="30" t="e">
        <f t="shared" si="10"/>
        <v>#DIV/0!</v>
      </c>
      <c r="G65" s="30" t="e">
        <f t="shared" si="11"/>
        <v>#DIV/0!</v>
      </c>
      <c r="H65" s="30" t="e">
        <f t="shared" si="11"/>
        <v>#DIV/0!</v>
      </c>
      <c r="I65" s="30" t="e">
        <f t="shared" si="11"/>
        <v>#DIV/0!</v>
      </c>
      <c r="J65" s="30" t="e">
        <f t="shared" si="11"/>
        <v>#DIV/0!</v>
      </c>
      <c r="K65" s="30" t="e">
        <f t="shared" si="11"/>
        <v>#DIV/0!</v>
      </c>
      <c r="L65" s="30" t="e">
        <f t="shared" si="11"/>
        <v>#DIV/0!</v>
      </c>
      <c r="M65" s="30" t="e">
        <f t="shared" si="11"/>
        <v>#DIV/0!</v>
      </c>
      <c r="N65" s="30" t="e">
        <f t="shared" si="11"/>
        <v>#DIV/0!</v>
      </c>
      <c r="O65" s="30" t="e">
        <f t="shared" si="11"/>
        <v>#DIV/0!</v>
      </c>
      <c r="P65" s="30" t="e">
        <f t="shared" si="11"/>
        <v>#DIV/0!</v>
      </c>
      <c r="Q65" s="30" t="e">
        <f t="shared" si="11"/>
        <v>#DIV/0!</v>
      </c>
      <c r="R65" s="30" t="e">
        <f t="shared" si="11"/>
        <v>#DIV/0!</v>
      </c>
      <c r="S65" s="30" t="e">
        <f t="shared" si="11"/>
        <v>#DIV/0!</v>
      </c>
      <c r="T65" s="30" t="e">
        <f t="shared" si="11"/>
        <v>#DIV/0!</v>
      </c>
      <c r="U65" s="30" t="e">
        <f t="shared" si="11"/>
        <v>#DIV/0!</v>
      </c>
      <c r="V65" s="30" t="e">
        <f t="shared" si="11"/>
        <v>#DIV/0!</v>
      </c>
      <c r="W65" s="30" t="e">
        <f t="shared" si="11"/>
        <v>#DIV/0!</v>
      </c>
      <c r="X65" s="30" t="e">
        <f t="shared" si="11"/>
        <v>#DIV/0!</v>
      </c>
      <c r="Y65" s="30" t="e">
        <f t="shared" si="11"/>
        <v>#DIV/0!</v>
      </c>
      <c r="Z65" s="30" t="e">
        <f t="shared" si="11"/>
        <v>#DIV/0!</v>
      </c>
      <c r="AA65" s="30" t="e">
        <f t="shared" si="11"/>
        <v>#DIV/0!</v>
      </c>
      <c r="AB65" s="30" t="e">
        <f t="shared" si="11"/>
        <v>#DIV/0!</v>
      </c>
      <c r="AC65" s="30" t="e">
        <f t="shared" si="11"/>
        <v>#DIV/0!</v>
      </c>
      <c r="AD65" s="30" t="e">
        <f t="shared" si="11"/>
        <v>#DIV/0!</v>
      </c>
      <c r="AE65" s="30" t="e">
        <f t="shared" si="11"/>
        <v>#DIV/0!</v>
      </c>
      <c r="AF65" s="30" t="e">
        <f t="shared" si="11"/>
        <v>#DIV/0!</v>
      </c>
      <c r="AG65" s="30" t="e">
        <f t="shared" si="11"/>
        <v>#DIV/0!</v>
      </c>
      <c r="AH65" s="30" t="e">
        <f t="shared" si="11"/>
        <v>#DIV/0!</v>
      </c>
      <c r="AI65" s="30" t="e">
        <f t="shared" si="11"/>
        <v>#DIV/0!</v>
      </c>
      <c r="AJ65" s="30" t="e">
        <f t="shared" si="12"/>
        <v>#DIV/0!</v>
      </c>
      <c r="AK65" s="30" t="e">
        <f t="shared" si="12"/>
        <v>#DIV/0!</v>
      </c>
      <c r="AL65" s="30" t="e">
        <f t="shared" si="12"/>
        <v>#DIV/0!</v>
      </c>
      <c r="AM65" s="30" t="e">
        <f t="shared" si="12"/>
        <v>#DIV/0!</v>
      </c>
      <c r="AN65" s="30" t="e">
        <f t="shared" si="12"/>
        <v>#DIV/0!</v>
      </c>
      <c r="AO65" s="30" t="e">
        <f t="shared" si="12"/>
        <v>#DIV/0!</v>
      </c>
      <c r="AP65" s="30" t="e">
        <f t="shared" si="12"/>
        <v>#DIV/0!</v>
      </c>
      <c r="AQ65" s="30" t="e">
        <f t="shared" si="12"/>
        <v>#DIV/0!</v>
      </c>
      <c r="AR65" s="30" t="e">
        <f t="shared" si="12"/>
        <v>#DIV/0!</v>
      </c>
      <c r="AS65" s="30" t="e">
        <f t="shared" si="12"/>
        <v>#DIV/0!</v>
      </c>
    </row>
    <row r="66" spans="1:45" x14ac:dyDescent="0.35">
      <c r="A66" s="8" t="s">
        <v>11</v>
      </c>
      <c r="B66">
        <f>INDEX(Output!$AD$11:$AD$60,MATCH(A66,Output!$AE$11:$AE$60,0),1)</f>
        <v>0</v>
      </c>
      <c r="E66" s="26">
        <v>0</v>
      </c>
      <c r="F66" s="30" t="e">
        <f t="shared" si="10"/>
        <v>#DIV/0!</v>
      </c>
      <c r="G66" s="30" t="e">
        <f t="shared" si="11"/>
        <v>#DIV/0!</v>
      </c>
      <c r="H66" s="30" t="e">
        <f t="shared" si="11"/>
        <v>#DIV/0!</v>
      </c>
      <c r="I66" s="30" t="e">
        <f t="shared" si="11"/>
        <v>#DIV/0!</v>
      </c>
      <c r="J66" s="30" t="e">
        <f t="shared" ref="G66:AI74" si="13">J21/I21-1</f>
        <v>#DIV/0!</v>
      </c>
      <c r="K66" s="30" t="e">
        <f t="shared" si="13"/>
        <v>#DIV/0!</v>
      </c>
      <c r="L66" s="30" t="e">
        <f t="shared" si="13"/>
        <v>#DIV/0!</v>
      </c>
      <c r="M66" s="30" t="e">
        <f t="shared" si="13"/>
        <v>#DIV/0!</v>
      </c>
      <c r="N66" s="30" t="e">
        <f t="shared" si="13"/>
        <v>#DIV/0!</v>
      </c>
      <c r="O66" s="30" t="e">
        <f t="shared" si="13"/>
        <v>#DIV/0!</v>
      </c>
      <c r="P66" s="30" t="e">
        <f t="shared" si="13"/>
        <v>#DIV/0!</v>
      </c>
      <c r="Q66" s="30" t="e">
        <f t="shared" si="13"/>
        <v>#DIV/0!</v>
      </c>
      <c r="R66" s="30" t="e">
        <f t="shared" si="13"/>
        <v>#DIV/0!</v>
      </c>
      <c r="S66" s="30" t="e">
        <f t="shared" si="13"/>
        <v>#DIV/0!</v>
      </c>
      <c r="T66" s="30" t="e">
        <f t="shared" si="13"/>
        <v>#DIV/0!</v>
      </c>
      <c r="U66" s="30" t="e">
        <f t="shared" si="13"/>
        <v>#DIV/0!</v>
      </c>
      <c r="V66" s="30" t="e">
        <f t="shared" si="13"/>
        <v>#DIV/0!</v>
      </c>
      <c r="W66" s="30" t="e">
        <f t="shared" si="13"/>
        <v>#DIV/0!</v>
      </c>
      <c r="X66" s="30" t="e">
        <f t="shared" si="13"/>
        <v>#DIV/0!</v>
      </c>
      <c r="Y66" s="30" t="e">
        <f t="shared" si="13"/>
        <v>#DIV/0!</v>
      </c>
      <c r="Z66" s="30" t="e">
        <f t="shared" si="13"/>
        <v>#DIV/0!</v>
      </c>
      <c r="AA66" s="30" t="e">
        <f t="shared" si="13"/>
        <v>#DIV/0!</v>
      </c>
      <c r="AB66" s="30" t="e">
        <f t="shared" si="13"/>
        <v>#DIV/0!</v>
      </c>
      <c r="AC66" s="30" t="e">
        <f t="shared" si="13"/>
        <v>#DIV/0!</v>
      </c>
      <c r="AD66" s="30" t="e">
        <f t="shared" si="13"/>
        <v>#DIV/0!</v>
      </c>
      <c r="AE66" s="30" t="e">
        <f t="shared" si="13"/>
        <v>#DIV/0!</v>
      </c>
      <c r="AF66" s="30" t="e">
        <f t="shared" si="13"/>
        <v>#DIV/0!</v>
      </c>
      <c r="AG66" s="30" t="e">
        <f t="shared" si="13"/>
        <v>#DIV/0!</v>
      </c>
      <c r="AH66" s="30" t="e">
        <f t="shared" si="13"/>
        <v>#DIV/0!</v>
      </c>
      <c r="AI66" s="30" t="e">
        <f t="shared" si="13"/>
        <v>#DIV/0!</v>
      </c>
      <c r="AJ66" s="30" t="e">
        <f t="shared" si="12"/>
        <v>#DIV/0!</v>
      </c>
      <c r="AK66" s="30" t="e">
        <f t="shared" si="12"/>
        <v>#DIV/0!</v>
      </c>
      <c r="AL66" s="30" t="e">
        <f t="shared" si="12"/>
        <v>#DIV/0!</v>
      </c>
      <c r="AM66" s="30" t="e">
        <f t="shared" si="12"/>
        <v>#DIV/0!</v>
      </c>
      <c r="AN66" s="30" t="e">
        <f t="shared" si="12"/>
        <v>#DIV/0!</v>
      </c>
      <c r="AO66" s="30" t="e">
        <f t="shared" si="12"/>
        <v>#DIV/0!</v>
      </c>
      <c r="AP66" s="30" t="e">
        <f t="shared" si="12"/>
        <v>#DIV/0!</v>
      </c>
      <c r="AQ66" s="30" t="e">
        <f t="shared" si="12"/>
        <v>#DIV/0!</v>
      </c>
      <c r="AR66" s="30" t="e">
        <f t="shared" si="12"/>
        <v>#DIV/0!</v>
      </c>
      <c r="AS66" s="30" t="e">
        <f t="shared" si="12"/>
        <v>#DIV/0!</v>
      </c>
    </row>
    <row r="67" spans="1:45" x14ac:dyDescent="0.35">
      <c r="A67" s="8" t="s">
        <v>12</v>
      </c>
      <c r="B67">
        <f>INDEX(Output!$AD$11:$AD$60,MATCH(A67,Output!$AE$11:$AE$60,0),1)</f>
        <v>0</v>
      </c>
      <c r="E67" s="26">
        <v>0</v>
      </c>
      <c r="F67" s="30" t="e">
        <f t="shared" si="10"/>
        <v>#DIV/0!</v>
      </c>
      <c r="G67" s="30" t="e">
        <f t="shared" si="13"/>
        <v>#DIV/0!</v>
      </c>
      <c r="H67" s="30" t="e">
        <f t="shared" si="13"/>
        <v>#DIV/0!</v>
      </c>
      <c r="I67" s="30" t="e">
        <f t="shared" si="13"/>
        <v>#DIV/0!</v>
      </c>
      <c r="J67" s="30" t="e">
        <f t="shared" si="13"/>
        <v>#DIV/0!</v>
      </c>
      <c r="K67" s="30" t="e">
        <f t="shared" si="13"/>
        <v>#DIV/0!</v>
      </c>
      <c r="L67" s="30" t="e">
        <f t="shared" si="13"/>
        <v>#DIV/0!</v>
      </c>
      <c r="M67" s="30" t="e">
        <f t="shared" si="13"/>
        <v>#DIV/0!</v>
      </c>
      <c r="N67" s="30" t="e">
        <f t="shared" si="13"/>
        <v>#DIV/0!</v>
      </c>
      <c r="O67" s="30" t="e">
        <f t="shared" si="13"/>
        <v>#DIV/0!</v>
      </c>
      <c r="P67" s="30" t="e">
        <f t="shared" si="13"/>
        <v>#DIV/0!</v>
      </c>
      <c r="Q67" s="30" t="e">
        <f t="shared" si="13"/>
        <v>#DIV/0!</v>
      </c>
      <c r="R67" s="30" t="e">
        <f t="shared" si="13"/>
        <v>#DIV/0!</v>
      </c>
      <c r="S67" s="30" t="e">
        <f t="shared" si="13"/>
        <v>#DIV/0!</v>
      </c>
      <c r="T67" s="30" t="e">
        <f t="shared" si="13"/>
        <v>#DIV/0!</v>
      </c>
      <c r="U67" s="30" t="e">
        <f t="shared" si="13"/>
        <v>#DIV/0!</v>
      </c>
      <c r="V67" s="30" t="e">
        <f t="shared" si="13"/>
        <v>#DIV/0!</v>
      </c>
      <c r="W67" s="30" t="e">
        <f t="shared" si="13"/>
        <v>#DIV/0!</v>
      </c>
      <c r="X67" s="30" t="e">
        <f t="shared" si="13"/>
        <v>#DIV/0!</v>
      </c>
      <c r="Y67" s="30" t="e">
        <f t="shared" si="13"/>
        <v>#DIV/0!</v>
      </c>
      <c r="Z67" s="30" t="e">
        <f t="shared" si="13"/>
        <v>#DIV/0!</v>
      </c>
      <c r="AA67" s="30" t="e">
        <f t="shared" si="13"/>
        <v>#DIV/0!</v>
      </c>
      <c r="AB67" s="30" t="e">
        <f t="shared" si="13"/>
        <v>#DIV/0!</v>
      </c>
      <c r="AC67" s="30" t="e">
        <f t="shared" si="13"/>
        <v>#DIV/0!</v>
      </c>
      <c r="AD67" s="30" t="e">
        <f t="shared" si="13"/>
        <v>#DIV/0!</v>
      </c>
      <c r="AE67" s="30" t="e">
        <f t="shared" si="13"/>
        <v>#DIV/0!</v>
      </c>
      <c r="AF67" s="30" t="e">
        <f t="shared" si="13"/>
        <v>#DIV/0!</v>
      </c>
      <c r="AG67" s="30" t="e">
        <f t="shared" si="13"/>
        <v>#DIV/0!</v>
      </c>
      <c r="AH67" s="30" t="e">
        <f t="shared" si="13"/>
        <v>#DIV/0!</v>
      </c>
      <c r="AI67" s="30" t="e">
        <f t="shared" si="13"/>
        <v>#DIV/0!</v>
      </c>
      <c r="AJ67" s="30" t="e">
        <f t="shared" si="12"/>
        <v>#DIV/0!</v>
      </c>
      <c r="AK67" s="30" t="e">
        <f t="shared" si="12"/>
        <v>#DIV/0!</v>
      </c>
      <c r="AL67" s="30" t="e">
        <f t="shared" si="12"/>
        <v>#DIV/0!</v>
      </c>
      <c r="AM67" s="30" t="e">
        <f t="shared" si="12"/>
        <v>#DIV/0!</v>
      </c>
      <c r="AN67" s="30" t="e">
        <f t="shared" si="12"/>
        <v>#DIV/0!</v>
      </c>
      <c r="AO67" s="30" t="e">
        <f t="shared" si="12"/>
        <v>#DIV/0!</v>
      </c>
      <c r="AP67" s="30" t="e">
        <f t="shared" si="12"/>
        <v>#DIV/0!</v>
      </c>
      <c r="AQ67" s="30" t="e">
        <f t="shared" si="12"/>
        <v>#DIV/0!</v>
      </c>
      <c r="AR67" s="30" t="e">
        <f t="shared" si="12"/>
        <v>#DIV/0!</v>
      </c>
      <c r="AS67" s="30" t="e">
        <f t="shared" si="12"/>
        <v>#DIV/0!</v>
      </c>
    </row>
    <row r="68" spans="1:45" x14ac:dyDescent="0.35">
      <c r="A68" s="8" t="s">
        <v>13</v>
      </c>
      <c r="B68">
        <f>INDEX(Output!$AD$11:$AD$60,MATCH(A68,Output!$AE$11:$AE$60,0),1)</f>
        <v>0</v>
      </c>
      <c r="E68" s="26">
        <v>0</v>
      </c>
      <c r="F68" s="30" t="e">
        <f t="shared" si="10"/>
        <v>#DIV/0!</v>
      </c>
      <c r="G68" s="30" t="e">
        <f t="shared" si="13"/>
        <v>#DIV/0!</v>
      </c>
      <c r="H68" s="30" t="e">
        <f t="shared" si="13"/>
        <v>#DIV/0!</v>
      </c>
      <c r="I68" s="30" t="e">
        <f t="shared" si="13"/>
        <v>#DIV/0!</v>
      </c>
      <c r="J68" s="30" t="e">
        <f t="shared" si="13"/>
        <v>#DIV/0!</v>
      </c>
      <c r="K68" s="30" t="e">
        <f t="shared" si="13"/>
        <v>#DIV/0!</v>
      </c>
      <c r="L68" s="30" t="e">
        <f t="shared" si="13"/>
        <v>#DIV/0!</v>
      </c>
      <c r="M68" s="30" t="e">
        <f t="shared" si="13"/>
        <v>#DIV/0!</v>
      </c>
      <c r="N68" s="30" t="e">
        <f t="shared" si="13"/>
        <v>#DIV/0!</v>
      </c>
      <c r="O68" s="30" t="e">
        <f t="shared" si="13"/>
        <v>#DIV/0!</v>
      </c>
      <c r="P68" s="30" t="e">
        <f t="shared" si="13"/>
        <v>#DIV/0!</v>
      </c>
      <c r="Q68" s="30" t="e">
        <f t="shared" si="13"/>
        <v>#DIV/0!</v>
      </c>
      <c r="R68" s="30" t="e">
        <f t="shared" si="13"/>
        <v>#DIV/0!</v>
      </c>
      <c r="S68" s="30" t="e">
        <f t="shared" si="13"/>
        <v>#DIV/0!</v>
      </c>
      <c r="T68" s="30" t="e">
        <f t="shared" si="13"/>
        <v>#DIV/0!</v>
      </c>
      <c r="U68" s="30" t="e">
        <f t="shared" si="13"/>
        <v>#DIV/0!</v>
      </c>
      <c r="V68" s="30" t="e">
        <f t="shared" si="13"/>
        <v>#DIV/0!</v>
      </c>
      <c r="W68" s="30" t="e">
        <f t="shared" si="13"/>
        <v>#DIV/0!</v>
      </c>
      <c r="X68" s="30" t="e">
        <f t="shared" si="13"/>
        <v>#DIV/0!</v>
      </c>
      <c r="Y68" s="30" t="e">
        <f t="shared" si="13"/>
        <v>#DIV/0!</v>
      </c>
      <c r="Z68" s="30" t="e">
        <f t="shared" si="13"/>
        <v>#DIV/0!</v>
      </c>
      <c r="AA68" s="30" t="e">
        <f t="shared" si="13"/>
        <v>#DIV/0!</v>
      </c>
      <c r="AB68" s="30" t="e">
        <f t="shared" si="13"/>
        <v>#DIV/0!</v>
      </c>
      <c r="AC68" s="30" t="e">
        <f t="shared" si="13"/>
        <v>#DIV/0!</v>
      </c>
      <c r="AD68" s="30" t="e">
        <f t="shared" si="13"/>
        <v>#DIV/0!</v>
      </c>
      <c r="AE68" s="30" t="e">
        <f t="shared" si="13"/>
        <v>#DIV/0!</v>
      </c>
      <c r="AF68" s="30" t="e">
        <f t="shared" si="13"/>
        <v>#DIV/0!</v>
      </c>
      <c r="AG68" s="30" t="e">
        <f t="shared" si="13"/>
        <v>#DIV/0!</v>
      </c>
      <c r="AH68" s="30" t="e">
        <f t="shared" si="13"/>
        <v>#DIV/0!</v>
      </c>
      <c r="AI68" s="30" t="e">
        <f t="shared" si="13"/>
        <v>#DIV/0!</v>
      </c>
      <c r="AJ68" s="30" t="e">
        <f t="shared" si="12"/>
        <v>#DIV/0!</v>
      </c>
      <c r="AK68" s="30" t="e">
        <f t="shared" si="12"/>
        <v>#DIV/0!</v>
      </c>
      <c r="AL68" s="30" t="e">
        <f t="shared" si="12"/>
        <v>#DIV/0!</v>
      </c>
      <c r="AM68" s="30" t="e">
        <f t="shared" si="12"/>
        <v>#DIV/0!</v>
      </c>
      <c r="AN68" s="30" t="e">
        <f t="shared" si="12"/>
        <v>#DIV/0!</v>
      </c>
      <c r="AO68" s="30" t="e">
        <f t="shared" si="12"/>
        <v>#DIV/0!</v>
      </c>
      <c r="AP68" s="30" t="e">
        <f t="shared" si="12"/>
        <v>#DIV/0!</v>
      </c>
      <c r="AQ68" s="30" t="e">
        <f t="shared" si="12"/>
        <v>#DIV/0!</v>
      </c>
      <c r="AR68" s="30" t="e">
        <f t="shared" si="12"/>
        <v>#DIV/0!</v>
      </c>
      <c r="AS68" s="30" t="e">
        <f t="shared" si="12"/>
        <v>#DIV/0!</v>
      </c>
    </row>
    <row r="69" spans="1:45" x14ac:dyDescent="0.35">
      <c r="A69" s="8" t="s">
        <v>14</v>
      </c>
      <c r="B69" t="str">
        <f>INDEX(Output!$AD$11:$AD$60,MATCH(A69,Output!$AE$11:$AE$60,0),1)</f>
        <v>y = 44010.941953*ln(x) - 8531.518561</v>
      </c>
      <c r="E69" s="26">
        <v>0</v>
      </c>
      <c r="F69" s="30">
        <f t="shared" si="10"/>
        <v>1.2965414074679327E-2</v>
      </c>
      <c r="G69" s="30">
        <f t="shared" si="13"/>
        <v>1.2316348180442915E-2</v>
      </c>
      <c r="H69" s="30">
        <f t="shared" si="13"/>
        <v>1.1723983713059161E-2</v>
      </c>
      <c r="I69" s="30">
        <f t="shared" si="13"/>
        <v>1.1181438888770989E-2</v>
      </c>
      <c r="J69" s="30">
        <f t="shared" si="13"/>
        <v>1.0682883173749769E-2</v>
      </c>
      <c r="K69" s="30">
        <f t="shared" si="13"/>
        <v>1.0223346065112215E-2</v>
      </c>
      <c r="L69" s="30">
        <f t="shared" si="13"/>
        <v>9.7985658464980752E-3</v>
      </c>
      <c r="M69" s="30">
        <f t="shared" si="13"/>
        <v>9.4048689467960411E-3</v>
      </c>
      <c r="N69" s="30">
        <f t="shared" si="13"/>
        <v>9.0390729505287482E-3</v>
      </c>
      <c r="O69" s="30">
        <f t="shared" si="13"/>
        <v>8.6984080493650584E-3</v>
      </c>
      <c r="P69" s="30">
        <f t="shared" si="13"/>
        <v>8.3804529910105341E-3</v>
      </c>
      <c r="Q69" s="30">
        <f t="shared" si="13"/>
        <v>8.0830825132798267E-3</v>
      </c>
      <c r="R69" s="30">
        <f t="shared" si="13"/>
        <v>7.8044239430155038E-3</v>
      </c>
      <c r="S69" s="30">
        <f t="shared" si="13"/>
        <v>7.5428211581083371E-3</v>
      </c>
      <c r="T69" s="30">
        <f t="shared" si="13"/>
        <v>7.2968045030419315E-3</v>
      </c>
      <c r="U69" s="30">
        <f t="shared" si="13"/>
        <v>7.0650655473327717E-3</v>
      </c>
      <c r="V69" s="30">
        <f t="shared" si="13"/>
        <v>6.8464358059461272E-3</v>
      </c>
      <c r="W69" s="30">
        <f t="shared" si="13"/>
        <v>6.6398687185158511E-3</v>
      </c>
      <c r="X69" s="30">
        <f t="shared" si="13"/>
        <v>6.4444243227304021E-3</v>
      </c>
      <c r="Y69" s="30">
        <f t="shared" si="13"/>
        <v>6.2592561659071677E-3</v>
      </c>
      <c r="Z69" s="30">
        <f t="shared" si="13"/>
        <v>6.0836000845263527E-3</v>
      </c>
      <c r="AA69" s="30">
        <f t="shared" si="13"/>
        <v>5.916764549602771E-3</v>
      </c>
      <c r="AB69" s="30">
        <f t="shared" si="13"/>
        <v>5.758122330117299E-3</v>
      </c>
      <c r="AC69" s="30">
        <f t="shared" si="13"/>
        <v>5.6071032703719492E-3</v>
      </c>
      <c r="AD69" s="30">
        <f t="shared" si="13"/>
        <v>5.4631880123452436E-3</v>
      </c>
      <c r="AE69" s="30">
        <f t="shared" si="13"/>
        <v>5.3259025226393142E-3</v>
      </c>
      <c r="AF69" s="30">
        <f t="shared" si="13"/>
        <v>5.1948133068870916E-3</v>
      </c>
      <c r="AG69" s="30">
        <f t="shared" si="13"/>
        <v>5.069523213474092E-3</v>
      </c>
      <c r="AH69" s="30">
        <f t="shared" si="13"/>
        <v>4.9496677440734604E-3</v>
      </c>
      <c r="AI69" s="30">
        <f t="shared" si="13"/>
        <v>4.8349118013752967E-3</v>
      </c>
      <c r="AJ69" s="30">
        <f t="shared" si="12"/>
        <v>4.7249468150614149E-3</v>
      </c>
      <c r="AK69" s="30">
        <f t="shared" si="12"/>
        <v>4.619488195960697E-3</v>
      </c>
      <c r="AL69" s="30">
        <f t="shared" si="12"/>
        <v>4.518273075712731E-3</v>
      </c>
      <c r="AM69" s="30">
        <f t="shared" si="12"/>
        <v>4.4210582954722355E-3</v>
      </c>
      <c r="AN69" s="30">
        <f t="shared" si="12"/>
        <v>4.3276186123912819E-3</v>
      </c>
      <c r="AO69" s="30">
        <f t="shared" si="12"/>
        <v>4.2377450970090269E-3</v>
      </c>
      <c r="AP69" s="30">
        <f t="shared" si="12"/>
        <v>4.1512436983717205E-3</v>
      </c>
      <c r="AQ69" s="30">
        <f t="shared" si="12"/>
        <v>4.0679339568781003E-3</v>
      </c>
      <c r="AR69" s="30">
        <f t="shared" si="12"/>
        <v>3.9876478474873966E-3</v>
      </c>
      <c r="AS69" s="30">
        <f t="shared" si="12"/>
        <v>3.9102287382328793E-3</v>
      </c>
    </row>
    <row r="70" spans="1:45" x14ac:dyDescent="0.35">
      <c r="A70" s="8" t="s">
        <v>15</v>
      </c>
      <c r="B70">
        <f>INDEX(Output!$AD$11:$AD$60,MATCH(A70,Output!$AE$11:$AE$60,0),1)</f>
        <v>0</v>
      </c>
      <c r="E70" s="26">
        <v>0</v>
      </c>
      <c r="F70" s="30" t="e">
        <f t="shared" si="10"/>
        <v>#DIV/0!</v>
      </c>
      <c r="G70" s="30" t="e">
        <f t="shared" si="13"/>
        <v>#DIV/0!</v>
      </c>
      <c r="H70" s="30" t="e">
        <f t="shared" si="13"/>
        <v>#DIV/0!</v>
      </c>
      <c r="I70" s="30" t="e">
        <f t="shared" si="13"/>
        <v>#DIV/0!</v>
      </c>
      <c r="J70" s="30" t="e">
        <f t="shared" si="13"/>
        <v>#DIV/0!</v>
      </c>
      <c r="K70" s="30" t="e">
        <f t="shared" si="13"/>
        <v>#DIV/0!</v>
      </c>
      <c r="L70" s="30" t="e">
        <f t="shared" si="13"/>
        <v>#DIV/0!</v>
      </c>
      <c r="M70" s="30" t="e">
        <f t="shared" si="13"/>
        <v>#DIV/0!</v>
      </c>
      <c r="N70" s="30" t="e">
        <f t="shared" si="13"/>
        <v>#DIV/0!</v>
      </c>
      <c r="O70" s="30" t="e">
        <f t="shared" si="13"/>
        <v>#DIV/0!</v>
      </c>
      <c r="P70" s="30" t="e">
        <f t="shared" si="13"/>
        <v>#DIV/0!</v>
      </c>
      <c r="Q70" s="30" t="e">
        <f t="shared" si="13"/>
        <v>#DIV/0!</v>
      </c>
      <c r="R70" s="30" t="e">
        <f t="shared" si="13"/>
        <v>#DIV/0!</v>
      </c>
      <c r="S70" s="30" t="e">
        <f t="shared" si="13"/>
        <v>#DIV/0!</v>
      </c>
      <c r="T70" s="30" t="e">
        <f t="shared" si="13"/>
        <v>#DIV/0!</v>
      </c>
      <c r="U70" s="30" t="e">
        <f t="shared" si="13"/>
        <v>#DIV/0!</v>
      </c>
      <c r="V70" s="30" t="e">
        <f t="shared" si="13"/>
        <v>#DIV/0!</v>
      </c>
      <c r="W70" s="30" t="e">
        <f t="shared" si="13"/>
        <v>#DIV/0!</v>
      </c>
      <c r="X70" s="30" t="e">
        <f t="shared" si="13"/>
        <v>#DIV/0!</v>
      </c>
      <c r="Y70" s="30" t="e">
        <f t="shared" si="13"/>
        <v>#DIV/0!</v>
      </c>
      <c r="Z70" s="30" t="e">
        <f t="shared" si="13"/>
        <v>#DIV/0!</v>
      </c>
      <c r="AA70" s="30" t="e">
        <f t="shared" si="13"/>
        <v>#DIV/0!</v>
      </c>
      <c r="AB70" s="30" t="e">
        <f t="shared" si="13"/>
        <v>#DIV/0!</v>
      </c>
      <c r="AC70" s="30" t="e">
        <f t="shared" si="13"/>
        <v>#DIV/0!</v>
      </c>
      <c r="AD70" s="30" t="e">
        <f t="shared" si="13"/>
        <v>#DIV/0!</v>
      </c>
      <c r="AE70" s="30" t="e">
        <f t="shared" si="13"/>
        <v>#DIV/0!</v>
      </c>
      <c r="AF70" s="30" t="e">
        <f t="shared" si="13"/>
        <v>#DIV/0!</v>
      </c>
      <c r="AG70" s="30" t="e">
        <f t="shared" si="13"/>
        <v>#DIV/0!</v>
      </c>
      <c r="AH70" s="30" t="e">
        <f t="shared" si="13"/>
        <v>#DIV/0!</v>
      </c>
      <c r="AI70" s="30" t="e">
        <f t="shared" si="13"/>
        <v>#DIV/0!</v>
      </c>
      <c r="AJ70" s="30" t="e">
        <f t="shared" si="12"/>
        <v>#DIV/0!</v>
      </c>
      <c r="AK70" s="30" t="e">
        <f t="shared" si="12"/>
        <v>#DIV/0!</v>
      </c>
      <c r="AL70" s="30" t="e">
        <f t="shared" si="12"/>
        <v>#DIV/0!</v>
      </c>
      <c r="AM70" s="30" t="e">
        <f t="shared" si="12"/>
        <v>#DIV/0!</v>
      </c>
      <c r="AN70" s="30" t="e">
        <f t="shared" si="12"/>
        <v>#DIV/0!</v>
      </c>
      <c r="AO70" s="30" t="e">
        <f t="shared" si="12"/>
        <v>#DIV/0!</v>
      </c>
      <c r="AP70" s="30" t="e">
        <f t="shared" si="12"/>
        <v>#DIV/0!</v>
      </c>
      <c r="AQ70" s="30" t="e">
        <f t="shared" si="12"/>
        <v>#DIV/0!</v>
      </c>
      <c r="AR70" s="30" t="e">
        <f t="shared" si="12"/>
        <v>#DIV/0!</v>
      </c>
      <c r="AS70" s="30" t="e">
        <f t="shared" si="12"/>
        <v>#DIV/0!</v>
      </c>
    </row>
    <row r="71" spans="1:45" x14ac:dyDescent="0.35">
      <c r="A71" s="8" t="s">
        <v>16</v>
      </c>
      <c r="B71" t="str">
        <f>INDEX(Output!$AD$11:$AD$60,MATCH(A71,Output!$AE$11:$AE$60,0),1)</f>
        <v>y = 35191.254947*ln(x) + 81805.29669</v>
      </c>
      <c r="E71" s="26">
        <v>0</v>
      </c>
      <c r="F71" s="30">
        <f t="shared" si="10"/>
        <v>7.0751228314049897E-3</v>
      </c>
      <c r="G71" s="30">
        <f t="shared" si="13"/>
        <v>6.7602428881408105E-3</v>
      </c>
      <c r="H71" s="30">
        <f t="shared" si="13"/>
        <v>6.4706177115112506E-3</v>
      </c>
      <c r="I71" s="30">
        <f t="shared" si="13"/>
        <v>6.2033912736634278E-3</v>
      </c>
      <c r="J71" s="30">
        <f t="shared" si="13"/>
        <v>5.9561177053357728E-3</v>
      </c>
      <c r="K71" s="30">
        <f t="shared" si="13"/>
        <v>5.7266907246613652E-3</v>
      </c>
      <c r="L71" s="30">
        <f t="shared" si="13"/>
        <v>5.5132870849772253E-3</v>
      </c>
      <c r="M71" s="30">
        <f t="shared" si="13"/>
        <v>5.3143209073756026E-3</v>
      </c>
      <c r="N71" s="30">
        <f t="shared" si="13"/>
        <v>5.1284065378502941E-3</v>
      </c>
      <c r="O71" s="30">
        <f t="shared" si="13"/>
        <v>4.9543281347206314E-3</v>
      </c>
      <c r="P71" s="30">
        <f t="shared" si="13"/>
        <v>4.7910146100127449E-3</v>
      </c>
      <c r="Q71" s="30">
        <f t="shared" si="13"/>
        <v>4.6375188601894823E-3</v>
      </c>
      <c r="R71" s="30">
        <f t="shared" si="13"/>
        <v>4.4930004562722115E-3</v>
      </c>
      <c r="S71" s="30">
        <f t="shared" si="13"/>
        <v>4.3567111415452331E-3</v>
      </c>
      <c r="T71" s="30">
        <f t="shared" si="13"/>
        <v>4.2279826213356131E-3</v>
      </c>
      <c r="U71" s="30">
        <f t="shared" si="13"/>
        <v>4.1062162345226749E-3</v>
      </c>
      <c r="V71" s="30">
        <f t="shared" si="13"/>
        <v>3.9908741780607659E-3</v>
      </c>
      <c r="W71" s="30">
        <f t="shared" si="13"/>
        <v>3.8814720196771457E-3</v>
      </c>
      <c r="X71" s="30">
        <f t="shared" si="13"/>
        <v>3.7775722841537629E-3</v>
      </c>
      <c r="Y71" s="30">
        <f t="shared" si="13"/>
        <v>3.6787789384005176E-3</v>
      </c>
      <c r="Z71" s="30">
        <f t="shared" si="13"/>
        <v>3.5847326322393513E-3</v>
      </c>
      <c r="AA71" s="30">
        <f t="shared" si="13"/>
        <v>3.4951065771886558E-3</v>
      </c>
      <c r="AB71" s="30">
        <f t="shared" si="13"/>
        <v>3.4096029659982374E-3</v>
      </c>
      <c r="AC71" s="30">
        <f t="shared" si="13"/>
        <v>3.3279498522023054E-3</v>
      </c>
      <c r="AD71" s="30">
        <f t="shared" si="13"/>
        <v>3.2498984224313965E-3</v>
      </c>
      <c r="AE71" s="30">
        <f t="shared" si="13"/>
        <v>3.1752206051818277E-3</v>
      </c>
      <c r="AF71" s="30">
        <f t="shared" si="13"/>
        <v>3.1037069687771535E-3</v>
      </c>
      <c r="AG71" s="30">
        <f t="shared" si="13"/>
        <v>3.0351648686539612E-3</v>
      </c>
      <c r="AH71" s="30">
        <f t="shared" si="13"/>
        <v>2.9694168102691876E-3</v>
      </c>
      <c r="AI71" s="30">
        <f t="shared" si="13"/>
        <v>2.9062989990049637E-3</v>
      </c>
      <c r="AJ71" s="30">
        <f t="shared" si="12"/>
        <v>2.8456600526998166E-3</v>
      </c>
      <c r="AK71" s="30">
        <f t="shared" si="12"/>
        <v>2.787359856003091E-3</v>
      </c>
      <c r="AL71" s="30">
        <f t="shared" si="12"/>
        <v>2.7312685387053115E-3</v>
      </c>
      <c r="AM71" s="30">
        <f t="shared" si="12"/>
        <v>2.6772655627318453E-3</v>
      </c>
      <c r="AN71" s="30">
        <f t="shared" si="12"/>
        <v>2.6252389045942071E-3</v>
      </c>
      <c r="AO71" s="30">
        <f t="shared" si="12"/>
        <v>2.575084321900345E-3</v>
      </c>
      <c r="AP71" s="30">
        <f t="shared" si="12"/>
        <v>2.5267046940347093E-3</v>
      </c>
      <c r="AQ71" s="30">
        <f t="shared" si="12"/>
        <v>2.480009428447838E-3</v>
      </c>
      <c r="AR71" s="30">
        <f t="shared" si="12"/>
        <v>2.4349139250763319E-3</v>
      </c>
      <c r="AS71" s="30">
        <f t="shared" si="12"/>
        <v>2.3913390923895328E-3</v>
      </c>
    </row>
    <row r="72" spans="1:45" x14ac:dyDescent="0.35">
      <c r="A72" s="8" t="s">
        <v>40</v>
      </c>
      <c r="B72" t="str">
        <f>INDEX(Output!$AD$11:$AD$60,MATCH(A72,Output!$AE$11:$AE$60,0),1)</f>
        <v>y = 8500.326747*ln(x) + 2539.145806</v>
      </c>
      <c r="E72" s="26">
        <v>0</v>
      </c>
      <c r="F72" s="30">
        <f t="shared" si="10"/>
        <v>1.1149890233546289E-2</v>
      </c>
      <c r="G72" s="30">
        <f t="shared" si="13"/>
        <v>1.0610729343290881E-2</v>
      </c>
      <c r="H72" s="30">
        <f t="shared" si="13"/>
        <v>1.0117444510066242E-2</v>
      </c>
      <c r="I72" s="30">
        <f t="shared" si="13"/>
        <v>9.6645913036774722E-3</v>
      </c>
      <c r="J72" s="30">
        <f t="shared" si="13"/>
        <v>9.247540479707661E-3</v>
      </c>
      <c r="K72" s="30">
        <f t="shared" si="13"/>
        <v>8.8623323977801149E-3</v>
      </c>
      <c r="L72" s="30">
        <f t="shared" si="13"/>
        <v>8.5055613578559619E-3</v>
      </c>
      <c r="M72" s="30">
        <f t="shared" si="13"/>
        <v>8.1742829527453598E-3</v>
      </c>
      <c r="N72" s="30">
        <f t="shared" si="13"/>
        <v>7.865939290216728E-3</v>
      </c>
      <c r="O72" s="30">
        <f t="shared" si="13"/>
        <v>7.5782982079597438E-3</v>
      </c>
      <c r="P72" s="30">
        <f t="shared" si="13"/>
        <v>7.3094035335434793E-3</v>
      </c>
      <c r="Q72" s="30">
        <f t="shared" si="13"/>
        <v>7.0575341279772719E-3</v>
      </c>
      <c r="R72" s="30">
        <f t="shared" si="13"/>
        <v>6.8211699636973044E-3</v>
      </c>
      <c r="S72" s="30">
        <f t="shared" si="13"/>
        <v>6.5989638734438305E-3</v>
      </c>
      <c r="T72" s="30">
        <f t="shared" si="13"/>
        <v>6.3897178993237436E-3</v>
      </c>
      <c r="U72" s="30">
        <f t="shared" si="13"/>
        <v>6.1923633954870105E-3</v>
      </c>
      <c r="V72" s="30">
        <f t="shared" si="13"/>
        <v>6.0059442106796812E-3</v>
      </c>
      <c r="W72" s="30">
        <f t="shared" si="13"/>
        <v>5.8296024111790246E-3</v>
      </c>
      <c r="X72" s="30">
        <f t="shared" si="13"/>
        <v>5.6625661095972557E-3</v>
      </c>
      <c r="Y72" s="30">
        <f t="shared" si="13"/>
        <v>5.5041390476238128E-3</v>
      </c>
      <c r="Z72" s="30">
        <f t="shared" si="13"/>
        <v>5.3536916461902617E-3</v>
      </c>
      <c r="AA72" s="30">
        <f t="shared" si="13"/>
        <v>5.2106532886064816E-3</v>
      </c>
      <c r="AB72" s="30">
        <f t="shared" si="13"/>
        <v>5.0745056439192027E-3</v>
      </c>
      <c r="AC72" s="30">
        <f t="shared" si="13"/>
        <v>4.9447768712966855E-3</v>
      </c>
      <c r="AD72" s="30">
        <f t="shared" si="13"/>
        <v>4.8210365733900584E-3</v>
      </c>
      <c r="AE72" s="30">
        <f t="shared" si="13"/>
        <v>4.7028913886812962E-3</v>
      </c>
      <c r="AF72" s="30">
        <f t="shared" si="13"/>
        <v>4.5899811308438565E-3</v>
      </c>
      <c r="AG72" s="30">
        <f t="shared" si="13"/>
        <v>4.4819753979066235E-3</v>
      </c>
      <c r="AH72" s="30">
        <f t="shared" si="13"/>
        <v>4.3785705861734137E-3</v>
      </c>
      <c r="AI72" s="30">
        <f t="shared" si="13"/>
        <v>4.2794872539120288E-3</v>
      </c>
      <c r="AJ72" s="30">
        <f t="shared" si="12"/>
        <v>4.1844677881575087E-3</v>
      </c>
      <c r="AK72" s="30">
        <f t="shared" si="12"/>
        <v>4.0932743349419987E-3</v>
      </c>
      <c r="AL72" s="30">
        <f t="shared" si="12"/>
        <v>4.005686959057897E-3</v>
      </c>
      <c r="AM72" s="30">
        <f t="shared" si="12"/>
        <v>3.9215020043446014E-3</v>
      </c>
      <c r="AN72" s="30">
        <f t="shared" si="12"/>
        <v>3.8405306295830055E-3</v>
      </c>
      <c r="AO72" s="30">
        <f t="shared" si="12"/>
        <v>3.7625974985557864E-3</v>
      </c>
      <c r="AP72" s="30">
        <f t="shared" si="12"/>
        <v>3.6875396057445275E-3</v>
      </c>
      <c r="AQ72" s="30">
        <f t="shared" si="12"/>
        <v>3.6152052216462671E-3</v>
      </c>
      <c r="AR72" s="30">
        <f t="shared" si="12"/>
        <v>3.5454529437917159E-3</v>
      </c>
      <c r="AS72" s="30">
        <f t="shared" si="12"/>
        <v>3.4781508413799234E-3</v>
      </c>
    </row>
    <row r="73" spans="1:45" x14ac:dyDescent="0.35">
      <c r="A73" s="8" t="s">
        <v>41</v>
      </c>
      <c r="B73" t="str">
        <f>INDEX(Output!$AD$11:$AD$60,MATCH(A73,Output!$AE$11:$AE$60,0),1)</f>
        <v>y = 13712.98773*ln(x) + 15422.990768</v>
      </c>
      <c r="E73" s="26">
        <v>0</v>
      </c>
      <c r="F73" s="30">
        <f t="shared" si="10"/>
        <v>9.029591984975216E-3</v>
      </c>
      <c r="G73" s="30">
        <f t="shared" si="13"/>
        <v>8.6110162215251584E-3</v>
      </c>
      <c r="H73" s="30">
        <f t="shared" si="13"/>
        <v>8.2269754086490288E-3</v>
      </c>
      <c r="I73" s="30">
        <f t="shared" si="13"/>
        <v>7.8734743994495204E-3</v>
      </c>
      <c r="J73" s="30">
        <f t="shared" si="13"/>
        <v>7.5471030147211682E-3</v>
      </c>
      <c r="K73" s="30">
        <f t="shared" si="13"/>
        <v>7.2449336582043333E-3</v>
      </c>
      <c r="L73" s="30">
        <f t="shared" si="13"/>
        <v>6.9644395870651632E-3</v>
      </c>
      <c r="M73" s="30">
        <f t="shared" si="13"/>
        <v>6.7034291538723423E-3</v>
      </c>
      <c r="N73" s="30">
        <f t="shared" si="13"/>
        <v>6.4599925083881349E-3</v>
      </c>
      <c r="O73" s="30">
        <f t="shared" si="13"/>
        <v>6.232458100372984E-3</v>
      </c>
      <c r="P73" s="30">
        <f t="shared" si="13"/>
        <v>6.019356951847632E-3</v>
      </c>
      <c r="Q73" s="30">
        <f t="shared" si="13"/>
        <v>5.8193931332044535E-3</v>
      </c>
      <c r="R73" s="30">
        <f t="shared" si="13"/>
        <v>5.6314192269144581E-3</v>
      </c>
      <c r="S73" s="30">
        <f t="shared" si="13"/>
        <v>5.4544158268021725E-3</v>
      </c>
      <c r="T73" s="30">
        <f t="shared" si="13"/>
        <v>5.2874743224080589E-3</v>
      </c>
      <c r="U73" s="30">
        <f t="shared" si="13"/>
        <v>5.1297823728133629E-3</v>
      </c>
      <c r="V73" s="30">
        <f t="shared" si="13"/>
        <v>4.9806115942334639E-3</v>
      </c>
      <c r="W73" s="30">
        <f t="shared" si="13"/>
        <v>4.8393070791719062E-3</v>
      </c>
      <c r="X73" s="30">
        <f t="shared" si="13"/>
        <v>4.7052784382819457E-3</v>
      </c>
      <c r="Y73" s="30">
        <f t="shared" si="13"/>
        <v>4.5779921140260971E-3</v>
      </c>
      <c r="Z73" s="30">
        <f t="shared" si="13"/>
        <v>4.4569647612322516E-3</v>
      </c>
      <c r="AA73" s="30">
        <f t="shared" si="13"/>
        <v>4.3417575264093067E-3</v>
      </c>
      <c r="AB73" s="30">
        <f t="shared" si="13"/>
        <v>4.2319710871983052E-3</v>
      </c>
      <c r="AC73" s="30">
        <f t="shared" si="13"/>
        <v>4.1272413371784555E-3</v>
      </c>
      <c r="AD73" s="30">
        <f t="shared" si="13"/>
        <v>4.0272356205612869E-3</v>
      </c>
      <c r="AE73" s="30">
        <f t="shared" si="13"/>
        <v>3.9316494370658095E-3</v>
      </c>
      <c r="AF73" s="30">
        <f t="shared" si="13"/>
        <v>3.8402035501698961E-3</v>
      </c>
      <c r="AG73" s="30">
        <f t="shared" si="13"/>
        <v>3.7526414425099741E-3</v>
      </c>
      <c r="AH73" s="30">
        <f t="shared" si="13"/>
        <v>3.6687270709820918E-3</v>
      </c>
      <c r="AI73" s="30">
        <f t="shared" si="13"/>
        <v>3.5882428813174272E-3</v>
      </c>
      <c r="AJ73" s="30">
        <f t="shared" si="12"/>
        <v>3.5109880479577971E-3</v>
      </c>
      <c r="AK73" s="30">
        <f t="shared" si="12"/>
        <v>3.436776910081818E-3</v>
      </c>
      <c r="AL73" s="30">
        <f t="shared" si="12"/>
        <v>3.3654375788525481E-3</v>
      </c>
      <c r="AM73" s="30">
        <f t="shared" si="12"/>
        <v>3.2968106944988307E-3</v>
      </c>
      <c r="AN73" s="30">
        <f t="shared" si="12"/>
        <v>3.2307483148388272E-3</v>
      </c>
      <c r="AO73" s="30">
        <f t="shared" si="12"/>
        <v>3.1671129193748815E-3</v>
      </c>
      <c r="AP73" s="30">
        <f t="shared" si="12"/>
        <v>3.1057765152413541E-3</v>
      </c>
      <c r="AQ73" s="30">
        <f t="shared" si="12"/>
        <v>3.0466198331013938E-3</v>
      </c>
      <c r="AR73" s="30">
        <f t="shared" si="12"/>
        <v>2.9895316026617991E-3</v>
      </c>
      <c r="AS73" s="30">
        <f t="shared" si="12"/>
        <v>2.9344078987887379E-3</v>
      </c>
    </row>
    <row r="74" spans="1:45" x14ac:dyDescent="0.35">
      <c r="A74" s="8" t="s">
        <v>42</v>
      </c>
      <c r="B74" t="str">
        <f>INDEX(Output!$AD$11:$AD$60,MATCH(A74,Output!$AE$11:$AE$60,0),1)</f>
        <v>y = 2312.303466*ln(x) - 298.896653</v>
      </c>
      <c r="E74" s="26">
        <v>0</v>
      </c>
      <c r="F74" s="30">
        <f t="shared" si="10"/>
        <v>1.2694380460621435E-2</v>
      </c>
      <c r="G74" s="30">
        <f t="shared" si="13"/>
        <v>1.2062110262885062E-2</v>
      </c>
      <c r="H74" s="30">
        <f t="shared" si="13"/>
        <v>1.1484857929973113E-2</v>
      </c>
      <c r="I74" s="30">
        <f t="shared" si="13"/>
        <v>1.0955968503129521E-2</v>
      </c>
      <c r="J74" s="30">
        <f t="shared" si="13"/>
        <v>1.0469800542243668E-2</v>
      </c>
      <c r="K74" s="30">
        <f t="shared" si="13"/>
        <v>1.0021542285407081E-2</v>
      </c>
      <c r="L74" s="30">
        <f t="shared" si="13"/>
        <v>9.6070661399887403E-3</v>
      </c>
      <c r="M74" s="30">
        <f t="shared" si="13"/>
        <v>9.2228125412279205E-3</v>
      </c>
      <c r="N74" s="30">
        <f t="shared" si="13"/>
        <v>8.8656965236104668E-3</v>
      </c>
      <c r="O74" s="30">
        <f t="shared" si="13"/>
        <v>8.5330320131085102E-3</v>
      </c>
      <c r="P74" s="30">
        <f t="shared" si="13"/>
        <v>8.2224700592772315E-3</v>
      </c>
      <c r="Q74" s="30">
        <f t="shared" si="13"/>
        <v>7.9319481173587558E-3</v>
      </c>
      <c r="R74" s="30">
        <f t="shared" si="13"/>
        <v>7.6596481528847793E-3</v>
      </c>
      <c r="S74" s="30">
        <f t="shared" si="13"/>
        <v>7.403961838066575E-3</v>
      </c>
      <c r="T74" s="30">
        <f t="shared" si="13"/>
        <v>7.1634614852011946E-3</v>
      </c>
      <c r="U74" s="30">
        <f t="shared" si="13"/>
        <v>6.9368756490706396E-3</v>
      </c>
      <c r="V74" s="30">
        <f t="shared" si="13"/>
        <v>6.7230685507644328E-3</v>
      </c>
      <c r="W74" s="30">
        <f t="shared" si="13"/>
        <v>6.5210226460541421E-3</v>
      </c>
      <c r="X74" s="30">
        <f t="shared" si="13"/>
        <v>6.3298237945468294E-3</v>
      </c>
      <c r="Y74" s="30">
        <f t="shared" si="13"/>
        <v>6.1486485902817467E-3</v>
      </c>
      <c r="Z74" s="30">
        <f t="shared" si="13"/>
        <v>5.9767534969294989E-3</v>
      </c>
      <c r="AA74" s="30">
        <f t="shared" si="13"/>
        <v>5.8134654962411769E-3</v>
      </c>
      <c r="AB74" s="30">
        <f t="shared" si="13"/>
        <v>5.6581740107473077E-3</v>
      </c>
      <c r="AC74" s="30">
        <f t="shared" si="13"/>
        <v>5.5103239037042062E-3</v>
      </c>
      <c r="AD74" s="30">
        <f t="shared" si="13"/>
        <v>5.3694093932123987E-3</v>
      </c>
      <c r="AE74" s="30">
        <f t="shared" si="13"/>
        <v>5.2349687449273485E-3</v>
      </c>
      <c r="AF74" s="30">
        <f t="shared" si="13"/>
        <v>5.1065796301990041E-3</v>
      </c>
      <c r="AG74" s="30">
        <f t="shared" ref="G74:AI83" si="14">AG29/AF29-1</f>
        <v>4.9838550548138016E-3</v>
      </c>
      <c r="AH74" s="30">
        <f t="shared" si="14"/>
        <v>4.8664397785815883E-3</v>
      </c>
      <c r="AI74" s="30">
        <f t="shared" si="14"/>
        <v>4.7540071584577515E-3</v>
      </c>
      <c r="AJ74" s="30">
        <f t="shared" si="12"/>
        <v>4.646256358192824E-3</v>
      </c>
      <c r="AK74" s="30">
        <f t="shared" si="12"/>
        <v>4.542909876058987E-3</v>
      </c>
      <c r="AL74" s="30">
        <f t="shared" si="12"/>
        <v>4.4437113493769331E-3</v>
      </c>
      <c r="AM74" s="30">
        <f t="shared" si="12"/>
        <v>4.3484236005340016E-3</v>
      </c>
      <c r="AN74" s="30">
        <f t="shared" si="12"/>
        <v>4.2568268942289045E-3</v>
      </c>
      <c r="AO74" s="30">
        <f t="shared" si="12"/>
        <v>4.1687173799205279E-3</v>
      </c>
      <c r="AP74" s="30">
        <f t="shared" si="12"/>
        <v>4.0839056970305432E-3</v>
      </c>
      <c r="AQ74" s="30">
        <f t="shared" si="12"/>
        <v>4.0022157235137801E-3</v>
      </c>
      <c r="AR74" s="30">
        <f t="shared" si="12"/>
        <v>3.9234834509820349E-3</v>
      </c>
      <c r="AS74" s="30">
        <f t="shared" si="12"/>
        <v>3.8475559717712216E-3</v>
      </c>
    </row>
    <row r="75" spans="1:45" x14ac:dyDescent="0.35">
      <c r="A75" s="8" t="s">
        <v>17</v>
      </c>
      <c r="B75" t="str">
        <f>INDEX(Output!$AD$11:$AD$60,MATCH(A75,Output!$AE$11:$AE$60,0),1)</f>
        <v>y = 44908.00159*ln(x) + 16668.007712</v>
      </c>
      <c r="E75" s="26">
        <v>0</v>
      </c>
      <c r="F75" s="30">
        <f t="shared" si="10"/>
        <v>1.0924883843946187E-2</v>
      </c>
      <c r="G75" s="30">
        <f t="shared" si="14"/>
        <v>1.0398917319805134E-2</v>
      </c>
      <c r="H75" s="30">
        <f t="shared" si="14"/>
        <v>9.9175580709300881E-3</v>
      </c>
      <c r="I75" s="30">
        <f t="shared" si="14"/>
        <v>9.4755267687423039E-3</v>
      </c>
      <c r="J75" s="30">
        <f t="shared" si="14"/>
        <v>9.0683326320266655E-3</v>
      </c>
      <c r="K75" s="30">
        <f t="shared" si="14"/>
        <v>8.6921329130928981E-3</v>
      </c>
      <c r="L75" s="30">
        <f t="shared" si="14"/>
        <v>8.3436212015786104E-3</v>
      </c>
      <c r="M75" s="30">
        <f t="shared" si="14"/>
        <v>8.0199379106156155E-3</v>
      </c>
      <c r="N75" s="30">
        <f t="shared" si="14"/>
        <v>7.7185979944536243E-3</v>
      </c>
      <c r="O75" s="30">
        <f t="shared" si="14"/>
        <v>7.4374321660772846E-3</v>
      </c>
      <c r="P75" s="30">
        <f t="shared" si="14"/>
        <v>7.1745387758794799E-3</v>
      </c>
      <c r="Q75" s="30">
        <f t="shared" si="14"/>
        <v>6.9282441724392019E-3</v>
      </c>
      <c r="R75" s="30">
        <f t="shared" si="14"/>
        <v>6.6970698591768407E-3</v>
      </c>
      <c r="S75" s="30">
        <f t="shared" si="14"/>
        <v>6.4797051318210563E-3</v>
      </c>
      <c r="T75" s="30">
        <f t="shared" si="14"/>
        <v>6.2749841635898473E-3</v>
      </c>
      <c r="U75" s="30">
        <f t="shared" si="14"/>
        <v>6.0818667209070476E-3</v>
      </c>
      <c r="V75" s="30">
        <f t="shared" si="14"/>
        <v>5.8994218590575631E-3</v>
      </c>
      <c r="W75" s="30">
        <f t="shared" si="14"/>
        <v>5.7268140766228992E-3</v>
      </c>
      <c r="X75" s="30">
        <f t="shared" si="14"/>
        <v>5.5632915087802104E-3</v>
      </c>
      <c r="Y75" s="30">
        <f t="shared" si="14"/>
        <v>5.4081758192741081E-3</v>
      </c>
      <c r="Z75" s="30">
        <f t="shared" si="14"/>
        <v>5.2608535139768708E-3</v>
      </c>
      <c r="AA75" s="30">
        <f t="shared" si="14"/>
        <v>5.1207684492562411E-3</v>
      </c>
      <c r="AB75" s="30">
        <f t="shared" si="14"/>
        <v>4.9874153486371142E-3</v>
      </c>
      <c r="AC75" s="30">
        <f t="shared" si="14"/>
        <v>4.860334173672376E-3</v>
      </c>
      <c r="AD75" s="30">
        <f t="shared" si="14"/>
        <v>4.7391052211771534E-3</v>
      </c>
      <c r="AE75" s="30">
        <f t="shared" si="14"/>
        <v>4.6233448403050215E-3</v>
      </c>
      <c r="AF75" s="30">
        <f t="shared" si="14"/>
        <v>4.5127016803756526E-3</v>
      </c>
      <c r="AG75" s="30">
        <f t="shared" si="14"/>
        <v>4.4068533946377553E-3</v>
      </c>
      <c r="AH75" s="30">
        <f t="shared" si="14"/>
        <v>4.3055037369326143E-3</v>
      </c>
      <c r="AI75" s="30">
        <f t="shared" si="14"/>
        <v>4.2083799979470982E-3</v>
      </c>
      <c r="AJ75" s="30">
        <f t="shared" si="12"/>
        <v>4.1152307358247597E-3</v>
      </c>
      <c r="AK75" s="30">
        <f t="shared" si="12"/>
        <v>4.0258237626418225E-3</v>
      </c>
      <c r="AL75" s="30">
        <f t="shared" si="12"/>
        <v>3.9399443538696843E-3</v>
      </c>
      <c r="AM75" s="30">
        <f t="shared" si="12"/>
        <v>3.8573936526793418E-3</v>
      </c>
      <c r="AN75" s="30">
        <f t="shared" si="12"/>
        <v>3.7779872449097418E-3</v>
      </c>
      <c r="AO75" s="30">
        <f t="shared" si="12"/>
        <v>3.7015538838869322E-3</v>
      </c>
      <c r="AP75" s="30">
        <f t="shared" si="12"/>
        <v>3.6279343471019576E-3</v>
      </c>
      <c r="AQ75" s="30">
        <f t="shared" si="12"/>
        <v>3.556980409204602E-3</v>
      </c>
      <c r="AR75" s="30">
        <f t="shared" si="12"/>
        <v>3.4885539177889058E-3</v>
      </c>
      <c r="AS75" s="30">
        <f t="shared" si="12"/>
        <v>3.4225259602318481E-3</v>
      </c>
    </row>
    <row r="76" spans="1:45" x14ac:dyDescent="0.35">
      <c r="A76" s="8" t="s">
        <v>18</v>
      </c>
      <c r="B76" t="str">
        <f>INDEX(Output!$AD$11:$AD$60,MATCH(A76,Output!$AE$11:$AE$60,0),1)</f>
        <v>y = 73033.572946*ln(x) + 22873.136217</v>
      </c>
      <c r="E76" s="26">
        <v>0</v>
      </c>
      <c r="F76" s="30">
        <f t="shared" si="10"/>
        <v>1.1104195923741011E-2</v>
      </c>
      <c r="G76" s="30">
        <f t="shared" si="14"/>
        <v>1.0567722174437577E-2</v>
      </c>
      <c r="H76" s="30">
        <f t="shared" si="14"/>
        <v>1.0076865539460522E-2</v>
      </c>
      <c r="I76" s="30">
        <f t="shared" si="14"/>
        <v>9.6262153427162378E-3</v>
      </c>
      <c r="J76" s="30">
        <f t="shared" si="14"/>
        <v>9.2111706395199278E-3</v>
      </c>
      <c r="K76" s="30">
        <f t="shared" si="14"/>
        <v>8.8277956739550856E-3</v>
      </c>
      <c r="L76" s="30">
        <f t="shared" si="14"/>
        <v>8.4727050283706085E-3</v>
      </c>
      <c r="M76" s="30">
        <f t="shared" si="14"/>
        <v>8.1429716179688416E-3</v>
      </c>
      <c r="N76" s="30">
        <f t="shared" si="14"/>
        <v>7.8360524240830287E-3</v>
      </c>
      <c r="O76" s="30">
        <f t="shared" si="14"/>
        <v>7.5497281192342669E-3</v>
      </c>
      <c r="P76" s="30">
        <f t="shared" si="14"/>
        <v>7.2820536584721207E-3</v>
      </c>
      <c r="Q76" s="30">
        <f t="shared" si="14"/>
        <v>7.0313175925222904E-3</v>
      </c>
      <c r="R76" s="30">
        <f t="shared" si="14"/>
        <v>6.7960083664853066E-3</v>
      </c>
      <c r="S76" s="30">
        <f t="shared" si="14"/>
        <v>6.5747862504872412E-3</v>
      </c>
      <c r="T76" s="30">
        <f t="shared" si="14"/>
        <v>6.3664598392931815E-3</v>
      </c>
      <c r="U76" s="30">
        <f t="shared" si="14"/>
        <v>6.169966280336725E-3</v>
      </c>
      <c r="V76" s="30">
        <f t="shared" si="14"/>
        <v>5.9843545611626414E-3</v>
      </c>
      <c r="W76" s="30">
        <f t="shared" si="14"/>
        <v>5.8087713205647873E-3</v>
      </c>
      <c r="X76" s="30">
        <f t="shared" si="14"/>
        <v>5.6424487518673683E-3</v>
      </c>
      <c r="Y76" s="30">
        <f t="shared" si="14"/>
        <v>5.4846942488537831E-3</v>
      </c>
      <c r="Z76" s="30">
        <f t="shared" si="14"/>
        <v>5.3348815097340463E-3</v>
      </c>
      <c r="AA76" s="30">
        <f t="shared" si="14"/>
        <v>5.1924428662843969E-3</v>
      </c>
      <c r="AB76" s="30">
        <f t="shared" si="14"/>
        <v>5.0568626466824806E-3</v>
      </c>
      <c r="AC76" s="30">
        <f t="shared" si="14"/>
        <v>4.9276714138806188E-3</v>
      </c>
      <c r="AD76" s="30">
        <f t="shared" si="14"/>
        <v>4.8044409483432027E-3</v>
      </c>
      <c r="AE76" s="30">
        <f t="shared" si="14"/>
        <v>4.6867798658505322E-3</v>
      </c>
      <c r="AF76" s="30">
        <f t="shared" si="14"/>
        <v>4.5743297789986315E-3</v>
      </c>
      <c r="AG76" s="30">
        <f t="shared" si="14"/>
        <v>4.4667619256650859E-3</v>
      </c>
      <c r="AH76" s="30">
        <f t="shared" si="14"/>
        <v>4.3637741998139301E-3</v>
      </c>
      <c r="AI76" s="30">
        <f t="shared" si="14"/>
        <v>4.2650885299846397E-3</v>
      </c>
      <c r="AJ76" s="30">
        <f t="shared" si="12"/>
        <v>4.1704485591138596E-3</v>
      </c>
      <c r="AK76" s="30">
        <f t="shared" si="12"/>
        <v>4.0796175862369832E-3</v>
      </c>
      <c r="AL76" s="30">
        <f t="shared" si="12"/>
        <v>3.9923767363840845E-3</v>
      </c>
      <c r="AM76" s="30">
        <f t="shared" si="12"/>
        <v>3.9085233298454813E-3</v>
      </c>
      <c r="AN76" s="30">
        <f t="shared" si="12"/>
        <v>3.82786942603075E-3</v>
      </c>
      <c r="AO76" s="30">
        <f t="shared" si="12"/>
        <v>3.7502405206164546E-3</v>
      </c>
      <c r="AP76" s="30">
        <f t="shared" si="12"/>
        <v>3.6754743775564425E-3</v>
      </c>
      <c r="AQ76" s="30">
        <f t="shared" si="12"/>
        <v>3.6034199800420996E-3</v>
      </c>
      <c r="AR76" s="30">
        <f t="shared" si="12"/>
        <v>3.5339365865683092E-3</v>
      </c>
      <c r="AS76" s="30">
        <f t="shared" si="12"/>
        <v>3.4668928800887233E-3</v>
      </c>
    </row>
    <row r="77" spans="1:45" x14ac:dyDescent="0.35">
      <c r="A77" s="8" t="s">
        <v>19</v>
      </c>
      <c r="B77" t="str">
        <f>INDEX(Output!$AD$11:$AD$60,MATCH(A77,Output!$AE$11:$AE$60,0),1)</f>
        <v>y = 35544.993156*ln(x) + 12398.098688</v>
      </c>
      <c r="E77" s="26">
        <v>0</v>
      </c>
      <c r="F77" s="30">
        <f t="shared" si="10"/>
        <v>1.0993350715960082E-2</v>
      </c>
      <c r="G77" s="30">
        <f t="shared" si="14"/>
        <v>1.0463379276624885E-2</v>
      </c>
      <c r="H77" s="30">
        <f t="shared" si="14"/>
        <v>9.9783995177573637E-3</v>
      </c>
      <c r="I77" s="30">
        <f t="shared" si="14"/>
        <v>9.5330821663262011E-3</v>
      </c>
      <c r="J77" s="30">
        <f t="shared" si="14"/>
        <v>9.1228945441965692E-3</v>
      </c>
      <c r="K77" s="30">
        <f t="shared" si="14"/>
        <v>8.7439585251061214E-3</v>
      </c>
      <c r="L77" s="30">
        <f t="shared" si="14"/>
        <v>8.3929376409479506E-3</v>
      </c>
      <c r="M77" s="30">
        <f t="shared" si="14"/>
        <v>8.0669466218297181E-3</v>
      </c>
      <c r="N77" s="30">
        <f t="shared" si="14"/>
        <v>7.7634783600537549E-3</v>
      </c>
      <c r="O77" s="30">
        <f t="shared" si="14"/>
        <v>7.4803445227766829E-3</v>
      </c>
      <c r="P77" s="30">
        <f t="shared" si="14"/>
        <v>7.2156269415888374E-3</v>
      </c>
      <c r="Q77" s="30">
        <f t="shared" si="14"/>
        <v>6.9676375752008024E-3</v>
      </c>
      <c r="R77" s="30">
        <f t="shared" si="14"/>
        <v>6.7348853400346353E-3</v>
      </c>
      <c r="S77" s="30">
        <f t="shared" si="14"/>
        <v>6.5160484790236506E-3</v>
      </c>
      <c r="T77" s="30">
        <f t="shared" si="14"/>
        <v>6.3099514241851118E-3</v>
      </c>
      <c r="U77" s="30">
        <f t="shared" si="14"/>
        <v>6.1155453269137183E-3</v>
      </c>
      <c r="V77" s="30">
        <f t="shared" si="14"/>
        <v>5.9318915984085674E-3</v>
      </c>
      <c r="W77" s="30">
        <f t="shared" si="14"/>
        <v>5.7581479335500063E-3</v>
      </c>
      <c r="X77" s="30">
        <f t="shared" si="14"/>
        <v>5.5935563938931399E-3</v>
      </c>
      <c r="Y77" s="30">
        <f t="shared" si="14"/>
        <v>5.4374332060411756E-3</v>
      </c>
      <c r="Z77" s="30">
        <f t="shared" si="14"/>
        <v>5.2891599954720814E-3</v>
      </c>
      <c r="AA77" s="30">
        <f t="shared" si="14"/>
        <v>5.1481762267140407E-3</v>
      </c>
      <c r="AB77" s="30">
        <f t="shared" si="14"/>
        <v>5.013972661471966E-3</v>
      </c>
      <c r="AC77" s="30">
        <f t="shared" si="14"/>
        <v>4.8860856790775564E-3</v>
      </c>
      <c r="AD77" s="30">
        <f t="shared" si="14"/>
        <v>4.7640923301466298E-3</v>
      </c>
      <c r="AE77" s="30">
        <f t="shared" si="14"/>
        <v>4.6476060158699983E-3</v>
      </c>
      <c r="AF77" s="30">
        <f t="shared" si="14"/>
        <v>4.5362727029798489E-3</v>
      </c>
      <c r="AG77" s="30">
        <f t="shared" si="14"/>
        <v>4.4297675988482776E-3</v>
      </c>
      <c r="AH77" s="30">
        <f t="shared" si="14"/>
        <v>4.3277922230762211E-3</v>
      </c>
      <c r="AI77" s="30">
        <f t="shared" si="14"/>
        <v>4.2300718217522792E-3</v>
      </c>
      <c r="AJ77" s="30">
        <f t="shared" si="12"/>
        <v>4.1363530787270619E-3</v>
      </c>
      <c r="AK77" s="30">
        <f t="shared" si="12"/>
        <v>4.0464020850341509E-3</v>
      </c>
      <c r="AL77" s="30">
        <f t="shared" si="12"/>
        <v>3.9600025332886535E-3</v>
      </c>
      <c r="AM77" s="30">
        <f t="shared" si="12"/>
        <v>3.8769541086425274E-3</v>
      </c>
      <c r="AN77" s="30">
        <f t="shared" si="12"/>
        <v>3.7970710519070749E-3</v>
      </c>
      <c r="AO77" s="30">
        <f t="shared" si="12"/>
        <v>3.720180873829193E-3</v>
      </c>
      <c r="AP77" s="30">
        <f t="shared" si="12"/>
        <v>3.6461232023730084E-3</v>
      </c>
      <c r="AQ77" s="30">
        <f t="shared" si="12"/>
        <v>3.5747487473209993E-3</v>
      </c>
      <c r="AR77" s="30">
        <f t="shared" si="12"/>
        <v>3.5059183685439699E-3</v>
      </c>
      <c r="AS77" s="30">
        <f t="shared" si="12"/>
        <v>3.4395022361044525E-3</v>
      </c>
    </row>
    <row r="78" spans="1:45" x14ac:dyDescent="0.35">
      <c r="A78" s="8" t="s">
        <v>20</v>
      </c>
      <c r="B78" t="str">
        <f>INDEX(Output!$AD$11:$AD$60,MATCH(A78,Output!$AE$11:$AE$60,0),1)</f>
        <v>y = 8945.051306*ln(x) + 12370.241032</v>
      </c>
      <c r="E78" s="26">
        <v>0</v>
      </c>
      <c r="F78" s="30">
        <f t="shared" si="10"/>
        <v>8.5229248837939142E-3</v>
      </c>
      <c r="G78" s="30">
        <f t="shared" si="14"/>
        <v>8.1319194858300303E-3</v>
      </c>
      <c r="H78" s="30">
        <f t="shared" si="14"/>
        <v>7.7729379982456326E-3</v>
      </c>
      <c r="I78" s="30">
        <f t="shared" si="14"/>
        <v>7.4422978163026787E-3</v>
      </c>
      <c r="J78" s="30">
        <f t="shared" si="14"/>
        <v>7.1368527745516719E-3</v>
      </c>
      <c r="K78" s="30">
        <f t="shared" si="14"/>
        <v>6.8538996845777245E-3</v>
      </c>
      <c r="L78" s="30">
        <f t="shared" si="14"/>
        <v>6.5911036497054987E-3</v>
      </c>
      <c r="M78" s="30">
        <f t="shared" si="14"/>
        <v>6.3464379151287886E-3</v>
      </c>
      <c r="N78" s="30">
        <f t="shared" si="14"/>
        <v>6.1181350695387327E-3</v>
      </c>
      <c r="O78" s="30">
        <f t="shared" si="14"/>
        <v>5.9046471848978044E-3</v>
      </c>
      <c r="P78" s="30">
        <f t="shared" si="14"/>
        <v>5.7046130484004198E-3</v>
      </c>
      <c r="Q78" s="30">
        <f t="shared" si="14"/>
        <v>5.5168310625877126E-3</v>
      </c>
      <c r="R78" s="30">
        <f t="shared" si="14"/>
        <v>5.3402367063137834E-3</v>
      </c>
      <c r="S78" s="30">
        <f t="shared" si="14"/>
        <v>5.1738836890067308E-3</v>
      </c>
      <c r="T78" s="30">
        <f t="shared" si="14"/>
        <v>5.0169281137506516E-3</v>
      </c>
      <c r="U78" s="30">
        <f t="shared" si="14"/>
        <v>4.8686151054921911E-3</v>
      </c>
      <c r="V78" s="30">
        <f t="shared" si="14"/>
        <v>4.7282674698181371E-3</v>
      </c>
      <c r="W78" s="30">
        <f t="shared" si="14"/>
        <v>4.595276032867357E-3</v>
      </c>
      <c r="X78" s="30">
        <f t="shared" si="14"/>
        <v>4.4690913798210996E-3</v>
      </c>
      <c r="Y78" s="30">
        <f t="shared" si="14"/>
        <v>4.3492167622500855E-3</v>
      </c>
      <c r="Z78" s="30">
        <f t="shared" si="14"/>
        <v>4.235201986599213E-3</v>
      </c>
      <c r="AA78" s="30">
        <f t="shared" si="14"/>
        <v>4.1266381296760635E-3</v>
      </c>
      <c r="AB78" s="30">
        <f t="shared" si="14"/>
        <v>4.0231529539778155E-3</v>
      </c>
      <c r="AC78" s="30">
        <f t="shared" si="14"/>
        <v>3.924406917508616E-3</v>
      </c>
      <c r="AD78" s="30">
        <f t="shared" si="14"/>
        <v>3.8300896904099879E-3</v>
      </c>
      <c r="AE78" s="30">
        <f t="shared" si="14"/>
        <v>3.7399171051626379E-3</v>
      </c>
      <c r="AF78" s="30">
        <f t="shared" si="14"/>
        <v>3.6536284789350226E-3</v>
      </c>
      <c r="AG78" s="30">
        <f t="shared" si="14"/>
        <v>3.5709842563664829E-3</v>
      </c>
      <c r="AH78" s="30">
        <f t="shared" si="14"/>
        <v>3.4917639291054403E-3</v>
      </c>
      <c r="AI78" s="30">
        <f t="shared" si="14"/>
        <v>3.415764195070059E-3</v>
      </c>
      <c r="AJ78" s="30">
        <f t="shared" si="12"/>
        <v>3.3427973259470001E-3</v>
      </c>
      <c r="AK78" s="30">
        <f t="shared" si="12"/>
        <v>3.272689716062871E-3</v>
      </c>
      <c r="AL78" s="30">
        <f t="shared" si="12"/>
        <v>3.2052805896409797E-3</v>
      </c>
      <c r="AM78" s="30">
        <f t="shared" si="12"/>
        <v>3.140420846714731E-3</v>
      </c>
      <c r="AN78" s="30">
        <f t="shared" si="12"/>
        <v>3.0779720307263503E-3</v>
      </c>
      <c r="AO78" s="30">
        <f t="shared" si="12"/>
        <v>3.0178054031588797E-3</v>
      </c>
      <c r="AP78" s="30">
        <f t="shared" si="12"/>
        <v>2.9598011125240298E-3</v>
      </c>
      <c r="AQ78" s="30">
        <f t="shared" si="12"/>
        <v>2.9038474467211195E-3</v>
      </c>
      <c r="AR78" s="30">
        <f t="shared" si="12"/>
        <v>2.8498401592036426E-3</v>
      </c>
      <c r="AS78" s="30">
        <f t="shared" si="12"/>
        <v>2.79768186062479E-3</v>
      </c>
    </row>
    <row r="79" spans="1:45" x14ac:dyDescent="0.35">
      <c r="A79" s="8" t="s">
        <v>21</v>
      </c>
      <c r="B79" t="str">
        <f>INDEX(Output!$AD$11:$AD$60,MATCH(A79,Output!$AE$11:$AE$60,0),1)</f>
        <v>y = 2854.08352*ln(x) + 989.741944</v>
      </c>
      <c r="E79" s="26">
        <v>0</v>
      </c>
      <c r="F79" s="30">
        <f t="shared" si="10"/>
        <v>1.0999575969661279E-2</v>
      </c>
      <c r="G79" s="30">
        <f t="shared" si="14"/>
        <v>1.0469239956048648E-2</v>
      </c>
      <c r="H79" s="30">
        <f t="shared" si="14"/>
        <v>9.9839306467801592E-3</v>
      </c>
      <c r="I79" s="30">
        <f t="shared" si="14"/>
        <v>9.5383142149705336E-3</v>
      </c>
      <c r="J79" s="30">
        <f t="shared" si="14"/>
        <v>9.1278541628592169E-3</v>
      </c>
      <c r="K79" s="30">
        <f t="shared" si="14"/>
        <v>8.7486691391878146E-3</v>
      </c>
      <c r="L79" s="30">
        <f t="shared" si="14"/>
        <v>8.3974199361811497E-3</v>
      </c>
      <c r="M79" s="30">
        <f t="shared" si="14"/>
        <v>8.0712189432607939E-3</v>
      </c>
      <c r="N79" s="30">
        <f t="shared" si="14"/>
        <v>7.7675570422548468E-3</v>
      </c>
      <c r="O79" s="30">
        <f t="shared" si="14"/>
        <v>7.4842441648603764E-3</v>
      </c>
      <c r="P79" s="30">
        <f t="shared" si="14"/>
        <v>7.2193606376040886E-3</v>
      </c>
      <c r="Q79" s="30">
        <f t="shared" si="14"/>
        <v>6.9712171082148E-3</v>
      </c>
      <c r="R79" s="30">
        <f t="shared" si="14"/>
        <v>6.7383213464737857E-3</v>
      </c>
      <c r="S79" s="30">
        <f t="shared" si="14"/>
        <v>6.5193505885123848E-3</v>
      </c>
      <c r="T79" s="30">
        <f t="shared" si="14"/>
        <v>6.3131283790849313E-3</v>
      </c>
      <c r="U79" s="30">
        <f t="shared" si="14"/>
        <v>6.1186050849528772E-3</v>
      </c>
      <c r="V79" s="30">
        <f t="shared" si="14"/>
        <v>5.9348414211608524E-3</v>
      </c>
      <c r="W79" s="30">
        <f t="shared" si="14"/>
        <v>5.7609944630092613E-3</v>
      </c>
      <c r="X79" s="30">
        <f t="shared" si="14"/>
        <v>5.5963057189916121E-3</v>
      </c>
      <c r="Y79" s="30">
        <f t="shared" si="14"/>
        <v>5.4400909206377968E-3</v>
      </c>
      <c r="Z79" s="30">
        <f t="shared" si="14"/>
        <v>5.291731249072118E-3</v>
      </c>
      <c r="AA79" s="30">
        <f t="shared" si="14"/>
        <v>5.1506657689730506E-3</v>
      </c>
      <c r="AB79" s="30">
        <f t="shared" si="14"/>
        <v>5.0163848813662426E-3</v>
      </c>
      <c r="AC79" s="30">
        <f t="shared" si="14"/>
        <v>4.8884246394789166E-3</v>
      </c>
      <c r="AD79" s="30">
        <f t="shared" si="14"/>
        <v>4.7663617984272655E-3</v>
      </c>
      <c r="AE79" s="30">
        <f t="shared" si="14"/>
        <v>4.6498094910631949E-3</v>
      </c>
      <c r="AF79" s="30">
        <f t="shared" si="14"/>
        <v>4.5384134399482079E-3</v>
      </c>
      <c r="AG79" s="30">
        <f t="shared" si="14"/>
        <v>4.4318486298384752E-3</v>
      </c>
      <c r="AH79" s="30">
        <f t="shared" si="14"/>
        <v>4.3298163769902587E-3</v>
      </c>
      <c r="AI79" s="30">
        <f t="shared" si="14"/>
        <v>4.2320417414174472E-3</v>
      </c>
      <c r="AJ79" s="30">
        <f t="shared" si="12"/>
        <v>4.1382712363990937E-3</v>
      </c>
      <c r="AK79" s="30">
        <f t="shared" si="12"/>
        <v>4.0482707963529485E-3</v>
      </c>
      <c r="AL79" s="30">
        <f t="shared" si="12"/>
        <v>3.9618239698571145E-3</v>
      </c>
      <c r="AM79" s="30">
        <f t="shared" si="12"/>
        <v>3.8787303093927861E-3</v>
      </c>
      <c r="AN79" s="30">
        <f t="shared" si="12"/>
        <v>3.7988039333860524E-3</v>
      </c>
      <c r="AO79" s="30">
        <f t="shared" si="12"/>
        <v>3.7218722395244708E-3</v>
      </c>
      <c r="AP79" s="30">
        <f t="shared" si="12"/>
        <v>3.6477747511840519E-3</v>
      </c>
      <c r="AQ79" s="30">
        <f t="shared" si="12"/>
        <v>3.57636208126344E-3</v>
      </c>
      <c r="AR79" s="30">
        <f t="shared" si="12"/>
        <v>3.5074949997728755E-3</v>
      </c>
      <c r="AS79" s="30">
        <f t="shared" si="12"/>
        <v>3.4410435933218686E-3</v>
      </c>
    </row>
    <row r="80" spans="1:45" x14ac:dyDescent="0.35">
      <c r="A80" s="8" t="s">
        <v>22</v>
      </c>
      <c r="B80" t="str">
        <f>INDEX(Output!$AD$11:$AD$60,MATCH(A80,Output!$AE$11:$AE$60,0),1)</f>
        <v>y = 8676.384295*ln(x) + 1367.372259</v>
      </c>
      <c r="E80" s="26">
        <v>0</v>
      </c>
      <c r="F80" s="30">
        <f t="shared" si="10"/>
        <v>1.1615882911716335E-2</v>
      </c>
      <c r="G80" s="30">
        <f t="shared" si="14"/>
        <v>1.1049096590714402E-2</v>
      </c>
      <c r="H80" s="30">
        <f t="shared" si="14"/>
        <v>1.0530864476448132E-2</v>
      </c>
      <c r="I80" s="30">
        <f t="shared" si="14"/>
        <v>1.005539127830124E-2</v>
      </c>
      <c r="J80" s="30">
        <f t="shared" si="14"/>
        <v>9.6177538365549431E-3</v>
      </c>
      <c r="K80" s="30">
        <f t="shared" si="14"/>
        <v>9.2137446493274489E-3</v>
      </c>
      <c r="L80" s="30">
        <f t="shared" si="14"/>
        <v>8.8397476938868458E-3</v>
      </c>
      <c r="M80" s="30">
        <f t="shared" si="14"/>
        <v>8.4926390623192294E-3</v>
      </c>
      <c r="N80" s="30">
        <f t="shared" si="14"/>
        <v>8.1697068410209184E-3</v>
      </c>
      <c r="O80" s="30">
        <f t="shared" si="14"/>
        <v>7.8685860430727228E-3</v>
      </c>
      <c r="P80" s="30">
        <f t="shared" si="14"/>
        <v>7.5872054103618414E-3</v>
      </c>
      <c r="Q80" s="30">
        <f t="shared" si="14"/>
        <v>7.3237436462278982E-3</v>
      </c>
      <c r="R80" s="30">
        <f t="shared" si="14"/>
        <v>7.0765931938201465E-3</v>
      </c>
      <c r="S80" s="30">
        <f t="shared" si="14"/>
        <v>6.844330092331985E-3</v>
      </c>
      <c r="T80" s="30">
        <f t="shared" si="14"/>
        <v>6.6256887595614877E-3</v>
      </c>
      <c r="U80" s="30">
        <f t="shared" si="14"/>
        <v>6.4195407910954128E-3</v>
      </c>
      <c r="V80" s="30">
        <f t="shared" si="14"/>
        <v>6.2248770527457697E-3</v>
      </c>
      <c r="W80" s="30">
        <f t="shared" si="14"/>
        <v>6.0407924874588126E-3</v>
      </c>
      <c r="X80" s="30">
        <f t="shared" si="14"/>
        <v>5.866473170884845E-3</v>
      </c>
      <c r="Y80" s="30">
        <f t="shared" si="14"/>
        <v>5.7011852386150697E-3</v>
      </c>
      <c r="Z80" s="30">
        <f t="shared" si="14"/>
        <v>5.5442653783706053E-3</v>
      </c>
      <c r="AA80" s="30">
        <f t="shared" si="14"/>
        <v>5.3951126363287472E-3</v>
      </c>
      <c r="AB80" s="30">
        <f t="shared" si="14"/>
        <v>5.2531813315199738E-3</v>
      </c>
      <c r="AC80" s="30">
        <f t="shared" si="14"/>
        <v>5.1179749081986525E-3</v>
      </c>
      <c r="AD80" s="30">
        <f t="shared" si="14"/>
        <v>4.9890405851895636E-3</v>
      </c>
      <c r="AE80" s="30">
        <f t="shared" si="14"/>
        <v>4.8659646848201454E-3</v>
      </c>
      <c r="AF80" s="30">
        <f t="shared" si="14"/>
        <v>4.7483685433382661E-3</v>
      </c>
      <c r="AG80" s="30">
        <f t="shared" si="14"/>
        <v>4.6359049205031422E-3</v>
      </c>
      <c r="AH80" s="30">
        <f t="shared" si="14"/>
        <v>4.5282548390424004E-3</v>
      </c>
      <c r="AI80" s="30">
        <f t="shared" si="14"/>
        <v>4.4251247954105732E-3</v>
      </c>
      <c r="AJ80" s="30">
        <f t="shared" ref="AJ80:AS89" si="15">AJ35/AI35-1</f>
        <v>4.3262442921865318E-3</v>
      </c>
      <c r="AK80" s="30">
        <f t="shared" si="15"/>
        <v>4.2313636498796381E-3</v>
      </c>
      <c r="AL80" s="30">
        <f t="shared" si="15"/>
        <v>4.1402520620978933E-3</v>
      </c>
      <c r="AM80" s="30">
        <f t="shared" si="15"/>
        <v>4.0526958632409738E-3</v>
      </c>
      <c r="AN80" s="30">
        <f t="shared" si="15"/>
        <v>3.9684969822357807E-3</v>
      </c>
      <c r="AO80" s="30">
        <f t="shared" si="15"/>
        <v>3.8874715595447196E-3</v>
      </c>
      <c r="AP80" s="30">
        <f t="shared" si="15"/>
        <v>3.8094487077657835E-3</v>
      </c>
      <c r="AQ80" s="30">
        <f t="shared" si="15"/>
        <v>3.7342693988324793E-3</v>
      </c>
      <c r="AR80" s="30">
        <f t="shared" si="15"/>
        <v>3.6617854630358604E-3</v>
      </c>
      <c r="AS80" s="30">
        <f t="shared" si="15"/>
        <v>3.5918586870602454E-3</v>
      </c>
    </row>
    <row r="81" spans="1:45" x14ac:dyDescent="0.35">
      <c r="A81" s="8" t="s">
        <v>23</v>
      </c>
      <c r="B81" t="str">
        <f>INDEX(Output!$AD$11:$AD$60,MATCH(A81,Output!$AE$11:$AE$60,0),1)</f>
        <v>y = 762.253265*ln(x) + 375.08588</v>
      </c>
      <c r="E81" s="26">
        <v>0</v>
      </c>
      <c r="F81" s="30">
        <f t="shared" si="10"/>
        <v>1.0568911730057806E-2</v>
      </c>
      <c r="G81" s="30">
        <f t="shared" si="14"/>
        <v>1.0063626748510801E-2</v>
      </c>
      <c r="H81" s="30">
        <f t="shared" si="14"/>
        <v>9.6009738715039372E-3</v>
      </c>
      <c r="I81" s="30">
        <f t="shared" si="14"/>
        <v>9.1759293373918638E-3</v>
      </c>
      <c r="J81" s="30">
        <f t="shared" si="14"/>
        <v>8.7842169004781478E-3</v>
      </c>
      <c r="K81" s="30">
        <f t="shared" si="14"/>
        <v>8.4221750888602287E-3</v>
      </c>
      <c r="L81" s="30">
        <f t="shared" si="14"/>
        <v>8.0866515992423782E-3</v>
      </c>
      <c r="M81" s="30">
        <f t="shared" si="14"/>
        <v>7.7749185990212411E-3</v>
      </c>
      <c r="N81" s="30">
        <f t="shared" si="14"/>
        <v>7.4846042829272985E-3</v>
      </c>
      <c r="O81" s="30">
        <f t="shared" si="14"/>
        <v>7.2136371743563021E-3</v>
      </c>
      <c r="P81" s="30">
        <f t="shared" si="14"/>
        <v>6.9602004987807664E-3</v>
      </c>
      <c r="Q81" s="30">
        <f t="shared" si="14"/>
        <v>6.7226945763276813E-3</v>
      </c>
      <c r="R81" s="30">
        <f t="shared" si="14"/>
        <v>6.4997056436151279E-3</v>
      </c>
      <c r="S81" s="30">
        <f t="shared" si="14"/>
        <v>6.2899798640219107E-3</v>
      </c>
      <c r="T81" s="30">
        <f t="shared" si="14"/>
        <v>6.0924015509491447E-3</v>
      </c>
      <c r="U81" s="30">
        <f t="shared" si="14"/>
        <v>5.9059748319991723E-3</v>
      </c>
      <c r="V81" s="30">
        <f t="shared" si="14"/>
        <v>5.7298081390086963E-3</v>
      </c>
      <c r="W81" s="30">
        <f t="shared" si="14"/>
        <v>5.5631010309471485E-3</v>
      </c>
      <c r="X81" s="30">
        <f t="shared" si="14"/>
        <v>5.4051329522457614E-3</v>
      </c>
      <c r="Y81" s="30">
        <f t="shared" si="14"/>
        <v>5.2552536043923848E-3</v>
      </c>
      <c r="Z81" s="30">
        <f t="shared" si="14"/>
        <v>5.1128746682711501E-3</v>
      </c>
      <c r="AA81" s="30">
        <f t="shared" si="14"/>
        <v>4.9774626622667295E-3</v>
      </c>
      <c r="AB81" s="30">
        <f t="shared" si="14"/>
        <v>4.8485327592471261E-3</v>
      </c>
      <c r="AC81" s="30">
        <f t="shared" si="14"/>
        <v>4.7256434162215033E-3</v>
      </c>
      <c r="AD81" s="30">
        <f t="shared" si="14"/>
        <v>4.608391695323899E-3</v>
      </c>
      <c r="AE81" s="30">
        <f t="shared" si="14"/>
        <v>4.4964091749561952E-3</v>
      </c>
      <c r="AF81" s="30">
        <f t="shared" si="14"/>
        <v>4.3893583664582625E-3</v>
      </c>
      <c r="AG81" s="30">
        <f t="shared" si="14"/>
        <v>4.2869295651970507E-3</v>
      </c>
      <c r="AH81" s="30">
        <f t="shared" si="14"/>
        <v>4.1888380761418986E-3</v>
      </c>
      <c r="AI81" s="30">
        <f t="shared" si="14"/>
        <v>4.0948217632212902E-3</v>
      </c>
      <c r="AJ81" s="30">
        <f t="shared" si="15"/>
        <v>4.0046388794308108E-3</v>
      </c>
      <c r="AK81" s="30">
        <f t="shared" si="15"/>
        <v>3.9180661410436191E-3</v>
      </c>
      <c r="AL81" s="30">
        <f t="shared" si="15"/>
        <v>3.8348970146324657E-3</v>
      </c>
      <c r="AM81" s="30">
        <f t="shared" si="15"/>
        <v>3.7549401900893731E-3</v>
      </c>
      <c r="AN81" s="30">
        <f t="shared" si="15"/>
        <v>3.6780182166125108E-3</v>
      </c>
      <c r="AO81" s="30">
        <f t="shared" si="15"/>
        <v>3.6039662818223572E-3</v>
      </c>
      <c r="AP81" s="30">
        <f t="shared" si="15"/>
        <v>3.5326311168610847E-3</v>
      </c>
      <c r="AQ81" s="30">
        <f t="shared" si="15"/>
        <v>3.4638700126474742E-3</v>
      </c>
      <c r="AR81" s="30">
        <f t="shared" si="15"/>
        <v>3.3975499343930071E-3</v>
      </c>
      <c r="AS81" s="30">
        <f t="shared" si="15"/>
        <v>3.333546723175651E-3</v>
      </c>
    </row>
    <row r="82" spans="1:45" x14ac:dyDescent="0.35">
      <c r="A82" s="8" t="s">
        <v>24</v>
      </c>
      <c r="B82" t="str">
        <f>INDEX(Output!$AD$11:$AD$60,MATCH(A82,Output!$AE$11:$AE$60,0),1)</f>
        <v>y = 22096.472797*ln(x) - 6204.557619</v>
      </c>
      <c r="E82" s="26">
        <v>0</v>
      </c>
      <c r="F82" s="30">
        <f t="shared" si="10"/>
        <v>1.3349088240431017E-2</v>
      </c>
      <c r="G82" s="30">
        <f t="shared" si="14"/>
        <v>1.2676013897140237E-2</v>
      </c>
      <c r="H82" s="30">
        <f t="shared" si="14"/>
        <v>1.2062065494442109E-2</v>
      </c>
      <c r="I82" s="30">
        <f t="shared" si="14"/>
        <v>1.1500032534294435E-2</v>
      </c>
      <c r="J82" s="30">
        <f t="shared" si="14"/>
        <v>1.0983810753870227E-2</v>
      </c>
      <c r="K82" s="30">
        <f t="shared" si="14"/>
        <v>1.0508200099497822E-2</v>
      </c>
      <c r="L82" s="30">
        <f t="shared" si="14"/>
        <v>1.0068745092888021E-2</v>
      </c>
      <c r="M82" s="30">
        <f t="shared" si="14"/>
        <v>9.6616076161342157E-3</v>
      </c>
      <c r="N82" s="30">
        <f t="shared" si="14"/>
        <v>9.2834647260862102E-3</v>
      </c>
      <c r="O82" s="30">
        <f t="shared" si="14"/>
        <v>8.931425965434503E-3</v>
      </c>
      <c r="P82" s="30">
        <f t="shared" si="14"/>
        <v>8.6029659872746134E-3</v>
      </c>
      <c r="Q82" s="30">
        <f t="shared" si="14"/>
        <v>8.2958693011434548E-3</v>
      </c>
      <c r="R82" s="30">
        <f t="shared" si="14"/>
        <v>8.0081846839277215E-3</v>
      </c>
      <c r="S82" s="30">
        <f t="shared" si="14"/>
        <v>7.7381873497521791E-3</v>
      </c>
      <c r="T82" s="30">
        <f t="shared" si="14"/>
        <v>7.484347388986734E-3</v>
      </c>
      <c r="U82" s="30">
        <f t="shared" si="14"/>
        <v>7.2453033034278747E-3</v>
      </c>
      <c r="V82" s="30">
        <f t="shared" si="14"/>
        <v>7.0198397079559438E-3</v>
      </c>
      <c r="W82" s="30">
        <f t="shared" si="14"/>
        <v>6.8068684571114257E-3</v>
      </c>
      <c r="X82" s="30">
        <f t="shared" si="14"/>
        <v>6.6054126015036019E-3</v>
      </c>
      <c r="Y82" s="30">
        <f t="shared" si="14"/>
        <v>6.4145926937981823E-3</v>
      </c>
      <c r="Z82" s="30">
        <f t="shared" si="14"/>
        <v>6.2336150545854174E-3</v>
      </c>
      <c r="AA82" s="30">
        <f t="shared" si="14"/>
        <v>6.0617616802913776E-3</v>
      </c>
      <c r="AB82" s="30">
        <f t="shared" si="14"/>
        <v>5.898381532621455E-3</v>
      </c>
      <c r="AC82" s="30">
        <f t="shared" si="14"/>
        <v>5.7428829950207927E-3</v>
      </c>
      <c r="AD82" s="30">
        <f t="shared" si="14"/>
        <v>5.5947273187220148E-3</v>
      </c>
      <c r="AE82" s="30">
        <f t="shared" si="14"/>
        <v>5.4534229109899357E-3</v>
      </c>
      <c r="AF82" s="30">
        <f t="shared" si="14"/>
        <v>5.318520342646238E-3</v>
      </c>
      <c r="AG82" s="30">
        <f t="shared" si="14"/>
        <v>5.1896079719440102E-3</v>
      </c>
      <c r="AH82" s="30">
        <f t="shared" si="14"/>
        <v>5.0663080982962239E-3</v>
      </c>
      <c r="AI82" s="30">
        <f t="shared" si="14"/>
        <v>4.9482735729042826E-3</v>
      </c>
      <c r="AJ82" s="30">
        <f t="shared" si="15"/>
        <v>4.8351848045362633E-3</v>
      </c>
      <c r="AK82" s="30">
        <f t="shared" si="15"/>
        <v>4.7267471080327805E-3</v>
      </c>
      <c r="AL82" s="30">
        <f t="shared" si="15"/>
        <v>4.6226883508753147E-3</v>
      </c>
      <c r="AM82" s="30">
        <f t="shared" si="15"/>
        <v>4.5227568596633017E-3</v>
      </c>
      <c r="AN82" s="30">
        <f t="shared" si="15"/>
        <v>4.4267195537954773E-3</v>
      </c>
      <c r="AO82" s="30">
        <f t="shared" si="15"/>
        <v>4.3343602782655033E-3</v>
      </c>
      <c r="AP82" s="30">
        <f t="shared" si="15"/>
        <v>4.2454783113436978E-3</v>
      </c>
      <c r="AQ82" s="30">
        <f t="shared" si="15"/>
        <v>4.1598870262413712E-3</v>
      </c>
      <c r="AR82" s="30">
        <f t="shared" si="15"/>
        <v>4.0774126886242712E-3</v>
      </c>
      <c r="AS82" s="30">
        <f t="shared" si="15"/>
        <v>3.997893374250161E-3</v>
      </c>
    </row>
    <row r="83" spans="1:45" x14ac:dyDescent="0.35">
      <c r="A83" s="8" t="s">
        <v>25</v>
      </c>
      <c r="B83" t="str">
        <f>INDEX(Output!$AD$11:$AD$60,MATCH(A83,Output!$AE$11:$AE$60,0),1)</f>
        <v>y = 34163.482487*ln(x) + 36443.556527</v>
      </c>
      <c r="E83" s="26">
        <v>0</v>
      </c>
      <c r="F83" s="30">
        <f t="shared" si="10"/>
        <v>9.1517097877600317E-3</v>
      </c>
      <c r="G83" s="30">
        <f t="shared" si="14"/>
        <v>8.7264170168905864E-3</v>
      </c>
      <c r="H83" s="30">
        <f t="shared" si="14"/>
        <v>8.3362756697409335E-3</v>
      </c>
      <c r="I83" s="30">
        <f t="shared" si="14"/>
        <v>7.9772133925544164E-3</v>
      </c>
      <c r="J83" s="30">
        <f t="shared" si="14"/>
        <v>7.6457548507036233E-3</v>
      </c>
      <c r="K83" s="30">
        <f t="shared" si="14"/>
        <v>7.3389171177986601E-3</v>
      </c>
      <c r="L83" s="30">
        <f t="shared" si="14"/>
        <v>7.0541261906107433E-3</v>
      </c>
      <c r="M83" s="30">
        <f t="shared" si="14"/>
        <v>6.789149834880881E-3</v>
      </c>
      <c r="N83" s="30">
        <f t="shared" si="14"/>
        <v>6.5420431679819036E-3</v>
      </c>
      <c r="O83" s="30">
        <f t="shared" si="14"/>
        <v>6.3111042580663579E-3</v>
      </c>
      <c r="P83" s="30">
        <f t="shared" si="14"/>
        <v>6.094837661611896E-3</v>
      </c>
      <c r="Q83" s="30">
        <f t="shared" si="14"/>
        <v>5.8919242983241915E-3</v>
      </c>
      <c r="R83" s="30">
        <f t="shared" si="14"/>
        <v>5.7011964198832032E-3</v>
      </c>
      <c r="S83" s="30">
        <f t="shared" si="14"/>
        <v>5.5216166994116467E-3</v>
      </c>
      <c r="T83" s="30">
        <f t="shared" si="14"/>
        <v>5.3522606746918555E-3</v>
      </c>
      <c r="U83" s="30">
        <f t="shared" si="14"/>
        <v>5.1923019365653911E-3</v>
      </c>
      <c r="V83" s="30">
        <f t="shared" si="14"/>
        <v>5.0409995765654525E-3</v>
      </c>
      <c r="W83" s="30">
        <f t="shared" si="14"/>
        <v>4.8976875034127954E-3</v>
      </c>
      <c r="X83" s="30">
        <f t="shared" si="14"/>
        <v>4.7617653129801152E-3</v>
      </c>
      <c r="Y83" s="30">
        <f t="shared" si="14"/>
        <v>4.6326904555453741E-3</v>
      </c>
      <c r="Z83" s="30">
        <f t="shared" si="14"/>
        <v>4.5099714911687183E-3</v>
      </c>
      <c r="AA83" s="30">
        <f t="shared" ref="G83:AI89" si="16">AA38/Z38-1</f>
        <v>4.3931622615702715E-3</v>
      </c>
      <c r="AB83" s="30">
        <f t="shared" si="16"/>
        <v>4.2818568370530663E-3</v>
      </c>
      <c r="AC83" s="30">
        <f t="shared" si="16"/>
        <v>4.175685121341699E-3</v>
      </c>
      <c r="AD83" s="30">
        <f t="shared" si="16"/>
        <v>4.0743090169426122E-3</v>
      </c>
      <c r="AE83" s="30">
        <f t="shared" si="16"/>
        <v>3.9774190697257072E-3</v>
      </c>
      <c r="AF83" s="30">
        <f t="shared" si="16"/>
        <v>3.8847315245726932E-3</v>
      </c>
      <c r="AG83" s="30">
        <f t="shared" si="16"/>
        <v>3.7959857347700243E-3</v>
      </c>
      <c r="AH83" s="30">
        <f t="shared" si="16"/>
        <v>3.7109418767478086E-3</v>
      </c>
      <c r="AI83" s="30">
        <f t="shared" si="16"/>
        <v>3.6293789291590439E-3</v>
      </c>
      <c r="AJ83" s="30">
        <f t="shared" si="15"/>
        <v>3.5510928814630471E-3</v>
      </c>
      <c r="AK83" s="30">
        <f t="shared" si="15"/>
        <v>3.4758951422875217E-3</v>
      </c>
      <c r="AL83" s="30">
        <f t="shared" si="15"/>
        <v>3.4036111221733556E-3</v>
      </c>
      <c r="AM83" s="30">
        <f t="shared" si="15"/>
        <v>3.3340789689011441E-3</v>
      </c>
      <c r="AN83" s="30">
        <f t="shared" si="15"/>
        <v>3.2671484366511017E-3</v>
      </c>
      <c r="AO83" s="30">
        <f t="shared" si="15"/>
        <v>3.2026798728412853E-3</v>
      </c>
      <c r="AP83" s="30">
        <f t="shared" si="15"/>
        <v>3.1405433086464374E-3</v>
      </c>
      <c r="AQ83" s="30">
        <f t="shared" si="15"/>
        <v>3.0806176410929087E-3</v>
      </c>
      <c r="AR83" s="30">
        <f t="shared" si="15"/>
        <v>3.0227898961872057E-3</v>
      </c>
      <c r="AS83" s="30">
        <f t="shared" si="15"/>
        <v>2.9669545639057215E-3</v>
      </c>
    </row>
    <row r="84" spans="1:45" x14ac:dyDescent="0.35">
      <c r="A84" s="8" t="s">
        <v>26</v>
      </c>
      <c r="B84" t="str">
        <f>INDEX(Output!$AD$11:$AD$60,MATCH(A84,Output!$AE$11:$AE$60,0),1)</f>
        <v>y = 27070.918416*ln(x) + 12016.831667</v>
      </c>
      <c r="E84" s="26">
        <v>0</v>
      </c>
      <c r="F84" s="30">
        <f t="shared" si="10"/>
        <v>1.070791521582759E-2</v>
      </c>
      <c r="G84" s="30">
        <f t="shared" si="16"/>
        <v>1.0194582408701303E-2</v>
      </c>
      <c r="H84" s="30">
        <f t="shared" si="16"/>
        <v>9.7246483267923178E-3</v>
      </c>
      <c r="I84" s="30">
        <f t="shared" si="16"/>
        <v>9.292990227204756E-3</v>
      </c>
      <c r="J84" s="30">
        <f t="shared" si="16"/>
        <v>8.8952487449460715E-3</v>
      </c>
      <c r="K84" s="30">
        <f t="shared" si="16"/>
        <v>8.527692151395927E-3</v>
      </c>
      <c r="L84" s="30">
        <f t="shared" si="16"/>
        <v>8.1871083973863445E-3</v>
      </c>
      <c r="M84" s="30">
        <f t="shared" si="16"/>
        <v>7.870718555133438E-3</v>
      </c>
      <c r="N84" s="30">
        <f t="shared" si="16"/>
        <v>7.5761068915001228E-3</v>
      </c>
      <c r="O84" s="30">
        <f t="shared" si="16"/>
        <v>7.3011639773723491E-3</v>
      </c>
      <c r="P84" s="30">
        <f t="shared" si="16"/>
        <v>7.0440400964524308E-3</v>
      </c>
      <c r="Q84" s="30">
        <f t="shared" si="16"/>
        <v>6.8031068519676108E-3</v>
      </c>
      <c r="R84" s="30">
        <f t="shared" si="16"/>
        <v>6.5769253442440334E-3</v>
      </c>
      <c r="S84" s="30">
        <f t="shared" si="16"/>
        <v>6.3642196496851433E-3</v>
      </c>
      <c r="T84" s="30">
        <f t="shared" si="16"/>
        <v>6.1638546034574748E-3</v>
      </c>
      <c r="U84" s="30">
        <f t="shared" si="16"/>
        <v>5.9748170964055713E-3</v>
      </c>
      <c r="V84" s="30">
        <f t="shared" si="16"/>
        <v>5.7962002574056815E-3</v>
      </c>
      <c r="W84" s="30">
        <f t="shared" si="16"/>
        <v>5.6271900172919498E-3</v>
      </c>
      <c r="X84" s="30">
        <f t="shared" si="16"/>
        <v>5.4670536482366305E-3</v>
      </c>
      <c r="Y84" s="30">
        <f t="shared" si="16"/>
        <v>5.3151299494451631E-3</v>
      </c>
      <c r="Z84" s="30">
        <f t="shared" si="16"/>
        <v>5.1708208110254894E-3</v>
      </c>
      <c r="AA84" s="30">
        <f t="shared" si="16"/>
        <v>5.0335839364796797E-3</v>
      </c>
      <c r="AB84" s="30">
        <f t="shared" si="16"/>
        <v>4.9029265432134483E-3</v>
      </c>
      <c r="AC84" s="30">
        <f t="shared" si="16"/>
        <v>4.7783998918089488E-3</v>
      </c>
      <c r="AD84" s="30">
        <f t="shared" si="16"/>
        <v>4.6595945201997058E-3</v>
      </c>
      <c r="AE84" s="30">
        <f t="shared" si="16"/>
        <v>4.5461360795064909E-3</v>
      </c>
      <c r="AF84" s="30">
        <f t="shared" si="16"/>
        <v>4.4376816851772194E-3</v>
      </c>
      <c r="AG84" s="30">
        <f t="shared" si="16"/>
        <v>4.3339167108877863E-3</v>
      </c>
      <c r="AH84" s="30">
        <f t="shared" si="16"/>
        <v>4.2345519640674123E-3</v>
      </c>
      <c r="AI84" s="30">
        <f t="shared" si="16"/>
        <v>4.1393211913391958E-3</v>
      </c>
      <c r="AJ84" s="30">
        <f t="shared" si="15"/>
        <v>4.0479788699852026E-3</v>
      </c>
      <c r="AK84" s="30">
        <f t="shared" si="15"/>
        <v>3.9602982480801963E-3</v>
      </c>
      <c r="AL84" s="30">
        <f t="shared" si="15"/>
        <v>3.876069601383314E-3</v>
      </c>
      <c r="AM84" s="30">
        <f t="shared" si="15"/>
        <v>3.7950986796608799E-3</v>
      </c>
      <c r="AN84" s="30">
        <f t="shared" si="15"/>
        <v>3.7172053189618026E-3</v>
      </c>
      <c r="AO84" s="30">
        <f t="shared" si="15"/>
        <v>3.6422221996319504E-3</v>
      </c>
      <c r="AP84" s="30">
        <f t="shared" si="15"/>
        <v>3.5699937325937015E-3</v>
      </c>
      <c r="AQ84" s="30">
        <f t="shared" si="15"/>
        <v>3.5003750587832005E-3</v>
      </c>
      <c r="AR84" s="30">
        <f t="shared" si="15"/>
        <v>3.4332311486093836E-3</v>
      </c>
      <c r="AS84" s="30">
        <f t="shared" si="15"/>
        <v>3.3684359900223448E-3</v>
      </c>
    </row>
    <row r="85" spans="1:45" x14ac:dyDescent="0.35">
      <c r="A85" s="8" t="s">
        <v>27</v>
      </c>
      <c r="B85" t="str">
        <f>INDEX(Output!$AD$11:$AD$60,MATCH(A85,Output!$AE$11:$AE$60,0),1)</f>
        <v>y = 22167.080056*ln(x) - 1944.2576</v>
      </c>
      <c r="E85" s="26">
        <v>0</v>
      </c>
      <c r="F85" s="30">
        <f t="shared" si="10"/>
        <v>1.25259107136102E-2</v>
      </c>
      <c r="G85" s="30">
        <f t="shared" si="16"/>
        <v>1.1904011831196826E-2</v>
      </c>
      <c r="H85" s="30">
        <f t="shared" si="16"/>
        <v>1.1336096420252462E-2</v>
      </c>
      <c r="I85" s="30">
        <f t="shared" si="16"/>
        <v>1.0815648296124358E-2</v>
      </c>
      <c r="J85" s="30">
        <f t="shared" si="16"/>
        <v>1.0337141794548144E-2</v>
      </c>
      <c r="K85" s="30">
        <f t="shared" si="16"/>
        <v>9.8958624134175555E-3</v>
      </c>
      <c r="L85" s="30">
        <f t="shared" si="16"/>
        <v>9.4877647910873719E-3</v>
      </c>
      <c r="M85" s="30">
        <f t="shared" si="16"/>
        <v>9.1093593032134379E-3</v>
      </c>
      <c r="N85" s="30">
        <f t="shared" si="16"/>
        <v>8.75762080276421E-3</v>
      </c>
      <c r="O85" s="30">
        <f t="shared" si="16"/>
        <v>8.4299146435395933E-3</v>
      </c>
      <c r="P85" s="30">
        <f t="shared" si="16"/>
        <v>8.1239363047487245E-3</v>
      </c>
      <c r="Q85" s="30">
        <f t="shared" si="16"/>
        <v>7.8376618009392551E-3</v>
      </c>
      <c r="R85" s="30">
        <f t="shared" si="16"/>
        <v>7.5693067060729202E-3</v>
      </c>
      <c r="S85" s="30">
        <f t="shared" si="16"/>
        <v>7.317292104168871E-3</v>
      </c>
      <c r="T85" s="30">
        <f t="shared" si="16"/>
        <v>7.0802161450129741E-3</v>
      </c>
      <c r="U85" s="30">
        <f t="shared" si="16"/>
        <v>6.8568301628249007E-3</v>
      </c>
      <c r="V85" s="30">
        <f t="shared" si="16"/>
        <v>6.6460185305938779E-3</v>
      </c>
      <c r="W85" s="30">
        <f t="shared" si="16"/>
        <v>6.4467815892206293E-3</v>
      </c>
      <c r="X85" s="30">
        <f t="shared" si="16"/>
        <v>6.2582211203934257E-3</v>
      </c>
      <c r="Y85" s="30">
        <f t="shared" si="16"/>
        <v>6.0795279340148944E-3</v>
      </c>
      <c r="Z85" s="30">
        <f t="shared" si="16"/>
        <v>5.9099712214845113E-3</v>
      </c>
      <c r="AA85" s="30">
        <f t="shared" si="16"/>
        <v>5.748889390074341E-3</v>
      </c>
      <c r="AB85" s="30">
        <f t="shared" si="16"/>
        <v>5.5956821447378235E-3</v>
      </c>
      <c r="AC85" s="30">
        <f t="shared" si="16"/>
        <v>5.4498036247097037E-3</v>
      </c>
      <c r="AD85" s="30">
        <f t="shared" si="16"/>
        <v>5.3107564354020198E-3</v>
      </c>
      <c r="AE85" s="30">
        <f t="shared" si="16"/>
        <v>5.1780864429553652E-3</v>
      </c>
      <c r="AF85" s="30">
        <f t="shared" si="16"/>
        <v>5.0513782207202151E-3</v>
      </c>
      <c r="AG85" s="30">
        <f t="shared" si="16"/>
        <v>4.9302510548574485E-3</v>
      </c>
      <c r="AH85" s="30">
        <f t="shared" si="16"/>
        <v>4.8143554309991732E-3</v>
      </c>
      <c r="AI85" s="30">
        <f t="shared" si="16"/>
        <v>4.7033699360561343E-3</v>
      </c>
      <c r="AJ85" s="30">
        <f t="shared" si="15"/>
        <v>4.5969985193554663E-3</v>
      </c>
      <c r="AK85" s="30">
        <f t="shared" si="15"/>
        <v>4.4949680656627411E-3</v>
      </c>
      <c r="AL85" s="30">
        <f t="shared" si="15"/>
        <v>4.3970262396453297E-3</v>
      </c>
      <c r="AM85" s="30">
        <f t="shared" si="15"/>
        <v>4.3029395671925208E-3</v>
      </c>
      <c r="AN85" s="30">
        <f t="shared" si="15"/>
        <v>4.212491723935452E-3</v>
      </c>
      <c r="AO85" s="30">
        <f t="shared" si="15"/>
        <v>4.1254820054619223E-3</v>
      </c>
      <c r="AP85" s="30">
        <f t="shared" si="15"/>
        <v>4.041723957227461E-3</v>
      </c>
      <c r="AQ85" s="30">
        <f t="shared" si="15"/>
        <v>3.9610441451565226E-3</v>
      </c>
      <c r="AR85" s="30">
        <f t="shared" si="15"/>
        <v>3.8832810504421111E-3</v>
      </c>
      <c r="AS85" s="30">
        <f t="shared" si="15"/>
        <v>3.8082840742330593E-3</v>
      </c>
    </row>
    <row r="86" spans="1:45" x14ac:dyDescent="0.35">
      <c r="A86" s="8" t="s">
        <v>28</v>
      </c>
      <c r="B86" t="str">
        <f>INDEX(Output!$AD$11:$AD$60,MATCH(A86,Output!$AE$11:$AE$60,0),1)</f>
        <v>y = 16266.758179*ln(x) + 1570.568958</v>
      </c>
      <c r="E86" s="26">
        <v>0</v>
      </c>
      <c r="F86" s="30">
        <f t="shared" si="10"/>
        <v>1.1829763487256617E-2</v>
      </c>
      <c r="G86" s="30">
        <f t="shared" si="16"/>
        <v>1.1250162498193328E-2</v>
      </c>
      <c r="H86" s="30">
        <f t="shared" si="16"/>
        <v>1.0720367911885909E-2</v>
      </c>
      <c r="I86" s="30">
        <f t="shared" si="16"/>
        <v>1.0234419303350339E-2</v>
      </c>
      <c r="J86" s="30">
        <f t="shared" si="16"/>
        <v>9.7872553351552316E-3</v>
      </c>
      <c r="K86" s="30">
        <f t="shared" si="16"/>
        <v>9.3745521018173683E-3</v>
      </c>
      <c r="L86" s="30">
        <f t="shared" si="16"/>
        <v>8.9925949047067189E-3</v>
      </c>
      <c r="M86" s="30">
        <f t="shared" si="16"/>
        <v>8.6381756997926384E-3</v>
      </c>
      <c r="N86" s="30">
        <f t="shared" si="16"/>
        <v>8.3085104444360347E-3</v>
      </c>
      <c r="O86" s="30">
        <f t="shared" si="16"/>
        <v>8.0011720018329235E-3</v>
      </c>
      <c r="P86" s="30">
        <f t="shared" si="16"/>
        <v>7.7140353074856005E-3</v>
      </c>
      <c r="Q86" s="30">
        <f t="shared" si="16"/>
        <v>7.445232273538327E-3</v>
      </c>
      <c r="R86" s="30">
        <f t="shared" si="16"/>
        <v>7.193114481472751E-3</v>
      </c>
      <c r="S86" s="30">
        <f t="shared" si="16"/>
        <v>6.9562221456316298E-3</v>
      </c>
      <c r="T86" s="30">
        <f t="shared" si="16"/>
        <v>6.7332581575383355E-3</v>
      </c>
      <c r="U86" s="30">
        <f t="shared" si="16"/>
        <v>6.5230662712982834E-3</v>
      </c>
      <c r="V86" s="30">
        <f t="shared" si="16"/>
        <v>6.3246126831317806E-3</v>
      </c>
      <c r="W86" s="30">
        <f t="shared" si="16"/>
        <v>6.1369704076168485E-3</v>
      </c>
      <c r="X86" s="30">
        <f t="shared" si="16"/>
        <v>5.9593059699887263E-3</v>
      </c>
      <c r="Y86" s="30">
        <f t="shared" si="16"/>
        <v>5.7908680256342215E-3</v>
      </c>
      <c r="Z86" s="30">
        <f t="shared" si="16"/>
        <v>5.6309775904974657E-3</v>
      </c>
      <c r="AA86" s="30">
        <f t="shared" si="16"/>
        <v>5.4790196238505562E-3</v>
      </c>
      <c r="AB86" s="30">
        <f t="shared" si="16"/>
        <v>5.3344357510642926E-3</v>
      </c>
      <c r="AC86" s="30">
        <f t="shared" si="16"/>
        <v>5.1967179511362982E-3</v>
      </c>
      <c r="AD86" s="30">
        <f t="shared" si="16"/>
        <v>5.0654030637531378E-3</v>
      </c>
      <c r="AE86" s="30">
        <f t="shared" si="16"/>
        <v>4.9400679950082349E-3</v>
      </c>
      <c r="AF86" s="30">
        <f t="shared" si="16"/>
        <v>4.820325520787927E-3</v>
      </c>
      <c r="AG86" s="30">
        <f t="shared" si="16"/>
        <v>4.7058206031134198E-3</v>
      </c>
      <c r="AH86" s="30">
        <f t="shared" si="16"/>
        <v>4.5962271481163608E-3</v>
      </c>
      <c r="AI86" s="30">
        <f t="shared" si="16"/>
        <v>4.491245145412881E-3</v>
      </c>
      <c r="AJ86" s="30">
        <f t="shared" si="15"/>
        <v>4.3905981377894143E-3</v>
      </c>
      <c r="AK86" s="30">
        <f t="shared" si="15"/>
        <v>4.2940309777823593E-3</v>
      </c>
      <c r="AL86" s="30">
        <f t="shared" si="15"/>
        <v>4.2013078340892296E-3</v>
      </c>
      <c r="AM86" s="30">
        <f t="shared" si="15"/>
        <v>4.1122104161162021E-3</v>
      </c>
      <c r="AN86" s="30">
        <f t="shared" si="15"/>
        <v>4.0265363894518291E-3</v>
      </c>
      <c r="AO86" s="30">
        <f t="shared" si="15"/>
        <v>3.9440979588616365E-3</v>
      </c>
      <c r="AP86" s="30">
        <f t="shared" si="15"/>
        <v>3.8647205985959943E-3</v>
      </c>
      <c r="AQ86" s="30">
        <f t="shared" si="15"/>
        <v>3.7882419125516709E-3</v>
      </c>
      <c r="AR86" s="30">
        <f t="shared" si="15"/>
        <v>3.7145106091200919E-3</v>
      </c>
      <c r="AS86" s="30">
        <f t="shared" si="15"/>
        <v>3.6433855775557245E-3</v>
      </c>
    </row>
    <row r="87" spans="1:45" x14ac:dyDescent="0.35">
      <c r="A87" s="8" t="s">
        <v>29</v>
      </c>
      <c r="B87" t="str">
        <f>INDEX(Output!$AD$11:$AD$60,MATCH(A87,Output!$AE$11:$AE$60,0),1)</f>
        <v>y = 12855.629458*ln(x) - 880.62838</v>
      </c>
      <c r="E87" s="26">
        <v>0</v>
      </c>
      <c r="F87" s="30">
        <f t="shared" si="10"/>
        <v>1.2449540161123984E-2</v>
      </c>
      <c r="G87" s="30">
        <f t="shared" si="16"/>
        <v>1.1832325462243221E-2</v>
      </c>
      <c r="H87" s="30">
        <f t="shared" si="16"/>
        <v>1.1268628361479127E-2</v>
      </c>
      <c r="I87" s="30">
        <f t="shared" si="16"/>
        <v>1.0751995028190686E-2</v>
      </c>
      <c r="J87" s="30">
        <f t="shared" si="16"/>
        <v>1.0276951840056059E-2</v>
      </c>
      <c r="K87" s="30">
        <f t="shared" si="16"/>
        <v>9.8388280308143727E-3</v>
      </c>
      <c r="L87" s="30">
        <f t="shared" si="16"/>
        <v>9.4336152300120713E-3</v>
      </c>
      <c r="M87" s="30">
        <f t="shared" si="16"/>
        <v>9.0578552864943873E-3</v>
      </c>
      <c r="N87" s="30">
        <f t="shared" si="16"/>
        <v>8.7085499803207789E-3</v>
      </c>
      <c r="O87" s="30">
        <f t="shared" si="16"/>
        <v>8.3830878225079619E-3</v>
      </c>
      <c r="P87" s="30">
        <f t="shared" si="16"/>
        <v>8.079184304164988E-3</v>
      </c>
      <c r="Q87" s="30">
        <f t="shared" si="16"/>
        <v>7.7948328124708421E-3</v>
      </c>
      <c r="R87" s="30">
        <f t="shared" si="16"/>
        <v>7.528264067456325E-3</v>
      </c>
      <c r="S87" s="30">
        <f t="shared" si="16"/>
        <v>7.277912411299825E-3</v>
      </c>
      <c r="T87" s="30">
        <f t="shared" si="16"/>
        <v>7.0423876435448118E-3</v>
      </c>
      <c r="U87" s="30">
        <f t="shared" si="16"/>
        <v>6.820451371710945E-3</v>
      </c>
      <c r="V87" s="30">
        <f t="shared" si="16"/>
        <v>6.6109970591083922E-3</v>
      </c>
      <c r="W87" s="30">
        <f t="shared" si="16"/>
        <v>6.4130331161531551E-3</v>
      </c>
      <c r="X87" s="30">
        <f t="shared" si="16"/>
        <v>6.2256685098152076E-3</v>
      </c>
      <c r="Y87" s="30">
        <f t="shared" si="16"/>
        <v>6.0481004665580151E-3</v>
      </c>
      <c r="Z87" s="30">
        <f t="shared" si="16"/>
        <v>5.8796039237309916E-3</v>
      </c>
      <c r="AA87" s="30">
        <f t="shared" si="16"/>
        <v>5.7195224476098705E-3</v>
      </c>
      <c r="AB87" s="30">
        <f t="shared" si="16"/>
        <v>5.5672603868168746E-3</v>
      </c>
      <c r="AC87" s="30">
        <f t="shared" si="16"/>
        <v>5.4222760704403239E-3</v>
      </c>
      <c r="AD87" s="30">
        <f t="shared" si="16"/>
        <v>5.2840758929633136E-3</v>
      </c>
      <c r="AE87" s="30">
        <f t="shared" si="16"/>
        <v>5.1522091546796212E-3</v>
      </c>
      <c r="AF87" s="30">
        <f t="shared" si="16"/>
        <v>5.0262635479687567E-3</v>
      </c>
      <c r="AG87" s="30">
        <f t="shared" si="16"/>
        <v>4.9058611975278943E-3</v>
      </c>
      <c r="AH87" s="30">
        <f t="shared" si="16"/>
        <v>4.7906551772514128E-3</v>
      </c>
      <c r="AI87" s="30">
        <f t="shared" si="16"/>
        <v>4.680326438492477E-3</v>
      </c>
      <c r="AJ87" s="30">
        <f t="shared" si="15"/>
        <v>4.5745810944104459E-3</v>
      </c>
      <c r="AK87" s="30">
        <f t="shared" si="15"/>
        <v>4.4731480134116985E-3</v>
      </c>
      <c r="AL87" s="30">
        <f t="shared" si="15"/>
        <v>4.3757766816243659E-3</v>
      </c>
      <c r="AM87" s="30">
        <f t="shared" si="15"/>
        <v>4.2822353001374935E-3</v>
      </c>
      <c r="AN87" s="30">
        <f t="shared" si="15"/>
        <v>4.1923090876294644E-3</v>
      </c>
      <c r="AO87" s="30">
        <f t="shared" si="15"/>
        <v>4.1057987631074599E-3</v>
      </c>
      <c r="AP87" s="30">
        <f t="shared" si="15"/>
        <v>4.0225191869691646E-3</v>
      </c>
      <c r="AQ87" s="30">
        <f t="shared" si="15"/>
        <v>3.9422981415422331E-3</v>
      </c>
      <c r="AR87" s="30">
        <f t="shared" si="15"/>
        <v>3.8649752347672539E-3</v>
      </c>
      <c r="AS87" s="30">
        <f t="shared" si="15"/>
        <v>3.7904009128362226E-3</v>
      </c>
    </row>
    <row r="88" spans="1:45" x14ac:dyDescent="0.35">
      <c r="A88" s="8" t="s">
        <v>30</v>
      </c>
      <c r="B88" t="str">
        <f>INDEX(Output!$AD$11:$AD$60,MATCH(A88,Output!$AE$11:$AE$60,0),1)</f>
        <v>y = 1974.298577*ln(x) + 2052.24528</v>
      </c>
      <c r="E88" s="26">
        <v>0</v>
      </c>
      <c r="F88" s="30">
        <f t="shared" si="10"/>
        <v>9.2102934225430921E-3</v>
      </c>
      <c r="G88" s="30">
        <f t="shared" si="16"/>
        <v>8.7817683857700501E-3</v>
      </c>
      <c r="H88" s="30">
        <f t="shared" si="16"/>
        <v>8.3886920764677519E-3</v>
      </c>
      <c r="I88" s="30">
        <f t="shared" si="16"/>
        <v>8.0269548402169821E-3</v>
      </c>
      <c r="J88" s="30">
        <f t="shared" si="16"/>
        <v>7.6930498730014563E-3</v>
      </c>
      <c r="K88" s="30">
        <f t="shared" si="16"/>
        <v>7.3839675317013409E-3</v>
      </c>
      <c r="L88" s="30">
        <f t="shared" si="16"/>
        <v>7.0971109986954772E-3</v>
      </c>
      <c r="M88" s="30">
        <f t="shared" si="16"/>
        <v>6.8302284516275069E-3</v>
      </c>
      <c r="N88" s="30">
        <f t="shared" si="16"/>
        <v>6.5813581043361324E-3</v>
      </c>
      <c r="O88" s="30">
        <f t="shared" si="16"/>
        <v>6.3487833686846074E-3</v>
      </c>
      <c r="P88" s="30">
        <f t="shared" si="16"/>
        <v>6.1309960366537908E-3</v>
      </c>
      <c r="Q88" s="30">
        <f t="shared" si="16"/>
        <v>5.9266658644443471E-3</v>
      </c>
      <c r="R88" s="30">
        <f t="shared" si="16"/>
        <v>5.7346153018784651E-3</v>
      </c>
      <c r="S88" s="30">
        <f t="shared" si="16"/>
        <v>5.5537983837437022E-3</v>
      </c>
      <c r="T88" s="30">
        <f t="shared" si="16"/>
        <v>5.3832830081175231E-3</v>
      </c>
      <c r="U88" s="30">
        <f t="shared" si="16"/>
        <v>5.2222359868356882E-3</v>
      </c>
      <c r="V88" s="30">
        <f t="shared" si="16"/>
        <v>5.0699103771882914E-3</v>
      </c>
      <c r="W88" s="30">
        <f t="shared" si="16"/>
        <v>4.9256347005193213E-3</v>
      </c>
      <c r="X88" s="30">
        <f t="shared" si="16"/>
        <v>4.7888037291707874E-3</v>
      </c>
      <c r="Y88" s="30">
        <f t="shared" si="16"/>
        <v>4.6588705830408195E-3</v>
      </c>
      <c r="Z88" s="30">
        <f t="shared" si="16"/>
        <v>4.5353399245224857E-3</v>
      </c>
      <c r="AA88" s="30">
        <f t="shared" si="16"/>
        <v>4.4177620785235128E-3</v>
      </c>
      <c r="AB88" s="30">
        <f t="shared" si="16"/>
        <v>4.3057279347276101E-3</v>
      </c>
      <c r="AC88" s="30">
        <f t="shared" si="16"/>
        <v>4.1988645138462122E-3</v>
      </c>
      <c r="AD88" s="30">
        <f t="shared" si="16"/>
        <v>4.0968310995270762E-3</v>
      </c>
      <c r="AE88" s="30">
        <f t="shared" si="16"/>
        <v>3.9993158538467188E-3</v>
      </c>
      <c r="AF88" s="30">
        <f t="shared" si="16"/>
        <v>3.906032847587948E-3</v>
      </c>
      <c r="AG88" s="30">
        <f t="shared" si="16"/>
        <v>3.8167194474436617E-3</v>
      </c>
      <c r="AH88" s="30">
        <f t="shared" si="16"/>
        <v>3.7311340112915481E-3</v>
      </c>
      <c r="AI88" s="30">
        <f t="shared" si="16"/>
        <v>3.6490538501616765E-3</v>
      </c>
      <c r="AJ88" s="30">
        <f t="shared" si="15"/>
        <v>3.5702734217293308E-3</v>
      </c>
      <c r="AK88" s="30">
        <f t="shared" si="15"/>
        <v>3.4946027253468515E-3</v>
      </c>
      <c r="AL88" s="30">
        <f t="shared" si="15"/>
        <v>3.4218658729756601E-3</v>
      </c>
      <c r="AM88" s="30">
        <f t="shared" si="15"/>
        <v>3.3518998140282807E-3</v>
      </c>
      <c r="AN88" s="30">
        <f t="shared" si="15"/>
        <v>3.2845531952012674E-3</v>
      </c>
      <c r="AO88" s="30">
        <f t="shared" si="15"/>
        <v>3.2196853389934166E-3</v>
      </c>
      <c r="AP88" s="30">
        <f t="shared" si="15"/>
        <v>3.1571653267969957E-3</v>
      </c>
      <c r="AQ88" s="30">
        <f t="shared" si="15"/>
        <v>3.0968711743388777E-3</v>
      </c>
      <c r="AR88" s="30">
        <f t="shared" si="15"/>
        <v>3.0386890888471907E-3</v>
      </c>
      <c r="AS88" s="30">
        <f t="shared" si="15"/>
        <v>2.9825127986806699E-3</v>
      </c>
    </row>
    <row r="89" spans="1:45" x14ac:dyDescent="0.35">
      <c r="A89" s="8" t="s">
        <v>31</v>
      </c>
      <c r="B89" t="str">
        <f>INDEX(Output!$AD$11:$AD$60,MATCH(A89,Output!$AE$11:$AE$60,0),1)</f>
        <v>y = 3166.867625*ln(x) + 5396.700588</v>
      </c>
      <c r="E89" s="26">
        <v>0</v>
      </c>
      <c r="F89" s="30">
        <f t="shared" si="10"/>
        <v>7.9668497728604404E-3</v>
      </c>
      <c r="G89" s="30">
        <f t="shared" si="16"/>
        <v>7.6055488942363692E-3</v>
      </c>
      <c r="H89" s="30">
        <f t="shared" si="16"/>
        <v>7.2736016277890059E-3</v>
      </c>
      <c r="I89" s="30">
        <f t="shared" si="16"/>
        <v>6.9676542598064994E-3</v>
      </c>
      <c r="J89" s="30">
        <f t="shared" si="16"/>
        <v>6.6848389039677603E-3</v>
      </c>
      <c r="K89" s="30">
        <f t="shared" si="16"/>
        <v>6.4226892716365835E-3</v>
      </c>
      <c r="L89" s="30">
        <f t="shared" si="16"/>
        <v>6.1790732892965661E-3</v>
      </c>
      <c r="M89" s="30">
        <f t="shared" si="16"/>
        <v>5.9521387729914998E-3</v>
      </c>
      <c r="N89" s="30">
        <f t="shared" si="16"/>
        <v>5.7402693111241465E-3</v>
      </c>
      <c r="O89" s="30">
        <f t="shared" si="16"/>
        <v>5.5420481938486255E-3</v>
      </c>
      <c r="P89" s="30">
        <f t="shared" si="16"/>
        <v>5.3562287336492709E-3</v>
      </c>
      <c r="Q89" s="30">
        <f t="shared" si="16"/>
        <v>5.1817096987563094E-3</v>
      </c>
      <c r="R89" s="30">
        <f t="shared" si="16"/>
        <v>5.0175148643172296E-3</v>
      </c>
      <c r="S89" s="30">
        <f t="shared" si="16"/>
        <v>4.8627759009804983E-3</v>
      </c>
      <c r="T89" s="30">
        <f t="shared" si="16"/>
        <v>4.7167179846263618E-3</v>
      </c>
      <c r="U89" s="30">
        <f t="shared" si="16"/>
        <v>4.5786476373246288E-3</v>
      </c>
      <c r="V89" s="30">
        <f t="shared" si="16"/>
        <v>4.4479424075909435E-3</v>
      </c>
      <c r="W89" s="30">
        <f t="shared" si="16"/>
        <v>4.3240420745469521E-3</v>
      </c>
      <c r="X89" s="30">
        <f t="shared" si="16"/>
        <v>4.2064411207454189E-3</v>
      </c>
      <c r="Y89" s="30">
        <f t="shared" si="16"/>
        <v>4.0946822659939652E-3</v>
      </c>
      <c r="Z89" s="30">
        <f t="shared" si="16"/>
        <v>3.9883508923683753E-3</v>
      </c>
      <c r="AA89" s="30">
        <f t="shared" si="16"/>
        <v>3.8870702208766428E-3</v>
      </c>
      <c r="AB89" s="30">
        <f t="shared" si="16"/>
        <v>3.7904971245894536E-3</v>
      </c>
      <c r="AC89" s="30">
        <f t="shared" si="16"/>
        <v>3.6983184827377169E-3</v>
      </c>
      <c r="AD89" s="30">
        <f t="shared" si="16"/>
        <v>3.6102479962594192E-3</v>
      </c>
      <c r="AE89" s="30">
        <f t="shared" si="16"/>
        <v>3.5260233983251954E-3</v>
      </c>
      <c r="AF89" s="30">
        <f t="shared" si="16"/>
        <v>3.4454040040645673E-3</v>
      </c>
      <c r="AG89" s="30">
        <f t="shared" si="16"/>
        <v>3.3681685525066563E-3</v>
      </c>
      <c r="AH89" s="30">
        <f t="shared" si="16"/>
        <v>3.2941133010335744E-3</v>
      </c>
      <c r="AI89" s="30">
        <f t="shared" si="16"/>
        <v>3.2230503386565523E-3</v>
      </c>
      <c r="AJ89" s="30">
        <f t="shared" si="15"/>
        <v>3.1548060894712737E-3</v>
      </c>
      <c r="AK89" s="30">
        <f t="shared" si="15"/>
        <v>3.0892199818237653E-3</v>
      </c>
      <c r="AL89" s="30">
        <f t="shared" si="15"/>
        <v>3.0261432622573636E-3</v>
      </c>
      <c r="AM89" s="30">
        <f t="shared" si="15"/>
        <v>2.9654379362578087E-3</v>
      </c>
      <c r="AN89" s="30">
        <f t="shared" si="15"/>
        <v>2.9069758203166263E-3</v>
      </c>
      <c r="AO89" s="30">
        <f t="shared" si="15"/>
        <v>2.8506376919605891E-3</v>
      </c>
      <c r="AP89" s="30">
        <f t="shared" si="15"/>
        <v>2.796312526170297E-3</v>
      </c>
      <c r="AQ89" s="30">
        <f t="shared" si="15"/>
        <v>2.7438968081592296E-3</v>
      </c>
      <c r="AR89" s="30">
        <f t="shared" si="15"/>
        <v>2.6932939137853662E-3</v>
      </c>
      <c r="AS89" s="30">
        <f t="shared" si="15"/>
        <v>2.6444135499821275E-3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43"/>
  <sheetViews>
    <sheetView topLeftCell="A24" workbookViewId="0">
      <selection activeCell="D2" sqref="D2:AQ43"/>
    </sheetView>
  </sheetViews>
  <sheetFormatPr defaultRowHeight="14.5" x14ac:dyDescent="0.35"/>
  <cols>
    <col min="1" max="1" width="20.1796875" customWidth="1"/>
    <col min="2" max="22" width="10.1796875" customWidth="1"/>
    <col min="23" max="23" width="12.81640625" customWidth="1"/>
    <col min="24" max="34" width="10.1796875" customWidth="1"/>
  </cols>
  <sheetData>
    <row r="1" spans="1:43" s="3" customFormat="1" x14ac:dyDescent="0.35">
      <c r="A1" s="4" t="s">
        <v>44</v>
      </c>
      <c r="B1" s="5">
        <v>2019</v>
      </c>
      <c r="C1" s="5">
        <v>2020</v>
      </c>
      <c r="D1" s="5">
        <v>2021</v>
      </c>
      <c r="E1" s="5">
        <v>2022</v>
      </c>
      <c r="F1" s="5">
        <v>2023</v>
      </c>
      <c r="G1" s="5">
        <v>2024</v>
      </c>
      <c r="H1" s="5">
        <v>2025</v>
      </c>
      <c r="I1" s="5">
        <v>2026</v>
      </c>
      <c r="J1" s="5">
        <v>2027</v>
      </c>
      <c r="K1" s="5">
        <v>2028</v>
      </c>
      <c r="L1" s="5">
        <v>2029</v>
      </c>
      <c r="M1" s="5">
        <v>2030</v>
      </c>
      <c r="N1" s="5">
        <v>2031</v>
      </c>
      <c r="O1" s="5">
        <v>2032</v>
      </c>
      <c r="P1" s="5">
        <v>2033</v>
      </c>
      <c r="Q1" s="5">
        <v>2034</v>
      </c>
      <c r="R1" s="5">
        <v>2035</v>
      </c>
      <c r="S1" s="5">
        <v>2036</v>
      </c>
      <c r="T1" s="5">
        <v>2037</v>
      </c>
      <c r="U1" s="5">
        <v>2038</v>
      </c>
      <c r="V1" s="5">
        <v>2039</v>
      </c>
      <c r="W1" s="5">
        <v>2040</v>
      </c>
      <c r="X1" s="5">
        <v>2041</v>
      </c>
      <c r="Y1" s="5">
        <v>2042</v>
      </c>
      <c r="Z1" s="5">
        <v>2043</v>
      </c>
      <c r="AA1" s="5">
        <v>2044</v>
      </c>
      <c r="AB1" s="5">
        <v>2045</v>
      </c>
      <c r="AC1" s="5">
        <v>2046</v>
      </c>
      <c r="AD1" s="5">
        <v>2047</v>
      </c>
      <c r="AE1" s="5">
        <v>2048</v>
      </c>
      <c r="AF1" s="5">
        <v>2049</v>
      </c>
      <c r="AG1" s="5">
        <v>2050</v>
      </c>
      <c r="AH1" s="5">
        <v>2051</v>
      </c>
      <c r="AI1" s="5">
        <v>2052</v>
      </c>
      <c r="AJ1" s="5">
        <v>2053</v>
      </c>
      <c r="AK1" s="5">
        <v>2054</v>
      </c>
      <c r="AL1" s="5">
        <v>2055</v>
      </c>
      <c r="AM1" s="5">
        <v>2056</v>
      </c>
      <c r="AN1" s="5">
        <v>2057</v>
      </c>
      <c r="AO1" s="5">
        <v>2058</v>
      </c>
      <c r="AP1" s="5">
        <v>2059</v>
      </c>
      <c r="AQ1" s="5">
        <v>2060</v>
      </c>
    </row>
    <row r="2" spans="1:43" x14ac:dyDescent="0.35">
      <c r="A2" s="8" t="s">
        <v>1</v>
      </c>
      <c r="B2" s="7">
        <v>0</v>
      </c>
      <c r="C2" s="7">
        <v>0</v>
      </c>
      <c r="D2" s="29">
        <f>IFERROR(Calculations!F48,0)</f>
        <v>9.0295919887652953E-3</v>
      </c>
      <c r="E2" s="29">
        <f>IFERROR(Calculations!G48,0)</f>
        <v>8.61101622510696E-3</v>
      </c>
      <c r="F2" s="29">
        <f>IFERROR(Calculations!H48,0)</f>
        <v>8.2269754120420924E-3</v>
      </c>
      <c r="G2" s="29">
        <f>IFERROR(Calculations!I48,0)</f>
        <v>7.8734744026702774E-3</v>
      </c>
      <c r="H2" s="29">
        <f>IFERROR(Calculations!J48,0)</f>
        <v>7.5471030177840515E-3</v>
      </c>
      <c r="I2" s="29">
        <f>IFERROR(Calculations!K48,0)</f>
        <v>7.2449336611226656E-3</v>
      </c>
      <c r="J2" s="29">
        <f>IFERROR(Calculations!L48,0)</f>
        <v>6.9644395898502687E-3</v>
      </c>
      <c r="K2" s="29">
        <f>IFERROR(Calculations!M48,0)</f>
        <v>6.7034291565346571E-3</v>
      </c>
      <c r="L2" s="29">
        <f>IFERROR(Calculations!N48,0)</f>
        <v>6.4599925109367629E-3</v>
      </c>
      <c r="M2" s="29">
        <f>IFERROR(Calculations!O48,0)</f>
        <v>6.2324581028161408E-3</v>
      </c>
      <c r="N2" s="29">
        <f>IFERROR(Calculations!P48,0)</f>
        <v>6.019356954192423E-3</v>
      </c>
      <c r="O2" s="29">
        <f>IFERROR(Calculations!Q48,0)</f>
        <v>5.8193931354579842E-3</v>
      </c>
      <c r="P2" s="29">
        <f>IFERROR(Calculations!R48,0)</f>
        <v>5.6314192290822795E-3</v>
      </c>
      <c r="Q2" s="29">
        <f>IFERROR(Calculations!S48,0)</f>
        <v>5.4544158288900579E-3</v>
      </c>
      <c r="R2" s="29">
        <f>IFERROR(Calculations!T48,0)</f>
        <v>5.2874743244211153E-3</v>
      </c>
      <c r="S2" s="29">
        <f>IFERROR(Calculations!U48,0)</f>
        <v>5.1297823747562532E-3</v>
      </c>
      <c r="T2" s="29">
        <f>IFERROR(Calculations!V48,0)</f>
        <v>4.9806115961101849E-3</v>
      </c>
      <c r="U2" s="29">
        <f>IFERROR(Calculations!W48,0)</f>
        <v>4.8393070809864547E-3</v>
      </c>
      <c r="V2" s="29">
        <f>IFERROR(Calculations!X48,0)</f>
        <v>4.7052784400374303E-3</v>
      </c>
      <c r="W2" s="29">
        <f>IFERROR(Calculations!Y48,0)</f>
        <v>4.5779921157262926E-3</v>
      </c>
      <c r="X2" s="29">
        <f>IFERROR(Calculations!Z48,0)</f>
        <v>4.4569647628798226E-3</v>
      </c>
      <c r="Y2" s="29">
        <f>IFERROR(Calculations!AA48,0)</f>
        <v>4.3417575280071397E-3</v>
      </c>
      <c r="Z2" s="29">
        <f>IFERROR(Calculations!AB48,0)</f>
        <v>4.2319710887490647E-3</v>
      </c>
      <c r="AA2" s="29">
        <f>IFERROR(Calculations!AC48,0)</f>
        <v>4.1272413386845841E-3</v>
      </c>
      <c r="AB2" s="29">
        <f>IFERROR(Calculations!AD48,0)</f>
        <v>4.027235622025005E-3</v>
      </c>
      <c r="AC2" s="29">
        <f>IFERROR(Calculations!AE48,0)</f>
        <v>3.9316494384888934E-3</v>
      </c>
      <c r="AD2" s="29">
        <f>IFERROR(Calculations!AF48,0)</f>
        <v>3.8402035515543442E-3</v>
      </c>
      <c r="AE2" s="29">
        <f>IFERROR(Calculations!AG48,0)</f>
        <v>3.7526414438577849E-3</v>
      </c>
      <c r="AF2" s="29">
        <f>IFERROR(Calculations!AH48,0)</f>
        <v>3.6687270722948195E-3</v>
      </c>
      <c r="AG2" s="29">
        <f>IFERROR(Calculations!AI48,0)</f>
        <v>3.5882428825966262E-3</v>
      </c>
      <c r="AH2" s="29">
        <f>IFERROR(Calculations!AJ48,0)</f>
        <v>3.5109880492050216E-3</v>
      </c>
      <c r="AI2" s="29">
        <f>IFERROR(Calculations!AK48,0)</f>
        <v>3.4367769112984003E-3</v>
      </c>
      <c r="AJ2" s="29">
        <f>IFERROR(Calculations!AL48,0)</f>
        <v>3.3654375800398206E-3</v>
      </c>
      <c r="AK2" s="29">
        <f>IFERROR(Calculations!AM48,0)</f>
        <v>3.2968106956581256E-3</v>
      </c>
      <c r="AL2" s="29">
        <f>IFERROR(Calculations!AN48,0)</f>
        <v>3.2307483159708106E-3</v>
      </c>
      <c r="AM2" s="29">
        <f>IFERROR(Calculations!AO48,0)</f>
        <v>3.1671129204813298E-3</v>
      </c>
      <c r="AN2" s="29">
        <f>IFERROR(Calculations!AP48,0)</f>
        <v>3.1057765163227113E-3</v>
      </c>
      <c r="AO2" s="29">
        <f>IFERROR(Calculations!AQ48,0)</f>
        <v>3.0466198341589923E-3</v>
      </c>
      <c r="AP2" s="29">
        <f>IFERROR(Calculations!AR48,0)</f>
        <v>2.9895316036965269E-3</v>
      </c>
      <c r="AQ2" s="29">
        <f>IFERROR(Calculations!AS48,0)</f>
        <v>2.9344078998012613E-3</v>
      </c>
    </row>
    <row r="3" spans="1:43" x14ac:dyDescent="0.35">
      <c r="A3" s="8" t="s">
        <v>34</v>
      </c>
      <c r="B3" s="7">
        <v>0</v>
      </c>
      <c r="C3" s="7">
        <v>0</v>
      </c>
      <c r="D3" s="29">
        <f>IFERROR(Calculations!F49,0)</f>
        <v>9.1544376602492594E-3</v>
      </c>
      <c r="E3" s="29">
        <f>IFERROR(Calculations!G49,0)</f>
        <v>8.7289945256812107E-3</v>
      </c>
      <c r="F3" s="29">
        <f>IFERROR(Calculations!H49,0)</f>
        <v>8.3387166358832587E-3</v>
      </c>
      <c r="G3" s="29">
        <f>IFERROR(Calculations!I49,0)</f>
        <v>7.9795299040223977E-3</v>
      </c>
      <c r="H3" s="29">
        <f>IFERROR(Calculations!J49,0)</f>
        <v>7.6479575332033534E-3</v>
      </c>
      <c r="I3" s="29">
        <f>IFERROR(Calculations!K49,0)</f>
        <v>7.3410153555009128E-3</v>
      </c>
      <c r="J3" s="29">
        <f>IFERROR(Calculations!L49,0)</f>
        <v>7.0561283074148662E-3</v>
      </c>
      <c r="K3" s="29">
        <f>IFERROR(Calculations!M49,0)</f>
        <v>6.7910632442802488E-3</v>
      </c>
      <c r="L3" s="29">
        <f>IFERROR(Calculations!N49,0)</f>
        <v>6.5438744977852625E-3</v>
      </c>
      <c r="M3" s="29">
        <f>IFERROR(Calculations!O49,0)</f>
        <v>6.3128594548005346E-3</v>
      </c>
      <c r="N3" s="29">
        <f>IFERROR(Calculations!P49,0)</f>
        <v>6.0965220784241492E-3</v>
      </c>
      <c r="O3" s="29">
        <f>IFERROR(Calculations!Q49,0)</f>
        <v>5.8935427693742604E-3</v>
      </c>
      <c r="P3" s="29">
        <f>IFERROR(Calculations!R49,0)</f>
        <v>5.7027533236191363E-3</v>
      </c>
      <c r="Q3" s="29">
        <f>IFERROR(Calculations!S49,0)</f>
        <v>5.5231160126418821E-3</v>
      </c>
      <c r="R3" s="29">
        <f>IFERROR(Calculations!T49,0)</f>
        <v>5.3537060189980945E-3</v>
      </c>
      <c r="S3" s="29">
        <f>IFERROR(Calculations!U49,0)</f>
        <v>5.1936966183045996E-3</v>
      </c>
      <c r="T3" s="29">
        <f>IFERROR(Calculations!V49,0)</f>
        <v>5.0423466214906121E-3</v>
      </c>
      <c r="U3" s="29">
        <f>IFERROR(Calculations!W49,0)</f>
        <v>4.8989896867384086E-3</v>
      </c>
      <c r="V3" s="29">
        <f>IFERROR(Calculations!X49,0)</f>
        <v>4.7630251855941275E-3</v>
      </c>
      <c r="W3" s="29">
        <f>IFERROR(Calculations!Y49,0)</f>
        <v>4.633910366936389E-3</v>
      </c>
      <c r="X3" s="29">
        <f>IFERROR(Calculations!Z49,0)</f>
        <v>4.5111536095414628E-3</v>
      </c>
      <c r="Y3" s="29">
        <f>IFERROR(Calculations!AA49,0)</f>
        <v>4.3943085915525426E-3</v>
      </c>
      <c r="Z3" s="29">
        <f>IFERROR(Calculations!AB49,0)</f>
        <v>4.2829692353285598E-3</v>
      </c>
      <c r="AA3" s="29">
        <f>IFERROR(Calculations!AC49,0)</f>
        <v>4.1767653104858304E-3</v>
      </c>
      <c r="AB3" s="29">
        <f>IFERROR(Calculations!AD49,0)</f>
        <v>4.075358597707357E-3</v>
      </c>
      <c r="AC3" s="29">
        <f>IFERROR(Calculations!AE49,0)</f>
        <v>3.9784395319686361E-3</v>
      </c>
      <c r="AD3" s="29">
        <f>IFERROR(Calculations!AF49,0)</f>
        <v>3.8857242570093931E-3</v>
      </c>
      <c r="AE3" s="29">
        <f>IFERROR(Calculations!AG49,0)</f>
        <v>3.7969520336937901E-3</v>
      </c>
      <c r="AF3" s="29">
        <f>IFERROR(Calculations!AH49,0)</f>
        <v>3.7118829538433928E-3</v>
      </c>
      <c r="AG3" s="29">
        <f>IFERROR(Calculations!AI49,0)</f>
        <v>3.6302959185245953E-3</v>
      </c>
      <c r="AH3" s="29">
        <f>IFERROR(Calculations!AJ49,0)</f>
        <v>3.5519868459255033E-3</v>
      </c>
      <c r="AI3" s="29">
        <f>IFERROR(Calculations!AK49,0)</f>
        <v>3.4767670791016059E-3</v>
      </c>
      <c r="AJ3" s="29">
        <f>IFERROR(Calculations!AL49,0)</f>
        <v>3.4044619681707911E-3</v>
      </c>
      <c r="AK3" s="29">
        <f>IFERROR(Calculations!AM49,0)</f>
        <v>3.3349096051507043E-3</v>
      </c>
      <c r="AL3" s="29">
        <f>IFERROR(Calculations!AN49,0)</f>
        <v>3.2679596926870058E-3</v>
      </c>
      <c r="AM3" s="29">
        <f>IFERROR(Calculations!AO49,0)</f>
        <v>3.2034725305043477E-3</v>
      </c>
      <c r="AN3" s="29">
        <f>IFERROR(Calculations!AP49,0)</f>
        <v>3.1413181055777173E-3</v>
      </c>
      <c r="AO3" s="29">
        <f>IFERROR(Calculations!AQ49,0)</f>
        <v>3.0813752739213829E-3</v>
      </c>
      <c r="AP3" s="29">
        <f>IFERROR(Calculations!AR49,0)</f>
        <v>3.0235310234367763E-3</v>
      </c>
      <c r="AQ3" s="29">
        <f>IFERROR(Calculations!AS49,0)</f>
        <v>2.9676798086555323E-3</v>
      </c>
    </row>
    <row r="4" spans="1:43" x14ac:dyDescent="0.35">
      <c r="A4" s="8" t="s">
        <v>35</v>
      </c>
      <c r="B4" s="7">
        <v>0</v>
      </c>
      <c r="C4" s="7">
        <v>0</v>
      </c>
      <c r="D4" s="29">
        <f>IFERROR(Calculations!F50,0)</f>
        <v>9.1544376601147004E-3</v>
      </c>
      <c r="E4" s="29">
        <f>IFERROR(Calculations!G50,0)</f>
        <v>8.7289945255542012E-3</v>
      </c>
      <c r="F4" s="29">
        <f>IFERROR(Calculations!H50,0)</f>
        <v>8.3387166357631326E-3</v>
      </c>
      <c r="G4" s="29">
        <f>IFERROR(Calculations!I50,0)</f>
        <v>7.9795299039082668E-3</v>
      </c>
      <c r="H4" s="29">
        <f>IFERROR(Calculations!J50,0)</f>
        <v>7.6479575330947736E-3</v>
      </c>
      <c r="I4" s="29">
        <f>IFERROR(Calculations!K50,0)</f>
        <v>7.3410153553972179E-3</v>
      </c>
      <c r="J4" s="29">
        <f>IFERROR(Calculations!L50,0)</f>
        <v>7.0561283073160563E-3</v>
      </c>
      <c r="K4" s="29">
        <f>IFERROR(Calculations!M50,0)</f>
        <v>6.7910632441858798E-3</v>
      </c>
      <c r="L4" s="29">
        <f>IFERROR(Calculations!N50,0)</f>
        <v>6.5438744976948904E-3</v>
      </c>
      <c r="M4" s="29">
        <f>IFERROR(Calculations!O50,0)</f>
        <v>6.3128594547139372E-3</v>
      </c>
      <c r="N4" s="29">
        <f>IFERROR(Calculations!P50,0)</f>
        <v>6.0965220783411045E-3</v>
      </c>
      <c r="O4" s="29">
        <f>IFERROR(Calculations!Q50,0)</f>
        <v>5.8935427692945463E-3</v>
      </c>
      <c r="P4" s="29">
        <f>IFERROR(Calculations!R50,0)</f>
        <v>5.7027533235425309E-3</v>
      </c>
      <c r="Q4" s="29">
        <f>IFERROR(Calculations!S50,0)</f>
        <v>5.5231160125679413E-3</v>
      </c>
      <c r="R4" s="29">
        <f>IFERROR(Calculations!T50,0)</f>
        <v>5.3537060189265961E-3</v>
      </c>
      <c r="S4" s="29">
        <f>IFERROR(Calculations!U50,0)</f>
        <v>5.1936966182359878E-3</v>
      </c>
      <c r="T4" s="29">
        <f>IFERROR(Calculations!V50,0)</f>
        <v>5.0423466214239987E-3</v>
      </c>
      <c r="U4" s="29">
        <f>IFERROR(Calculations!W50,0)</f>
        <v>4.8989896866742377E-3</v>
      </c>
      <c r="V4" s="29">
        <f>IFERROR(Calculations!X50,0)</f>
        <v>4.763025185532177E-3</v>
      </c>
      <c r="W4" s="29">
        <f>IFERROR(Calculations!Y50,0)</f>
        <v>4.6339103668762149E-3</v>
      </c>
      <c r="X4" s="29">
        <f>IFERROR(Calculations!Z50,0)</f>
        <v>4.5111536094828431E-3</v>
      </c>
      <c r="Y4" s="29">
        <f>IFERROR(Calculations!AA50,0)</f>
        <v>4.3943085914959212E-3</v>
      </c>
      <c r="Z4" s="29">
        <f>IFERROR(Calculations!AB50,0)</f>
        <v>4.2829692352737148E-3</v>
      </c>
      <c r="AA4" s="29">
        <f>IFERROR(Calculations!AC50,0)</f>
        <v>4.1767653104325397E-3</v>
      </c>
      <c r="AB4" s="29">
        <f>IFERROR(Calculations!AD50,0)</f>
        <v>4.0753585976556206E-3</v>
      </c>
      <c r="AC4" s="29">
        <f>IFERROR(Calculations!AE50,0)</f>
        <v>3.978439531918454E-3</v>
      </c>
      <c r="AD4" s="29">
        <f>IFERROR(Calculations!AF50,0)</f>
        <v>3.8857242569605432E-3</v>
      </c>
      <c r="AE4" s="29">
        <f>IFERROR(Calculations!AG50,0)</f>
        <v>3.7969520336458285E-3</v>
      </c>
      <c r="AF4" s="29">
        <f>IFERROR(Calculations!AH50,0)</f>
        <v>3.7118829537972076E-3</v>
      </c>
      <c r="AG4" s="29">
        <f>IFERROR(Calculations!AI50,0)</f>
        <v>3.6302959184792982E-3</v>
      </c>
      <c r="AH4" s="29">
        <f>IFERROR(Calculations!AJ50,0)</f>
        <v>3.5519868458813164E-3</v>
      </c>
      <c r="AI4" s="29">
        <f>IFERROR(Calculations!AK50,0)</f>
        <v>3.4767670790585292E-3</v>
      </c>
      <c r="AJ4" s="29">
        <f>IFERROR(Calculations!AL50,0)</f>
        <v>3.4044619681290467E-3</v>
      </c>
      <c r="AK4" s="29">
        <f>IFERROR(Calculations!AM50,0)</f>
        <v>3.3349096051096261E-3</v>
      </c>
      <c r="AL4" s="29">
        <f>IFERROR(Calculations!AN50,0)</f>
        <v>3.2679596926472598E-3</v>
      </c>
      <c r="AM4" s="29">
        <f>IFERROR(Calculations!AO50,0)</f>
        <v>3.2034725304650458E-3</v>
      </c>
      <c r="AN4" s="29">
        <f>IFERROR(Calculations!AP50,0)</f>
        <v>3.1413181055395256E-3</v>
      </c>
      <c r="AO4" s="29">
        <f>IFERROR(Calculations!AQ50,0)</f>
        <v>3.0813752738840794E-3</v>
      </c>
      <c r="AP4" s="29">
        <f>IFERROR(Calculations!AR50,0)</f>
        <v>3.0235310234001389E-3</v>
      </c>
      <c r="AQ4" s="29">
        <f>IFERROR(Calculations!AS50,0)</f>
        <v>2.967679808619561E-3</v>
      </c>
    </row>
    <row r="5" spans="1:43" x14ac:dyDescent="0.35">
      <c r="A5" s="8" t="s">
        <v>2</v>
      </c>
      <c r="B5" s="7">
        <v>0</v>
      </c>
      <c r="C5" s="7">
        <v>0</v>
      </c>
      <c r="D5" s="29">
        <f>IFERROR(Calculations!F51,0)</f>
        <v>1.1125716046870293E-2</v>
      </c>
      <c r="E5" s="29">
        <f>IFERROR(Calculations!G51,0)</f>
        <v>1.0587977249973735E-2</v>
      </c>
      <c r="F5" s="29">
        <f>IFERROR(Calculations!H51,0)</f>
        <v>1.0095977437346582E-2</v>
      </c>
      <c r="G5" s="29">
        <f>IFERROR(Calculations!I51,0)</f>
        <v>9.6442900504678519E-3</v>
      </c>
      <c r="H5" s="29">
        <f>IFERROR(Calculations!J51,0)</f>
        <v>9.2283008281572876E-3</v>
      </c>
      <c r="I5" s="29">
        <f>IFERROR(Calculations!K51,0)</f>
        <v>8.8440627751982248E-3</v>
      </c>
      <c r="J5" s="29">
        <f>IFERROR(Calculations!L51,0)</f>
        <v>8.4881809293282373E-3</v>
      </c>
      <c r="K5" s="29">
        <f>IFERROR(Calculations!M51,0)</f>
        <v>8.1577200537985561E-3</v>
      </c>
      <c r="L5" s="29">
        <f>IFERROR(Calculations!N51,0)</f>
        <v>7.8501301301936444E-3</v>
      </c>
      <c r="M5" s="29">
        <f>IFERROR(Calculations!O51,0)</f>
        <v>7.5631857905664734E-3</v>
      </c>
      <c r="N5" s="29">
        <f>IFERROR(Calculations!P51,0)</f>
        <v>7.2949367528798437E-3</v>
      </c>
      <c r="O5" s="29">
        <f>IFERROR(Calculations!Q51,0)</f>
        <v>7.0436670073259489E-3</v>
      </c>
      <c r="P5" s="29">
        <f>IFERROR(Calculations!R51,0)</f>
        <v>6.8078610111810267E-3</v>
      </c>
      <c r="Q5" s="29">
        <f>IFERROR(Calculations!S51,0)</f>
        <v>6.5861755339344796E-3</v>
      </c>
      <c r="R5" s="29">
        <f>IFERROR(Calculations!T51,0)</f>
        <v>6.3774160860659013E-3</v>
      </c>
      <c r="S5" s="29">
        <f>IFERROR(Calculations!U51,0)</f>
        <v>6.180517088093529E-3</v>
      </c>
      <c r="T5" s="29">
        <f>IFERROR(Calculations!V51,0)</f>
        <v>5.9945251086610529E-3</v>
      </c>
      <c r="U5" s="29">
        <f>IFERROR(Calculations!W51,0)</f>
        <v>5.818584634173396E-3</v>
      </c>
      <c r="V5" s="29">
        <f>IFERROR(Calculations!X51,0)</f>
        <v>5.6519259370306774E-3</v>
      </c>
      <c r="W5" s="29">
        <f>IFERROR(Calculations!Y51,0)</f>
        <v>5.4938546918232856E-3</v>
      </c>
      <c r="X5" s="29">
        <f>IFERROR(Calculations!Z51,0)</f>
        <v>5.3437430539802211E-3</v>
      </c>
      <c r="Y5" s="29">
        <f>IFERROR(Calculations!AA51,0)</f>
        <v>5.2010219672611324E-3</v>
      </c>
      <c r="Z5" s="29">
        <f>IFERROR(Calculations!AB51,0)</f>
        <v>5.0651745080119159E-3</v>
      </c>
      <c r="AA5" s="29">
        <f>IFERROR(Calculations!AC51,0)</f>
        <v>4.9357301075430016E-3</v>
      </c>
      <c r="AB5" s="29">
        <f>IFERROR(Calculations!AD51,0)</f>
        <v>4.8122595210418062E-3</v>
      </c>
      <c r="AC5" s="29">
        <f>IFERROR(Calculations!AE51,0)</f>
        <v>4.6943704333961556E-3</v>
      </c>
      <c r="AD5" s="29">
        <f>IFERROR(Calculations!AF51,0)</f>
        <v>4.5817036102742126E-3</v>
      </c>
      <c r="AE5" s="29">
        <f>IFERROR(Calculations!AG51,0)</f>
        <v>4.4739295175051375E-3</v>
      </c>
      <c r="AF5" s="29">
        <f>IFERROR(Calculations!AH51,0)</f>
        <v>4.3707453439389976E-3</v>
      </c>
      <c r="AG5" s="29">
        <f>IFERROR(Calculations!AI51,0)</f>
        <v>4.2718723729662234E-3</v>
      </c>
      <c r="AH5" s="29">
        <f>IFERROR(Calculations!AJ51,0)</f>
        <v>4.177053656215568E-3</v>
      </c>
      <c r="AI5" s="29">
        <f>IFERROR(Calculations!AK51,0)</f>
        <v>4.0860519498535641E-3</v>
      </c>
      <c r="AJ5" s="29">
        <f>IFERROR(Calculations!AL51,0)</f>
        <v>3.9986478797127134E-3</v>
      </c>
      <c r="AK5" s="29">
        <f>IFERROR(Calculations!AM51,0)</f>
        <v>3.9146383063286549E-3</v>
      </c>
      <c r="AL5" s="29">
        <f>IFERROR(Calculations!AN51,0)</f>
        <v>3.8338348650526211E-3</v>
      </c>
      <c r="AM5" s="29">
        <f>IFERROR(Calculations!AO51,0)</f>
        <v>3.756062659860504E-3</v>
      </c>
      <c r="AN5" s="29">
        <f>IFERROR(Calculations!AP51,0)</f>
        <v>3.6811590923948589E-3</v>
      </c>
      <c r="AO5" s="29">
        <f>IFERROR(Calculations!AQ51,0)</f>
        <v>3.6089728102643992E-3</v>
      </c>
      <c r="AP5" s="29">
        <f>IFERROR(Calculations!AR51,0)</f>
        <v>3.5393627607365197E-3</v>
      </c>
      <c r="AQ5" s="29">
        <f>IFERROR(Calculations!AS51,0)</f>
        <v>3.4721973377644932E-3</v>
      </c>
    </row>
    <row r="6" spans="1:43" x14ac:dyDescent="0.35">
      <c r="A6" s="8" t="s">
        <v>3</v>
      </c>
      <c r="B6" s="7">
        <v>0</v>
      </c>
      <c r="C6" s="7">
        <v>0</v>
      </c>
      <c r="D6" s="29">
        <f>IFERROR(Calculations!F52,0)</f>
        <v>1.4367472078554044E-2</v>
      </c>
      <c r="E6" s="29">
        <f>IFERROR(Calculations!G52,0)</f>
        <v>1.362935273725574E-2</v>
      </c>
      <c r="F6" s="29">
        <f>IFERROR(Calculations!H52,0)</f>
        <v>1.2957032622917142E-2</v>
      </c>
      <c r="G6" s="29">
        <f>IFERROR(Calculations!I52,0)</f>
        <v>1.2342384215638491E-2</v>
      </c>
      <c r="H6" s="29">
        <f>IFERROR(Calculations!J52,0)</f>
        <v>1.1778541471651804E-2</v>
      </c>
      <c r="I6" s="29">
        <f>IFERROR(Calculations!K52,0)</f>
        <v>1.1259666950885316E-2</v>
      </c>
      <c r="J6" s="29">
        <f>IFERROR(Calculations!L52,0)</f>
        <v>1.078076830765573E-2</v>
      </c>
      <c r="K6" s="29">
        <f>IFERROR(Calculations!M52,0)</f>
        <v>1.0337552418520968E-2</v>
      </c>
      <c r="L6" s="29">
        <f>IFERROR(Calculations!N52,0)</f>
        <v>9.9263084875960139E-3</v>
      </c>
      <c r="M6" s="29">
        <f>IFERROR(Calculations!O52,0)</f>
        <v>9.5438136651817551E-3</v>
      </c>
      <c r="N6" s="29">
        <f>IFERROR(Calculations!P52,0)</f>
        <v>9.1872563059931522E-3</v>
      </c>
      <c r="O6" s="29">
        <f>IFERROR(Calculations!Q52,0)</f>
        <v>8.8541731580134009E-3</v>
      </c>
      <c r="P6" s="29">
        <f>IFERROR(Calculations!R52,0)</f>
        <v>8.5423976346161723E-3</v>
      </c>
      <c r="Q6" s="29">
        <f>IFERROR(Calculations!S52,0)</f>
        <v>8.2500169661416933E-3</v>
      </c>
      <c r="R6" s="29">
        <f>IFERROR(Calculations!T52,0)</f>
        <v>7.9753365119983322E-3</v>
      </c>
      <c r="S6" s="29">
        <f>IFERROR(Calculations!U52,0)</f>
        <v>7.7168498828461551E-3</v>
      </c>
      <c r="T6" s="29">
        <f>IFERROR(Calculations!V52,0)</f>
        <v>7.4732138046451624E-3</v>
      </c>
      <c r="U6" s="29">
        <f>IFERROR(Calculations!W52,0)</f>
        <v>7.2432268741065009E-3</v>
      </c>
      <c r="V6" s="29">
        <f>IFERROR(Calculations!X52,0)</f>
        <v>7.0258115243251318E-3</v>
      </c>
      <c r="W6" s="29">
        <f>IFERROR(Calculations!Y52,0)</f>
        <v>6.8199986517603062E-3</v>
      </c>
      <c r="X6" s="29">
        <f>IFERROR(Calculations!Z52,0)</f>
        <v>6.6249144599503929E-3</v>
      </c>
      <c r="Y6" s="29">
        <f>IFERROR(Calculations!AA52,0)</f>
        <v>6.4397691579081151E-3</v>
      </c>
      <c r="Z6" s="29">
        <f>IFERROR(Calculations!AB52,0)</f>
        <v>6.2638472168794479E-3</v>
      </c>
      <c r="AA6" s="29">
        <f>IFERROR(Calculations!AC52,0)</f>
        <v>6.0964989418350601E-3</v>
      </c>
      <c r="AB6" s="29">
        <f>IFERROR(Calculations!AD52,0)</f>
        <v>5.9371331564359586E-3</v>
      </c>
      <c r="AC6" s="29">
        <f>IFERROR(Calculations!AE52,0)</f>
        <v>5.7852108345353148E-3</v>
      </c>
      <c r="AD6" s="29">
        <f>IFERROR(Calculations!AF52,0)</f>
        <v>5.6402395391510485E-3</v>
      </c>
      <c r="AE6" s="29">
        <f>IFERROR(Calculations!AG52,0)</f>
        <v>5.5017685526181914E-3</v>
      </c>
      <c r="AF6" s="29">
        <f>IFERROR(Calculations!AH52,0)</f>
        <v>5.3693846002997869E-3</v>
      </c>
      <c r="AG6" s="29">
        <f>IFERROR(Calculations!AI52,0)</f>
        <v>5.2427080856092267E-3</v>
      </c>
      <c r="AH6" s="29">
        <f>IFERROR(Calculations!AJ52,0)</f>
        <v>5.1213897668298536E-3</v>
      </c>
      <c r="AI6" s="29">
        <f>IFERROR(Calculations!AK52,0)</f>
        <v>5.0051078167363539E-3</v>
      </c>
      <c r="AJ6" s="29">
        <f>IFERROR(Calculations!AL52,0)</f>
        <v>4.8935652148489606E-3</v>
      </c>
      <c r="AK6" s="29">
        <f>IFERROR(Calculations!AM52,0)</f>
        <v>4.7864874294778481E-3</v>
      </c>
      <c r="AL6" s="29">
        <f>IFERROR(Calculations!AN52,0)</f>
        <v>4.6836203528770604E-3</v>
      </c>
      <c r="AM6" s="29">
        <f>IFERROR(Calculations!AO52,0)</f>
        <v>4.5847284580375902E-3</v>
      </c>
      <c r="AN6" s="29">
        <f>IFERROR(Calculations!AP52,0)</f>
        <v>4.4895931499926434E-3</v>
      </c>
      <c r="AO6" s="29">
        <f>IFERROR(Calculations!AQ52,0)</f>
        <v>4.398011288252901E-3</v>
      </c>
      <c r="AP6" s="29">
        <f>IFERROR(Calculations!AR52,0)</f>
        <v>4.3097938601068808E-3</v>
      </c>
      <c r="AQ6" s="29">
        <f>IFERROR(Calculations!AS52,0)</f>
        <v>4.2247647872253324E-3</v>
      </c>
    </row>
    <row r="7" spans="1:43" x14ac:dyDescent="0.35">
      <c r="A7" s="8" t="s">
        <v>4</v>
      </c>
      <c r="B7" s="7">
        <v>0</v>
      </c>
      <c r="C7" s="7">
        <v>0</v>
      </c>
      <c r="D7" s="29">
        <f>IFERROR(Calculations!F53,0)</f>
        <v>1.0433067864952239E-2</v>
      </c>
      <c r="E7" s="29">
        <f>IFERROR(Calculations!G53,0)</f>
        <v>9.9356129662830917E-3</v>
      </c>
      <c r="F7" s="29">
        <f>IFERROR(Calculations!H53,0)</f>
        <v>9.4800467237867725E-3</v>
      </c>
      <c r="G7" s="29">
        <f>IFERROR(Calculations!I53,0)</f>
        <v>9.0614411069362966E-3</v>
      </c>
      <c r="H7" s="29">
        <f>IFERROR(Calculations!J53,0)</f>
        <v>8.6756002958987555E-3</v>
      </c>
      <c r="I7" s="29">
        <f>IFERROR(Calculations!K53,0)</f>
        <v>8.3189308274418394E-3</v>
      </c>
      <c r="J7" s="29">
        <f>IFERROR(Calculations!L53,0)</f>
        <v>7.9883382553858073E-3</v>
      </c>
      <c r="K7" s="29">
        <f>IFERROR(Calculations!M53,0)</f>
        <v>7.6811442456294898E-3</v>
      </c>
      <c r="L7" s="29">
        <f>IFERROR(Calculations!N53,0)</f>
        <v>7.3950195632426219E-3</v>
      </c>
      <c r="M7" s="29">
        <f>IFERROR(Calculations!O53,0)</f>
        <v>7.1279295237267615E-3</v>
      </c>
      <c r="N7" s="29">
        <f>IFERROR(Calculations!P53,0)</f>
        <v>6.8780892974309449E-3</v>
      </c>
      <c r="O7" s="29">
        <f>IFERROR(Calculations!Q53,0)</f>
        <v>6.6439270609077727E-3</v>
      </c>
      <c r="P7" s="29">
        <f>IFERROR(Calculations!R53,0)</f>
        <v>6.4240534410473504E-3</v>
      </c>
      <c r="Q7" s="29">
        <f>IFERROR(Calculations!S53,0)</f>
        <v>6.2172360387069414E-3</v>
      </c>
      <c r="R7" s="29">
        <f>IFERROR(Calculations!T53,0)</f>
        <v>6.0223780778250191E-3</v>
      </c>
      <c r="S7" s="29">
        <f>IFERROR(Calculations!U53,0)</f>
        <v>5.8385004247107908E-3</v>
      </c>
      <c r="T7" s="29">
        <f>IFERROR(Calculations!V53,0)</f>
        <v>5.6647263756681721E-3</v>
      </c>
      <c r="U7" s="29">
        <f>IFERROR(Calculations!W53,0)</f>
        <v>5.5002687304488429E-3</v>
      </c>
      <c r="V7" s="29">
        <f>IFERROR(Calculations!X53,0)</f>
        <v>5.344418762480263E-3</v>
      </c>
      <c r="W7" s="29">
        <f>IFERROR(Calculations!Y53,0)</f>
        <v>5.1965367704189802E-3</v>
      </c>
      <c r="X7" s="29">
        <f>IFERROR(Calculations!Z53,0)</f>
        <v>5.0560439539444335E-3</v>
      </c>
      <c r="Y7" s="29">
        <f>IFERROR(Calculations!AA53,0)</f>
        <v>4.9224154032092571E-3</v>
      </c>
      <c r="Z7" s="29">
        <f>IFERROR(Calculations!AB53,0)</f>
        <v>4.7951740286649169E-3</v>
      </c>
      <c r="AA7" s="29">
        <f>IFERROR(Calculations!AC53,0)</f>
        <v>4.6738852879979476E-3</v>
      </c>
      <c r="AB7" s="29">
        <f>IFERROR(Calculations!AD53,0)</f>
        <v>4.5581525912523624E-3</v>
      </c>
      <c r="AC7" s="29">
        <f>IFERROR(Calculations!AE53,0)</f>
        <v>4.4476132849875505E-3</v>
      </c>
      <c r="AD7" s="29">
        <f>IFERROR(Calculations!AF53,0)</f>
        <v>4.3419351324867073E-3</v>
      </c>
      <c r="AE7" s="29">
        <f>IFERROR(Calculations!AG53,0)</f>
        <v>4.240813220317996E-3</v>
      </c>
      <c r="AF7" s="29">
        <f>IFERROR(Calculations!AH53,0)</f>
        <v>4.143967232460799E-3</v>
      </c>
      <c r="AG7" s="29">
        <f>IFERROR(Calculations!AI53,0)</f>
        <v>4.0511390422774962E-3</v>
      </c>
      <c r="AH7" s="29">
        <f>IFERROR(Calculations!AJ53,0)</f>
        <v>3.9620905801203143E-3</v>
      </c>
      <c r="AI7" s="29">
        <f>IFERROR(Calculations!AK53,0)</f>
        <v>3.876601940620672E-3</v>
      </c>
      <c r="AJ7" s="29">
        <f>IFERROR(Calculations!AL53,0)</f>
        <v>3.794469698962688E-3</v>
      </c>
      <c r="AK7" s="29">
        <f>IFERROR(Calculations!AM53,0)</f>
        <v>3.7155054098263474E-3</v>
      </c>
      <c r="AL7" s="29">
        <f>IFERROR(Calculations!AN53,0)</f>
        <v>3.6395342664012897E-3</v>
      </c>
      <c r="AM7" s="29">
        <f>IFERROR(Calculations!AO53,0)</f>
        <v>3.5663939000012412E-3</v>
      </c>
      <c r="AN7" s="29">
        <f>IFERROR(Calculations!AP53,0)</f>
        <v>3.4959333034458862E-3</v>
      </c>
      <c r="AO7" s="29">
        <f>IFERROR(Calculations!AQ53,0)</f>
        <v>3.4280118636571544E-3</v>
      </c>
      <c r="AP7" s="29">
        <f>IFERROR(Calculations!AR53,0)</f>
        <v>3.3624984908073863E-3</v>
      </c>
      <c r="AQ7" s="29">
        <f>IFERROR(Calculations!AS53,0)</f>
        <v>3.2992708330208398E-3</v>
      </c>
    </row>
    <row r="8" spans="1:43" x14ac:dyDescent="0.35">
      <c r="A8" s="8" t="s">
        <v>5</v>
      </c>
      <c r="B8" s="7">
        <v>0</v>
      </c>
      <c r="C8" s="7">
        <v>0</v>
      </c>
      <c r="D8" s="29">
        <f>IFERROR(Calculations!F54,0)</f>
        <v>0</v>
      </c>
      <c r="E8" s="29">
        <f>IFERROR(Calculations!G54,0)</f>
        <v>0</v>
      </c>
      <c r="F8" s="29">
        <f>IFERROR(Calculations!H54,0)</f>
        <v>0</v>
      </c>
      <c r="G8" s="29">
        <f>IFERROR(Calculations!I54,0)</f>
        <v>0</v>
      </c>
      <c r="H8" s="29">
        <f>IFERROR(Calculations!J54,0)</f>
        <v>0</v>
      </c>
      <c r="I8" s="29">
        <f>IFERROR(Calculations!K54,0)</f>
        <v>0</v>
      </c>
      <c r="J8" s="29">
        <f>IFERROR(Calculations!L54,0)</f>
        <v>0</v>
      </c>
      <c r="K8" s="29">
        <f>IFERROR(Calculations!M54,0)</f>
        <v>0</v>
      </c>
      <c r="L8" s="29">
        <f>IFERROR(Calculations!N54,0)</f>
        <v>0</v>
      </c>
      <c r="M8" s="29">
        <f>IFERROR(Calculations!O54,0)</f>
        <v>0</v>
      </c>
      <c r="N8" s="29">
        <f>IFERROR(Calculations!P54,0)</f>
        <v>0</v>
      </c>
      <c r="O8" s="29">
        <f>IFERROR(Calculations!Q54,0)</f>
        <v>0</v>
      </c>
      <c r="P8" s="29">
        <f>IFERROR(Calculations!R54,0)</f>
        <v>0</v>
      </c>
      <c r="Q8" s="29">
        <f>IFERROR(Calculations!S54,0)</f>
        <v>0</v>
      </c>
      <c r="R8" s="29">
        <f>IFERROR(Calculations!T54,0)</f>
        <v>0</v>
      </c>
      <c r="S8" s="29">
        <f>IFERROR(Calculations!U54,0)</f>
        <v>0</v>
      </c>
      <c r="T8" s="29">
        <f>IFERROR(Calculations!V54,0)</f>
        <v>0</v>
      </c>
      <c r="U8" s="29">
        <f>IFERROR(Calculations!W54,0)</f>
        <v>0</v>
      </c>
      <c r="V8" s="29">
        <f>IFERROR(Calculations!X54,0)</f>
        <v>0</v>
      </c>
      <c r="W8" s="29">
        <f>IFERROR(Calculations!Y54,0)</f>
        <v>0</v>
      </c>
      <c r="X8" s="29">
        <f>IFERROR(Calculations!Z54,0)</f>
        <v>0</v>
      </c>
      <c r="Y8" s="29">
        <f>IFERROR(Calculations!AA54,0)</f>
        <v>0</v>
      </c>
      <c r="Z8" s="29">
        <f>IFERROR(Calculations!AB54,0)</f>
        <v>0</v>
      </c>
      <c r="AA8" s="29">
        <f>IFERROR(Calculations!AC54,0)</f>
        <v>0</v>
      </c>
      <c r="AB8" s="29">
        <f>IFERROR(Calculations!AD54,0)</f>
        <v>0</v>
      </c>
      <c r="AC8" s="29">
        <f>IFERROR(Calculations!AE54,0)</f>
        <v>0</v>
      </c>
      <c r="AD8" s="29">
        <f>IFERROR(Calculations!AF54,0)</f>
        <v>0</v>
      </c>
      <c r="AE8" s="29">
        <f>IFERROR(Calculations!AG54,0)</f>
        <v>0</v>
      </c>
      <c r="AF8" s="29">
        <f>IFERROR(Calculations!AH54,0)</f>
        <v>0</v>
      </c>
      <c r="AG8" s="29">
        <f>IFERROR(Calculations!AI54,0)</f>
        <v>0</v>
      </c>
      <c r="AH8" s="29">
        <f>IFERROR(Calculations!AJ54,0)</f>
        <v>0</v>
      </c>
      <c r="AI8" s="29">
        <f>IFERROR(Calculations!AK54,0)</f>
        <v>0</v>
      </c>
      <c r="AJ8" s="29">
        <f>IFERROR(Calculations!AL54,0)</f>
        <v>0</v>
      </c>
      <c r="AK8" s="29">
        <f>IFERROR(Calculations!AM54,0)</f>
        <v>0</v>
      </c>
      <c r="AL8" s="29">
        <f>IFERROR(Calculations!AN54,0)</f>
        <v>0</v>
      </c>
      <c r="AM8" s="29">
        <f>IFERROR(Calculations!AO54,0)</f>
        <v>0</v>
      </c>
      <c r="AN8" s="29">
        <f>IFERROR(Calculations!AP54,0)</f>
        <v>0</v>
      </c>
      <c r="AO8" s="29">
        <f>IFERROR(Calculations!AQ54,0)</f>
        <v>0</v>
      </c>
      <c r="AP8" s="29">
        <f>IFERROR(Calculations!AR54,0)</f>
        <v>0</v>
      </c>
      <c r="AQ8" s="29">
        <f>IFERROR(Calculations!AS54,0)</f>
        <v>0</v>
      </c>
    </row>
    <row r="9" spans="1:43" x14ac:dyDescent="0.35">
      <c r="A9" s="8" t="s">
        <v>6</v>
      </c>
      <c r="B9" s="7">
        <v>0</v>
      </c>
      <c r="C9" s="7">
        <v>0</v>
      </c>
      <c r="D9" s="29">
        <f>IFERROR(Calculations!F55,0)</f>
        <v>0</v>
      </c>
      <c r="E9" s="29">
        <f>IFERROR(Calculations!G55,0)</f>
        <v>0</v>
      </c>
      <c r="F9" s="29">
        <f>IFERROR(Calculations!H55,0)</f>
        <v>0</v>
      </c>
      <c r="G9" s="29">
        <f>IFERROR(Calculations!I55,0)</f>
        <v>0</v>
      </c>
      <c r="H9" s="29">
        <f>IFERROR(Calculations!J55,0)</f>
        <v>0</v>
      </c>
      <c r="I9" s="29">
        <f>IFERROR(Calculations!K55,0)</f>
        <v>0</v>
      </c>
      <c r="J9" s="29">
        <f>IFERROR(Calculations!L55,0)</f>
        <v>0</v>
      </c>
      <c r="K9" s="29">
        <f>IFERROR(Calculations!M55,0)</f>
        <v>0</v>
      </c>
      <c r="L9" s="29">
        <f>IFERROR(Calculations!N55,0)</f>
        <v>0</v>
      </c>
      <c r="M9" s="29">
        <f>IFERROR(Calculations!O55,0)</f>
        <v>0</v>
      </c>
      <c r="N9" s="29">
        <f>IFERROR(Calculations!P55,0)</f>
        <v>0</v>
      </c>
      <c r="O9" s="29">
        <f>IFERROR(Calculations!Q55,0)</f>
        <v>0</v>
      </c>
      <c r="P9" s="29">
        <f>IFERROR(Calculations!R55,0)</f>
        <v>0</v>
      </c>
      <c r="Q9" s="29">
        <f>IFERROR(Calculations!S55,0)</f>
        <v>0</v>
      </c>
      <c r="R9" s="29">
        <f>IFERROR(Calculations!T55,0)</f>
        <v>0</v>
      </c>
      <c r="S9" s="29">
        <f>IFERROR(Calculations!U55,0)</f>
        <v>0</v>
      </c>
      <c r="T9" s="29">
        <f>IFERROR(Calculations!V55,0)</f>
        <v>0</v>
      </c>
      <c r="U9" s="29">
        <f>IFERROR(Calculations!W55,0)</f>
        <v>0</v>
      </c>
      <c r="V9" s="29">
        <f>IFERROR(Calculations!X55,0)</f>
        <v>0</v>
      </c>
      <c r="W9" s="29">
        <f>IFERROR(Calculations!Y55,0)</f>
        <v>0</v>
      </c>
      <c r="X9" s="29">
        <f>IFERROR(Calculations!Z55,0)</f>
        <v>0</v>
      </c>
      <c r="Y9" s="29">
        <f>IFERROR(Calculations!AA55,0)</f>
        <v>0</v>
      </c>
      <c r="Z9" s="29">
        <f>IFERROR(Calculations!AB55,0)</f>
        <v>0</v>
      </c>
      <c r="AA9" s="29">
        <f>IFERROR(Calculations!AC55,0)</f>
        <v>0</v>
      </c>
      <c r="AB9" s="29">
        <f>IFERROR(Calculations!AD55,0)</f>
        <v>0</v>
      </c>
      <c r="AC9" s="29">
        <f>IFERROR(Calculations!AE55,0)</f>
        <v>0</v>
      </c>
      <c r="AD9" s="29">
        <f>IFERROR(Calculations!AF55,0)</f>
        <v>0</v>
      </c>
      <c r="AE9" s="29">
        <f>IFERROR(Calculations!AG55,0)</f>
        <v>0</v>
      </c>
      <c r="AF9" s="29">
        <f>IFERROR(Calculations!AH55,0)</f>
        <v>0</v>
      </c>
      <c r="AG9" s="29">
        <f>IFERROR(Calculations!AI55,0)</f>
        <v>0</v>
      </c>
      <c r="AH9" s="29">
        <f>IFERROR(Calculations!AJ55,0)</f>
        <v>0</v>
      </c>
      <c r="AI9" s="29">
        <f>IFERROR(Calculations!AK55,0)</f>
        <v>0</v>
      </c>
      <c r="AJ9" s="29">
        <f>IFERROR(Calculations!AL55,0)</f>
        <v>0</v>
      </c>
      <c r="AK9" s="29">
        <f>IFERROR(Calculations!AM55,0)</f>
        <v>0</v>
      </c>
      <c r="AL9" s="29">
        <f>IFERROR(Calculations!AN55,0)</f>
        <v>0</v>
      </c>
      <c r="AM9" s="29">
        <f>IFERROR(Calculations!AO55,0)</f>
        <v>0</v>
      </c>
      <c r="AN9" s="29">
        <f>IFERROR(Calculations!AP55,0)</f>
        <v>0</v>
      </c>
      <c r="AO9" s="29">
        <f>IFERROR(Calculations!AQ55,0)</f>
        <v>0</v>
      </c>
      <c r="AP9" s="29">
        <f>IFERROR(Calculations!AR55,0)</f>
        <v>0</v>
      </c>
      <c r="AQ9" s="29">
        <f>IFERROR(Calculations!AS55,0)</f>
        <v>0</v>
      </c>
    </row>
    <row r="10" spans="1:43" x14ac:dyDescent="0.35">
      <c r="A10" s="8" t="s">
        <v>7</v>
      </c>
      <c r="B10" s="7">
        <v>0</v>
      </c>
      <c r="C10" s="7">
        <v>0</v>
      </c>
      <c r="D10" s="29">
        <f>IFERROR(Calculations!F56,0)</f>
        <v>8.1933487998546717E-3</v>
      </c>
      <c r="E10" s="29">
        <f>IFERROR(Calculations!G56,0)</f>
        <v>7.8200188426775785E-3</v>
      </c>
      <c r="F10" s="29">
        <f>IFERROR(Calculations!H56,0)</f>
        <v>7.4771194352478698E-3</v>
      </c>
      <c r="G10" s="29">
        <f>IFERROR(Calculations!I56,0)</f>
        <v>7.1611646571791976E-3</v>
      </c>
      <c r="H10" s="29">
        <f>IFERROR(Calculations!J56,0)</f>
        <v>6.8691747033620132E-3</v>
      </c>
      <c r="I10" s="29">
        <f>IFERROR(Calculations!K56,0)</f>
        <v>6.598587962489022E-3</v>
      </c>
      <c r="J10" s="29">
        <f>IFERROR(Calculations!L56,0)</f>
        <v>6.3471907126781968E-3</v>
      </c>
      <c r="K10" s="29">
        <f>IFERROR(Calculations!M56,0)</f>
        <v>6.1130604643200304E-3</v>
      </c>
      <c r="L10" s="29">
        <f>IFERROR(Calculations!N56,0)</f>
        <v>5.8945199679274474E-3</v>
      </c>
      <c r="M10" s="29">
        <f>IFERROR(Calculations!O56,0)</f>
        <v>5.6900996249047431E-3</v>
      </c>
      <c r="N10" s="29">
        <f>IFERROR(Calculations!P56,0)</f>
        <v>5.4985065698369695E-3</v>
      </c>
      <c r="O10" s="29">
        <f>IFERROR(Calculations!Q56,0)</f>
        <v>5.3185990877866463E-3</v>
      </c>
      <c r="P10" s="29">
        <f>IFERROR(Calculations!R56,0)</f>
        <v>5.1493653267140616E-3</v>
      </c>
      <c r="Q10" s="29">
        <f>IFERROR(Calculations!S56,0)</f>
        <v>4.9899054898243644E-3</v>
      </c>
      <c r="R10" s="29">
        <f>IFERROR(Calculations!T56,0)</f>
        <v>4.8394168643222102E-3</v>
      </c>
      <c r="S10" s="29">
        <f>IFERROR(Calculations!U56,0)</f>
        <v>4.6971811751372883E-3</v>
      </c>
      <c r="T10" s="29">
        <f>IFERROR(Calculations!V56,0)</f>
        <v>4.5625538546427702E-3</v>
      </c>
      <c r="U10" s="29">
        <f>IFERROR(Calculations!W56,0)</f>
        <v>4.4349548993498633E-3</v>
      </c>
      <c r="V10" s="29">
        <f>IFERROR(Calculations!X56,0)</f>
        <v>4.3138610473965056E-3</v>
      </c>
      <c r="W10" s="29">
        <f>IFERROR(Calculations!Y56,0)</f>
        <v>4.1987990603316039E-3</v>
      </c>
      <c r="X10" s="29">
        <f>IFERROR(Calculations!Z56,0)</f>
        <v>4.0893399322077251E-3</v>
      </c>
      <c r="Y10" s="29">
        <f>IFERROR(Calculations!AA56,0)</f>
        <v>3.9850938805920944E-3</v>
      </c>
      <c r="Z10" s="29">
        <f>IFERROR(Calculations!AB56,0)</f>
        <v>3.8857059995114351E-3</v>
      </c>
      <c r="AA10" s="29">
        <f>IFERROR(Calculations!AC56,0)</f>
        <v>3.7908524748746508E-3</v>
      </c>
      <c r="AB10" s="29">
        <f>IFERROR(Calculations!AD56,0)</f>
        <v>3.7002372795831295E-3</v>
      </c>
      <c r="AC10" s="29">
        <f>IFERROR(Calculations!AE56,0)</f>
        <v>3.6135892791437918E-3</v>
      </c>
      <c r="AD10" s="29">
        <f>IFERROR(Calculations!AF56,0)</f>
        <v>3.5306596897357601E-3</v>
      </c>
      <c r="AE10" s="29">
        <f>IFERROR(Calculations!AG56,0)</f>
        <v>3.451219839846642E-3</v>
      </c>
      <c r="AF10" s="29">
        <f>IFERROR(Calculations!AH56,0)</f>
        <v>3.3750591941790198E-3</v>
      </c>
      <c r="AG10" s="29">
        <f>IFERROR(Calculations!AI56,0)</f>
        <v>3.3019836047973872E-3</v>
      </c>
      <c r="AH10" s="29">
        <f>IFERROR(Calculations!AJ56,0)</f>
        <v>3.2318137597218133E-3</v>
      </c>
      <c r="AI10" s="29">
        <f>IFERROR(Calculations!AK56,0)</f>
        <v>3.1643838035457783E-3</v>
      </c>
      <c r="AJ10" s="29">
        <f>IFERROR(Calculations!AL56,0)</f>
        <v>3.0995401083140361E-3</v>
      </c>
      <c r="AK10" s="29">
        <f>IFERROR(Calculations!AM56,0)</f>
        <v>3.0371401759758943E-3</v>
      </c>
      <c r="AL10" s="29">
        <f>IFERROR(Calculations!AN56,0)</f>
        <v>2.9770516563405458E-3</v>
      </c>
      <c r="AM10" s="29">
        <f>IFERROR(Calculations!AO56,0)</f>
        <v>2.9191514666497831E-3</v>
      </c>
      <c r="AN10" s="29">
        <f>IFERROR(Calculations!AP56,0)</f>
        <v>2.8633250007528144E-3</v>
      </c>
      <c r="AO10" s="29">
        <f>IFERROR(Calculations!AQ56,0)</f>
        <v>2.8094654174737332E-3</v>
      </c>
      <c r="AP10" s="29">
        <f>IFERROR(Calculations!AR56,0)</f>
        <v>2.7574729990944569E-3</v>
      </c>
      <c r="AQ10" s="29">
        <f>IFERROR(Calculations!AS56,0)</f>
        <v>2.7072545720696617E-3</v>
      </c>
    </row>
    <row r="11" spans="1:43" x14ac:dyDescent="0.35">
      <c r="A11" s="8" t="s">
        <v>8</v>
      </c>
      <c r="B11" s="7">
        <v>0</v>
      </c>
      <c r="C11" s="7">
        <v>0</v>
      </c>
      <c r="D11" s="29">
        <f>IFERROR(Calculations!F57,0)</f>
        <v>1.3517372871623135E-2</v>
      </c>
      <c r="E11" s="29">
        <f>IFERROR(Calculations!G57,0)</f>
        <v>1.2833682188301054E-2</v>
      </c>
      <c r="F11" s="29">
        <f>IFERROR(Calculations!H57,0)</f>
        <v>1.2210196237291138E-2</v>
      </c>
      <c r="G11" s="29">
        <f>IFERROR(Calculations!I57,0)</f>
        <v>1.1639557485637164E-2</v>
      </c>
      <c r="H11" s="29">
        <f>IFERROR(Calculations!J57,0)</f>
        <v>1.1115539345736281E-2</v>
      </c>
      <c r="I11" s="29">
        <f>IFERROR(Calculations!K57,0)</f>
        <v>1.06328392720072E-2</v>
      </c>
      <c r="J11" s="29">
        <f>IFERROR(Calculations!L57,0)</f>
        <v>1.0186915345250291E-2</v>
      </c>
      <c r="K11" s="29">
        <f>IFERROR(Calculations!M57,0)</f>
        <v>9.7738560973870126E-3</v>
      </c>
      <c r="L11" s="29">
        <f>IFERROR(Calculations!N57,0)</f>
        <v>9.3902759883115472E-3</v>
      </c>
      <c r="M11" s="29">
        <f>IFERROR(Calculations!O57,0)</f>
        <v>9.0332308560723273E-3</v>
      </c>
      <c r="N11" s="29">
        <f>IFERROR(Calculations!P57,0)</f>
        <v>8.7001490486546817E-3</v>
      </c>
      <c r="O11" s="29">
        <f>IFERROR(Calculations!Q57,0)</f>
        <v>8.3887749639699472E-3</v>
      </c>
      <c r="P11" s="29">
        <f>IFERROR(Calculations!R57,0)</f>
        <v>8.0971224798536134E-3</v>
      </c>
      <c r="Q11" s="29">
        <f>IFERROR(Calculations!S57,0)</f>
        <v>7.8234363211160396E-3</v>
      </c>
      <c r="R11" s="29">
        <f>IFERROR(Calculations!T57,0)</f>
        <v>7.5661598375791339E-3</v>
      </c>
      <c r="S11" s="29">
        <f>IFERROR(Calculations!U57,0)</f>
        <v>7.3239079920335293E-3</v>
      </c>
      <c r="T11" s="29">
        <f>IFERROR(Calculations!V57,0)</f>
        <v>7.0954446064619425E-3</v>
      </c>
      <c r="U11" s="29">
        <f>IFERROR(Calculations!W57,0)</f>
        <v>6.8796631076750714E-3</v>
      </c>
      <c r="V11" s="29">
        <f>IFERROR(Calculations!X57,0)</f>
        <v>6.6755701635852205E-3</v>
      </c>
      <c r="W11" s="29">
        <f>IFERROR(Calculations!Y57,0)</f>
        <v>6.4822717189529921E-3</v>
      </c>
      <c r="X11" s="29">
        <f>IFERROR(Calculations!Z57,0)</f>
        <v>6.2989610321591005E-3</v>
      </c>
      <c r="Y11" s="29">
        <f>IFERROR(Calculations!AA57,0)</f>
        <v>6.1249083881087518E-3</v>
      </c>
      <c r="Z11" s="29">
        <f>IFERROR(Calculations!AB57,0)</f>
        <v>5.9594522210493217E-3</v>
      </c>
      <c r="AA11" s="29">
        <f>IFERROR(Calculations!AC57,0)</f>
        <v>5.801991428128872E-3</v>
      </c>
      <c r="AB11" s="29">
        <f>IFERROR(Calculations!AD57,0)</f>
        <v>5.6519786924571491E-3</v>
      </c>
      <c r="AC11" s="29">
        <f>IFERROR(Calculations!AE57,0)</f>
        <v>5.5089146651459142E-3</v>
      </c>
      <c r="AD11" s="29">
        <f>IFERROR(Calculations!AF57,0)</f>
        <v>5.3723428808332141E-3</v>
      </c>
      <c r="AE11" s="29">
        <f>IFERROR(Calculations!AG57,0)</f>
        <v>5.2418453016085387E-3</v>
      </c>
      <c r="AF11" s="29">
        <f>IFERROR(Calculations!AH57,0)</f>
        <v>5.1170384010694736E-3</v>
      </c>
      <c r="AG11" s="29">
        <f>IFERROR(Calculations!AI57,0)</f>
        <v>4.9975697140474118E-3</v>
      </c>
      <c r="AH11" s="29">
        <f>IFERROR(Calculations!AJ57,0)</f>
        <v>4.8831147890240345E-3</v>
      </c>
      <c r="AI11" s="29">
        <f>IFERROR(Calculations!AK57,0)</f>
        <v>4.7733744897460184E-3</v>
      </c>
      <c r="AJ11" s="29">
        <f>IFERROR(Calculations!AL57,0)</f>
        <v>4.6680726004861839E-3</v>
      </c>
      <c r="AK11" s="29">
        <f>IFERROR(Calculations!AM57,0)</f>
        <v>4.5669536960555313E-3</v>
      </c>
      <c r="AL11" s="29">
        <f>IFERROR(Calculations!AN57,0)</f>
        <v>4.4697812432026307E-3</v>
      </c>
      <c r="AM11" s="29">
        <f>IFERROR(Calculations!AO57,0)</f>
        <v>4.3763359047832573E-3</v>
      </c>
      <c r="AN11" s="29">
        <f>IFERROR(Calculations!AP57,0)</f>
        <v>4.2864140219900371E-3</v>
      </c>
      <c r="AO11" s="29">
        <f>IFERROR(Calculations!AQ57,0)</f>
        <v>4.1998262533484709E-3</v>
      </c>
      <c r="AP11" s="29">
        <f>IFERROR(Calculations!AR57,0)</f>
        <v>4.1163963519943447E-3</v>
      </c>
      <c r="AQ11" s="29">
        <f>IFERROR(Calculations!AS57,0)</f>
        <v>4.0359600652162264E-3</v>
      </c>
    </row>
    <row r="12" spans="1:43" x14ac:dyDescent="0.35">
      <c r="A12" s="8" t="s">
        <v>32</v>
      </c>
      <c r="B12" s="7">
        <v>0</v>
      </c>
      <c r="C12" s="7">
        <v>0</v>
      </c>
      <c r="D12" s="29">
        <f>IFERROR(Calculations!F58,0)</f>
        <v>8.2866558139205182E-3</v>
      </c>
      <c r="E12" s="29">
        <f>IFERROR(Calculations!G58,0)</f>
        <v>7.9083424153825188E-3</v>
      </c>
      <c r="F12" s="29">
        <f>IFERROR(Calculations!H58,0)</f>
        <v>7.5609074897513562E-3</v>
      </c>
      <c r="G12" s="29">
        <f>IFERROR(Calculations!I58,0)</f>
        <v>7.2408099547796034E-3</v>
      </c>
      <c r="H12" s="29">
        <f>IFERROR(Calculations!J58,0)</f>
        <v>6.9450233311356691E-3</v>
      </c>
      <c r="I12" s="29">
        <f>IFERROR(Calculations!K58,0)</f>
        <v>6.6709462728022917E-3</v>
      </c>
      <c r="J12" s="29">
        <f>IFERROR(Calculations!L58,0)</f>
        <v>6.4163310381322169E-3</v>
      </c>
      <c r="K12" s="29">
        <f>IFERROR(Calculations!M58,0)</f>
        <v>6.1792258560153801E-3</v>
      </c>
      <c r="L12" s="29">
        <f>IFERROR(Calculations!N58,0)</f>
        <v>5.9579281487172064E-3</v>
      </c>
      <c r="M12" s="29">
        <f>IFERROR(Calculations!O58,0)</f>
        <v>5.750946307137017E-3</v>
      </c>
      <c r="N12" s="29">
        <f>IFERROR(Calculations!P58,0)</f>
        <v>5.5569682551261934E-3</v>
      </c>
      <c r="O12" s="29">
        <f>IFERROR(Calculations!Q58,0)</f>
        <v>5.3748354419378419E-3</v>
      </c>
      <c r="P12" s="29">
        <f>IFERROR(Calculations!R58,0)</f>
        <v>5.2035212040950629E-3</v>
      </c>
      <c r="Q12" s="29">
        <f>IFERROR(Calculations!S58,0)</f>
        <v>5.0421126668789285E-3</v>
      </c>
      <c r="R12" s="29">
        <f>IFERROR(Calculations!T58,0)</f>
        <v>4.8897955304496588E-3</v>
      </c>
      <c r="S12" s="29">
        <f>IFERROR(Calculations!U58,0)</f>
        <v>4.7458412201777378E-3</v>
      </c>
      <c r="T12" s="29">
        <f>IFERROR(Calculations!V58,0)</f>
        <v>4.6095959850349644E-3</v>
      </c>
      <c r="U12" s="29">
        <f>IFERROR(Calculations!W58,0)</f>
        <v>4.480471609338732E-3</v>
      </c>
      <c r="V12" s="29">
        <f>IFERROR(Calculations!X58,0)</f>
        <v>4.3579374670699167E-3</v>
      </c>
      <c r="W12" s="29">
        <f>IFERROR(Calculations!Y58,0)</f>
        <v>4.2415136985813895E-3</v>
      </c>
      <c r="X12" s="29">
        <f>IFERROR(Calculations!Z58,0)</f>
        <v>4.1307653296975833E-3</v>
      </c>
      <c r="Y12" s="29">
        <f>IFERROR(Calculations!AA58,0)</f>
        <v>4.0252971853733666E-3</v>
      </c>
      <c r="Z12" s="29">
        <f>IFERROR(Calculations!AB58,0)</f>
        <v>3.9247494759107049E-3</v>
      </c>
      <c r="AA12" s="29">
        <f>IFERROR(Calculations!AC58,0)</f>
        <v>3.8287939546353122E-3</v>
      </c>
      <c r="AB12" s="29">
        <f>IFERROR(Calculations!AD58,0)</f>
        <v>3.7371305628657314E-3</v>
      </c>
      <c r="AC12" s="29">
        <f>IFERROR(Calculations!AE58,0)</f>
        <v>3.6494844918615321E-3</v>
      </c>
      <c r="AD12" s="29">
        <f>IFERROR(Calculations!AF58,0)</f>
        <v>3.565603602746048E-3</v>
      </c>
      <c r="AE12" s="29">
        <f>IFERROR(Calculations!AG58,0)</f>
        <v>3.4852561547391581E-3</v>
      </c>
      <c r="AF12" s="29">
        <f>IFERROR(Calculations!AH58,0)</f>
        <v>3.4082287997199145E-3</v>
      </c>
      <c r="AG12" s="29">
        <f>IFERROR(Calculations!AI58,0)</f>
        <v>3.334324807537925E-3</v>
      </c>
      <c r="AH12" s="29">
        <f>IFERROR(Calculations!AJ58,0)</f>
        <v>3.2633624918032567E-3</v>
      </c>
      <c r="AI12" s="29">
        <f>IFERROR(Calculations!AK58,0)</f>
        <v>3.1951738103208616E-3</v>
      </c>
      <c r="AJ12" s="29">
        <f>IFERROR(Calculations!AL58,0)</f>
        <v>3.1296031180736428E-3</v>
      </c>
      <c r="AK12" s="29">
        <f>IFERROR(Calculations!AM58,0)</f>
        <v>3.0665060537691247E-3</v>
      </c>
      <c r="AL12" s="29">
        <f>IFERROR(Calculations!AN58,0)</f>
        <v>3.0057485436203457E-3</v>
      </c>
      <c r="AM12" s="29">
        <f>IFERROR(Calculations!AO58,0)</f>
        <v>2.9472059082757962E-3</v>
      </c>
      <c r="AN12" s="29">
        <f>IFERROR(Calculations!AP58,0)</f>
        <v>2.89076206067862E-3</v>
      </c>
      <c r="AO12" s="29">
        <f>IFERROR(Calculations!AQ58,0)</f>
        <v>2.8363087842993018E-3</v>
      </c>
      <c r="AP12" s="29">
        <f>IFERROR(Calculations!AR58,0)</f>
        <v>2.783745082520106E-3</v>
      </c>
      <c r="AQ12" s="29">
        <f>IFERROR(Calculations!AS58,0)</f>
        <v>2.7329765911627835E-3</v>
      </c>
    </row>
    <row r="13" spans="1:43" x14ac:dyDescent="0.35">
      <c r="A13" s="8" t="s">
        <v>33</v>
      </c>
      <c r="B13" s="7">
        <v>0</v>
      </c>
      <c r="C13" s="7">
        <v>0</v>
      </c>
      <c r="D13" s="29">
        <f>IFERROR(Calculations!F59,0)</f>
        <v>1.0355927569036583E-2</v>
      </c>
      <c r="E13" s="29">
        <f>IFERROR(Calculations!G59,0)</f>
        <v>9.8629037371973372E-3</v>
      </c>
      <c r="F13" s="29">
        <f>IFERROR(Calculations!H59,0)</f>
        <v>9.4113489073690548E-3</v>
      </c>
      <c r="G13" s="29">
        <f>IFERROR(Calculations!I59,0)</f>
        <v>8.9963889734936409E-3</v>
      </c>
      <c r="H13" s="29">
        <f>IFERROR(Calculations!J59,0)</f>
        <v>8.6138734345262424E-3</v>
      </c>
      <c r="I13" s="29">
        <f>IFERROR(Calculations!K59,0)</f>
        <v>8.2602471615800255E-3</v>
      </c>
      <c r="J13" s="29">
        <f>IFERROR(Calculations!L59,0)</f>
        <v>7.9324483307292581E-3</v>
      </c>
      <c r="K13" s="29">
        <f>IFERROR(Calculations!M59,0)</f>
        <v>7.6278265253133526E-3</v>
      </c>
      <c r="L13" s="29">
        <f>IFERROR(Calculations!N59,0)</f>
        <v>7.3440765269456865E-3</v>
      </c>
      <c r="M13" s="29">
        <f>IFERROR(Calculations!O59,0)</f>
        <v>7.0791844132613857E-3</v>
      </c>
      <c r="N13" s="29">
        <f>IFERROR(Calculations!P59,0)</f>
        <v>6.8313833859070527E-3</v>
      </c>
      <c r="O13" s="29">
        <f>IFERROR(Calculations!Q59,0)</f>
        <v>6.5991173487545129E-3</v>
      </c>
      <c r="P13" s="29">
        <f>IFERROR(Calculations!R59,0)</f>
        <v>6.3810107022050921E-3</v>
      </c>
      <c r="Q13" s="29">
        <f>IFERROR(Calculations!S59,0)</f>
        <v>6.1758431557816795E-3</v>
      </c>
      <c r="R13" s="29">
        <f>IFERROR(Calculations!T59,0)</f>
        <v>5.9825286170058778E-3</v>
      </c>
      <c r="S13" s="29">
        <f>IFERROR(Calculations!U59,0)</f>
        <v>5.8000974106779957E-3</v>
      </c>
      <c r="T13" s="29">
        <f>IFERROR(Calculations!V59,0)</f>
        <v>5.6276812341313764E-3</v>
      </c>
      <c r="U13" s="29">
        <f>IFERROR(Calculations!W59,0)</f>
        <v>5.4645003718631902E-3</v>
      </c>
      <c r="V13" s="29">
        <f>IFERROR(Calculations!X59,0)</f>
        <v>5.3098527851780375E-3</v>
      </c>
      <c r="W13" s="29">
        <f>IFERROR(Calculations!Y59,0)</f>
        <v>5.1631047651850004E-3</v>
      </c>
      <c r="X13" s="29">
        <f>IFERROR(Calculations!Z59,0)</f>
        <v>5.0236828951049084E-3</v>
      </c>
      <c r="Y13" s="29">
        <f>IFERROR(Calculations!AA59,0)</f>
        <v>4.891067113796721E-3</v>
      </c>
      <c r="Z13" s="29">
        <f>IFERROR(Calculations!AB59,0)</f>
        <v>4.7647847092240347E-3</v>
      </c>
      <c r="AA13" s="29">
        <f>IFERROR(Calculations!AC59,0)</f>
        <v>4.6444051002709763E-3</v>
      </c>
      <c r="AB13" s="29">
        <f>IFERROR(Calculations!AD59,0)</f>
        <v>4.5295352893426344E-3</v>
      </c>
      <c r="AC13" s="29">
        <f>IFERROR(Calculations!AE59,0)</f>
        <v>4.4198158877184479E-3</v>
      </c>
      <c r="AD13" s="29">
        <f>IFERROR(Calculations!AF59,0)</f>
        <v>4.3149176316366056E-3</v>
      </c>
      <c r="AE13" s="29">
        <f>IFERROR(Calculations!AG59,0)</f>
        <v>4.2145383201594999E-3</v>
      </c>
      <c r="AF13" s="29">
        <f>IFERROR(Calculations!AH59,0)</f>
        <v>4.1184001167178241E-3</v>
      </c>
      <c r="AG13" s="29">
        <f>IFERROR(Calculations!AI59,0)</f>
        <v>4.0262471651459908E-3</v>
      </c>
      <c r="AH13" s="29">
        <f>IFERROR(Calculations!AJ59,0)</f>
        <v>3.9378434784675953E-3</v>
      </c>
      <c r="AI13" s="29">
        <f>IFERROR(Calculations!AK59,0)</f>
        <v>3.8529710648704807E-3</v>
      </c>
      <c r="AJ13" s="29">
        <f>IFERROR(Calculations!AL59,0)</f>
        <v>3.7714282605039173E-3</v>
      </c>
      <c r="AK13" s="29">
        <f>IFERROR(Calculations!AM59,0)</f>
        <v>3.6930282430713834E-3</v>
      </c>
      <c r="AL13" s="29">
        <f>IFERROR(Calculations!AN59,0)</f>
        <v>3.6175977038559459E-3</v>
      </c>
      <c r="AM13" s="29">
        <f>IFERROR(Calculations!AO59,0)</f>
        <v>3.5449756589192027E-3</v>
      </c>
      <c r="AN13" s="29">
        <f>IFERROR(Calculations!AP59,0)</f>
        <v>3.4750123828173329E-3</v>
      </c>
      <c r="AO13" s="29">
        <f>IFERROR(Calculations!AQ59,0)</f>
        <v>3.4075684504357717E-3</v>
      </c>
      <c r="AP13" s="29">
        <f>IFERROR(Calculations!AR59,0)</f>
        <v>3.3425138744096472E-3</v>
      </c>
      <c r="AQ13" s="29">
        <f>IFERROR(Calculations!AS59,0)</f>
        <v>3.2797273272495708E-3</v>
      </c>
    </row>
    <row r="14" spans="1:43" x14ac:dyDescent="0.35">
      <c r="A14" s="8" t="s">
        <v>9</v>
      </c>
      <c r="B14" s="7">
        <v>0</v>
      </c>
      <c r="C14" s="7">
        <v>0</v>
      </c>
      <c r="D14" s="29">
        <f>IFERROR(Calculations!F60,0)</f>
        <v>9.5434715329301145E-3</v>
      </c>
      <c r="E14" s="29">
        <f>IFERROR(Calculations!G60,0)</f>
        <v>9.0964417248309282E-3</v>
      </c>
      <c r="F14" s="29">
        <f>IFERROR(Calculations!H60,0)</f>
        <v>8.6865708439238798E-3</v>
      </c>
      <c r="G14" s="29">
        <f>IFERROR(Calculations!I60,0)</f>
        <v>8.3095338349981063E-3</v>
      </c>
      <c r="H14" s="29">
        <f>IFERROR(Calculations!J60,0)</f>
        <v>7.9616422796364716E-3</v>
      </c>
      <c r="I14" s="29">
        <f>IFERROR(Calculations!K60,0)</f>
        <v>7.6397324387236232E-3</v>
      </c>
      <c r="J14" s="29">
        <f>IFERROR(Calculations!L60,0)</f>
        <v>7.3410759792598146E-3</v>
      </c>
      <c r="K14" s="29">
        <f>IFERROR(Calculations!M60,0)</f>
        <v>7.0633082210285192E-3</v>
      </c>
      <c r="L14" s="29">
        <f>IFERROR(Calculations!N60,0)</f>
        <v>6.804370035856433E-3</v>
      </c>
      <c r="M14" s="29">
        <f>IFERROR(Calculations!O60,0)</f>
        <v>6.5624604748792947E-3</v>
      </c>
      <c r="N14" s="29">
        <f>IFERROR(Calculations!P60,0)</f>
        <v>6.335997891678824E-3</v>
      </c>
      <c r="O14" s="29">
        <f>IFERROR(Calculations!Q60,0)</f>
        <v>6.123587842907785E-3</v>
      </c>
      <c r="P14" s="29">
        <f>IFERROR(Calculations!R60,0)</f>
        <v>5.9239964328055006E-3</v>
      </c>
      <c r="Q14" s="29">
        <f>IFERROR(Calculations!S60,0)</f>
        <v>5.7361280587366892E-3</v>
      </c>
      <c r="R14" s="29">
        <f>IFERROR(Calculations!T60,0)</f>
        <v>5.5590067363706641E-3</v>
      </c>
      <c r="S14" s="29">
        <f>IFERROR(Calculations!U60,0)</f>
        <v>5.3917603532147584E-3</v>
      </c>
      <c r="T14" s="29">
        <f>IFERROR(Calculations!V60,0)</f>
        <v>5.2336073307475139E-3</v>
      </c>
      <c r="U14" s="29">
        <f>IFERROR(Calculations!W60,0)</f>
        <v>5.0838452778914078E-3</v>
      </c>
      <c r="V14" s="29">
        <f>IFERROR(Calculations!X60,0)</f>
        <v>4.9418412988959659E-3</v>
      </c>
      <c r="W14" s="29">
        <f>IFERROR(Calculations!Y60,0)</f>
        <v>4.8070236821151635E-3</v>
      </c>
      <c r="X14" s="29">
        <f>IFERROR(Calculations!Z60,0)</f>
        <v>4.6788747464674429E-3</v>
      </c>
      <c r="Y14" s="29">
        <f>IFERROR(Calculations!AA60,0)</f>
        <v>4.5569246625425386E-3</v>
      </c>
      <c r="Z14" s="29">
        <f>IFERROR(Calculations!AB60,0)</f>
        <v>4.4407460975495194E-3</v>
      </c>
      <c r="AA14" s="29">
        <f>IFERROR(Calculations!AC60,0)</f>
        <v>4.329949559300994E-3</v>
      </c>
      <c r="AB14" s="29">
        <f>IFERROR(Calculations!AD60,0)</f>
        <v>4.2241793355128898E-3</v>
      </c>
      <c r="AC14" s="29">
        <f>IFERROR(Calculations!AE60,0)</f>
        <v>4.1231099418550521E-3</v>
      </c>
      <c r="AD14" s="29">
        <f>IFERROR(Calculations!AF60,0)</f>
        <v>4.0264430062402212E-3</v>
      </c>
      <c r="AE14" s="29">
        <f>IFERROR(Calculations!AG60,0)</f>
        <v>3.9339045283768304E-3</v>
      </c>
      <c r="AF14" s="29">
        <f>IFERROR(Calculations!AH60,0)</f>
        <v>3.8452424631150173E-3</v>
      </c>
      <c r="AG14" s="29">
        <f>IFERROR(Calculations!AI60,0)</f>
        <v>3.7602245840220316E-3</v>
      </c>
      <c r="AH14" s="29">
        <f>IFERROR(Calculations!AJ60,0)</f>
        <v>3.6786365901528839E-3</v>
      </c>
      <c r="AI14" s="29">
        <f>IFERROR(Calculations!AK60,0)</f>
        <v>3.6002804244672504E-3</v>
      </c>
      <c r="AJ14" s="29">
        <f>IFERROR(Calculations!AL60,0)</f>
        <v>3.524972776915547E-3</v>
      </c>
      <c r="AK14" s="29">
        <f>IFERROR(Calculations!AM60,0)</f>
        <v>3.4525437490589006E-3</v>
      </c>
      <c r="AL14" s="29">
        <f>IFERROR(Calculations!AN60,0)</f>
        <v>3.3828356603389231E-3</v>
      </c>
      <c r="AM14" s="29">
        <f>IFERROR(Calculations!AO60,0)</f>
        <v>3.315701978853447E-3</v>
      </c>
      <c r="AN14" s="29">
        <f>IFERROR(Calculations!AP60,0)</f>
        <v>3.2510063617987583E-3</v>
      </c>
      <c r="AO14" s="29">
        <f>IFERROR(Calculations!AQ60,0)</f>
        <v>3.1886217927536986E-3</v>
      </c>
      <c r="AP14" s="29">
        <f>IFERROR(Calculations!AR60,0)</f>
        <v>3.1284298046250214E-3</v>
      </c>
      <c r="AQ14" s="29">
        <f>IFERROR(Calculations!AS60,0)</f>
        <v>3.0703197785446612E-3</v>
      </c>
    </row>
    <row r="15" spans="1:43" x14ac:dyDescent="0.35">
      <c r="A15" s="8" t="s">
        <v>36</v>
      </c>
      <c r="B15" s="7">
        <v>0</v>
      </c>
      <c r="C15" s="7">
        <v>0</v>
      </c>
      <c r="D15" s="29">
        <f>IFERROR(Calculations!F61,0)</f>
        <v>7.5826835133576687E-3</v>
      </c>
      <c r="E15" s="29">
        <f>IFERROR(Calculations!G61,0)</f>
        <v>7.2415647556527407E-3</v>
      </c>
      <c r="F15" s="29">
        <f>IFERROR(Calculations!H61,0)</f>
        <v>6.9280063749757037E-3</v>
      </c>
      <c r="G15" s="29">
        <f>IFERROR(Calculations!I61,0)</f>
        <v>6.6388734739422084E-3</v>
      </c>
      <c r="H15" s="29">
        <f>IFERROR(Calculations!J61,0)</f>
        <v>6.3714835749240084E-3</v>
      </c>
      <c r="I15" s="29">
        <f>IFERROR(Calculations!K61,0)</f>
        <v>6.1235284423850622E-3</v>
      </c>
      <c r="J15" s="29">
        <f>IFERROR(Calculations!L61,0)</f>
        <v>5.8930114951865065E-3</v>
      </c>
      <c r="K15" s="29">
        <f>IFERROR(Calculations!M61,0)</f>
        <v>5.6781973111190709E-3</v>
      </c>
      <c r="L15" s="29">
        <f>IFERROR(Calculations!N61,0)</f>
        <v>5.4775705926022322E-3</v>
      </c>
      <c r="M15" s="29">
        <f>IFERROR(Calculations!O61,0)</f>
        <v>5.2898025953076466E-3</v>
      </c>
      <c r="N15" s="29">
        <f>IFERROR(Calculations!P61,0)</f>
        <v>5.1137234884062188E-3</v>
      </c>
      <c r="O15" s="29">
        <f>IFERROR(Calculations!Q61,0)</f>
        <v>4.9482994630400956E-3</v>
      </c>
      <c r="P15" s="29">
        <f>IFERROR(Calculations!R61,0)</f>
        <v>4.7926136672675757E-3</v>
      </c>
      <c r="Q15" s="29">
        <f>IFERROR(Calculations!S61,0)</f>
        <v>4.6458502441482086E-3</v>
      </c>
      <c r="R15" s="29">
        <f>IFERROR(Calculations!T61,0)</f>
        <v>4.5072809013839699E-3</v>
      </c>
      <c r="S15" s="29">
        <f>IFERROR(Calculations!U61,0)</f>
        <v>4.3762535578435457E-3</v>
      </c>
      <c r="T15" s="29">
        <f>IFERROR(Calculations!V61,0)</f>
        <v>4.2521827030375103E-3</v>
      </c>
      <c r="U15" s="29">
        <f>IFERROR(Calculations!W61,0)</f>
        <v>4.134541176517903E-3</v>
      </c>
      <c r="V15" s="29">
        <f>IFERROR(Calculations!X61,0)</f>
        <v>4.0228531299366654E-3</v>
      </c>
      <c r="W15" s="29">
        <f>IFERROR(Calculations!Y61,0)</f>
        <v>3.9166879786352027E-3</v>
      </c>
      <c r="X15" s="29">
        <f>IFERROR(Calculations!Z61,0)</f>
        <v>3.8156551847532416E-3</v>
      </c>
      <c r="Y15" s="29">
        <f>IFERROR(Calculations!AA61,0)</f>
        <v>3.7193997419635583E-3</v>
      </c>
      <c r="Z15" s="29">
        <f>IFERROR(Calculations!AB61,0)</f>
        <v>3.627598254558384E-3</v>
      </c>
      <c r="AA15" s="29">
        <f>IFERROR(Calculations!AC61,0)</f>
        <v>3.5399555219053358E-3</v>
      </c>
      <c r="AB15" s="29">
        <f>IFERROR(Calculations!AD61,0)</f>
        <v>3.4562015541534929E-3</v>
      </c>
      <c r="AC15" s="29">
        <f>IFERROR(Calculations!AE61,0)</f>
        <v>3.376088957208756E-3</v>
      </c>
      <c r="AD15" s="29">
        <f>IFERROR(Calculations!AF61,0)</f>
        <v>3.2993906349407798E-3</v>
      </c>
      <c r="AE15" s="29">
        <f>IFERROR(Calculations!AG61,0)</f>
        <v>3.2258977647792175E-3</v>
      </c>
      <c r="AF15" s="29">
        <f>IFERROR(Calculations!AH61,0)</f>
        <v>3.1554180096247109E-3</v>
      </c>
      <c r="AG15" s="29">
        <f>IFERROR(Calculations!AI61,0)</f>
        <v>3.0877739346304445E-3</v>
      </c>
      <c r="AH15" s="29">
        <f>IFERROR(Calculations!AJ61,0)</f>
        <v>3.0228016020723558E-3</v>
      </c>
      <c r="AI15" s="29">
        <f>IFERROR(Calculations!AK61,0)</f>
        <v>2.9603493214604981E-3</v>
      </c>
      <c r="AJ15" s="29">
        <f>IFERROR(Calculations!AL61,0)</f>
        <v>2.9002765353174365E-3</v>
      </c>
      <c r="AK15" s="29">
        <f>IFERROR(Calculations!AM61,0)</f>
        <v>2.8424528238037983E-3</v>
      </c>
      <c r="AL15" s="29">
        <f>IFERROR(Calculations!AN61,0)</f>
        <v>2.7867570137229958E-3</v>
      </c>
      <c r="AM15" s="29">
        <f>IFERROR(Calculations!AO61,0)</f>
        <v>2.7330763793993462E-3</v>
      </c>
      <c r="AN15" s="29">
        <f>IFERROR(Calculations!AP61,0)</f>
        <v>2.6813059245989201E-3</v>
      </c>
      <c r="AO15" s="29">
        <f>IFERROR(Calculations!AQ61,0)</f>
        <v>2.6313477361077364E-3</v>
      </c>
      <c r="AP15" s="29">
        <f>IFERROR(Calculations!AR61,0)</f>
        <v>2.5831104007842942E-3</v>
      </c>
      <c r="AQ15" s="29">
        <f>IFERROR(Calculations!AS61,0)</f>
        <v>2.5365084789648051E-3</v>
      </c>
    </row>
    <row r="16" spans="1:43" x14ac:dyDescent="0.35">
      <c r="A16" s="8" t="s">
        <v>37</v>
      </c>
      <c r="B16" s="7">
        <v>0</v>
      </c>
      <c r="C16" s="7">
        <v>0</v>
      </c>
      <c r="D16" s="29">
        <f>IFERROR(Calculations!F62,0)</f>
        <v>9.029591986642993E-3</v>
      </c>
      <c r="E16" s="29">
        <f>IFERROR(Calculations!G62,0)</f>
        <v>8.611016223101009E-3</v>
      </c>
      <c r="F16" s="29">
        <f>IFERROR(Calculations!H62,0)</f>
        <v>8.2269754101420567E-3</v>
      </c>
      <c r="G16" s="29">
        <f>IFERROR(Calculations!I62,0)</f>
        <v>7.8734744008666091E-3</v>
      </c>
      <c r="H16" s="29">
        <f>IFERROR(Calculations!J62,0)</f>
        <v>7.5471030160687569E-3</v>
      </c>
      <c r="I16" s="29">
        <f>IFERROR(Calculations!K62,0)</f>
        <v>7.2449336594884173E-3</v>
      </c>
      <c r="J16" s="29">
        <f>IFERROR(Calculations!L62,0)</f>
        <v>6.9644395882906274E-3</v>
      </c>
      <c r="K16" s="29">
        <f>IFERROR(Calculations!M62,0)</f>
        <v>6.7034291550436276E-3</v>
      </c>
      <c r="L16" s="29">
        <f>IFERROR(Calculations!N62,0)</f>
        <v>6.4599925095096822E-3</v>
      </c>
      <c r="M16" s="29">
        <f>IFERROR(Calculations!O62,0)</f>
        <v>6.2324581014479019E-3</v>
      </c>
      <c r="N16" s="29">
        <f>IFERROR(Calculations!P62,0)</f>
        <v>6.0193569528792512E-3</v>
      </c>
      <c r="O16" s="29">
        <f>IFERROR(Calculations!Q62,0)</f>
        <v>5.8193931341961047E-3</v>
      </c>
      <c r="P16" s="29">
        <f>IFERROR(Calculations!R62,0)</f>
        <v>5.6314192278683617E-3</v>
      </c>
      <c r="Q16" s="29">
        <f>IFERROR(Calculations!S62,0)</f>
        <v>5.454415827720771E-3</v>
      </c>
      <c r="R16" s="29">
        <f>IFERROR(Calculations!T62,0)</f>
        <v>5.2874743232940169E-3</v>
      </c>
      <c r="S16" s="29">
        <f>IFERROR(Calculations!U62,0)</f>
        <v>5.1297823736680126E-3</v>
      </c>
      <c r="T16" s="29">
        <f>IFERROR(Calculations!V62,0)</f>
        <v>4.9806115950594698E-3</v>
      </c>
      <c r="U16" s="29">
        <f>IFERROR(Calculations!W62,0)</f>
        <v>4.8393070799703786E-3</v>
      </c>
      <c r="V16" s="29">
        <f>IFERROR(Calculations!X62,0)</f>
        <v>4.7052784390544389E-3</v>
      </c>
      <c r="W16" s="29">
        <f>IFERROR(Calculations!Y62,0)</f>
        <v>4.5779921147741653E-3</v>
      </c>
      <c r="X16" s="29">
        <f>IFERROR(Calculations!Z62,0)</f>
        <v>4.4569647619572272E-3</v>
      </c>
      <c r="Y16" s="29">
        <f>IFERROR(Calculations!AA62,0)</f>
        <v>4.3417575271122999E-3</v>
      </c>
      <c r="Z16" s="29">
        <f>IFERROR(Calculations!AB62,0)</f>
        <v>4.2319710878804262E-3</v>
      </c>
      <c r="AA16" s="29">
        <f>IFERROR(Calculations!AC62,0)</f>
        <v>4.1272413378414807E-3</v>
      </c>
      <c r="AB16" s="29">
        <f>IFERROR(Calculations!AD62,0)</f>
        <v>4.0272356212049942E-3</v>
      </c>
      <c r="AC16" s="29">
        <f>IFERROR(Calculations!AE62,0)</f>
        <v>3.9316494376921973E-3</v>
      </c>
      <c r="AD16" s="29">
        <f>IFERROR(Calculations!AF62,0)</f>
        <v>3.8402035507789645E-3</v>
      </c>
      <c r="AE16" s="29">
        <f>IFERROR(Calculations!AG62,0)</f>
        <v>3.7526414431030553E-3</v>
      </c>
      <c r="AF16" s="29">
        <f>IFERROR(Calculations!AH62,0)</f>
        <v>3.6687270715594078E-3</v>
      </c>
      <c r="AG16" s="29">
        <f>IFERROR(Calculations!AI62,0)</f>
        <v>3.5882428818805323E-3</v>
      </c>
      <c r="AH16" s="29">
        <f>IFERROR(Calculations!AJ62,0)</f>
        <v>3.5109880485064693E-3</v>
      </c>
      <c r="AI16" s="29">
        <f>IFERROR(Calculations!AK62,0)</f>
        <v>3.4367769106169455E-3</v>
      </c>
      <c r="AJ16" s="29">
        <f>IFERROR(Calculations!AL62,0)</f>
        <v>3.3654375793752411E-3</v>
      </c>
      <c r="AK16" s="29">
        <f>IFERROR(Calculations!AM62,0)</f>
        <v>3.2968106950088671E-3</v>
      </c>
      <c r="AL16" s="29">
        <f>IFERROR(Calculations!AN62,0)</f>
        <v>3.2307483153368732E-3</v>
      </c>
      <c r="AM16" s="29">
        <f>IFERROR(Calculations!AO62,0)</f>
        <v>3.1671129198616033E-3</v>
      </c>
      <c r="AN16" s="29">
        <f>IFERROR(Calculations!AP62,0)</f>
        <v>3.1057765157171957E-3</v>
      </c>
      <c r="AO16" s="29">
        <f>IFERROR(Calculations!AQ62,0)</f>
        <v>3.0466198335667993E-3</v>
      </c>
      <c r="AP16" s="29">
        <f>IFERROR(Calculations!AR62,0)</f>
        <v>2.9895316031172126E-3</v>
      </c>
      <c r="AQ16" s="29">
        <f>IFERROR(Calculations!AS62,0)</f>
        <v>2.9344078992343814E-3</v>
      </c>
    </row>
    <row r="17" spans="1:43" x14ac:dyDescent="0.35">
      <c r="A17" s="8" t="s">
        <v>38</v>
      </c>
      <c r="B17" s="7">
        <v>0</v>
      </c>
      <c r="C17" s="7">
        <v>0</v>
      </c>
      <c r="D17" s="29">
        <f>IFERROR(Calculations!F63,0)</f>
        <v>1.1353509541457196E-2</v>
      </c>
      <c r="E17" s="29">
        <f>IFERROR(Calculations!G63,0)</f>
        <v>1.0802327186480332E-2</v>
      </c>
      <c r="F17" s="29">
        <f>IFERROR(Calculations!H63,0)</f>
        <v>1.0298182720229976E-2</v>
      </c>
      <c r="G17" s="29">
        <f>IFERROR(Calculations!I63,0)</f>
        <v>9.8354798941122645E-3</v>
      </c>
      <c r="H17" s="29">
        <f>IFERROR(Calculations!J63,0)</f>
        <v>9.4094622301199582E-3</v>
      </c>
      <c r="I17" s="29">
        <f>IFERROR(Calculations!K63,0)</f>
        <v>9.0160627465443177E-3</v>
      </c>
      <c r="J17" s="29">
        <f>IFERROR(Calculations!L63,0)</f>
        <v>8.6517846236695561E-3</v>
      </c>
      <c r="K17" s="29">
        <f>IFERROR(Calculations!M63,0)</f>
        <v>8.3136056593999808E-3</v>
      </c>
      <c r="L17" s="29">
        <f>IFERROR(Calculations!N63,0)</f>
        <v>7.9989011861163473E-3</v>
      </c>
      <c r="M17" s="29">
        <f>IFERROR(Calculations!O63,0)</f>
        <v>7.7053814369594242E-3</v>
      </c>
      <c r="N17" s="29">
        <f>IFERROR(Calculations!P63,0)</f>
        <v>7.4310403125221747E-3</v>
      </c>
      <c r="O17" s="29">
        <f>IFERROR(Calculations!Q63,0)</f>
        <v>7.1741132100415772E-3</v>
      </c>
      <c r="P17" s="29">
        <f>IFERROR(Calculations!R63,0)</f>
        <v>6.933042107528653E-3</v>
      </c>
      <c r="Q17" s="29">
        <f>IFERROR(Calculations!S63,0)</f>
        <v>6.7064464943977775E-3</v>
      </c>
      <c r="R17" s="29">
        <f>IFERROR(Calculations!T63,0)</f>
        <v>6.493099043046735E-3</v>
      </c>
      <c r="S17" s="29">
        <f>IFERROR(Calculations!U63,0)</f>
        <v>6.2919051476204579E-3</v>
      </c>
      <c r="T17" s="29">
        <f>IFERROR(Calculations!V63,0)</f>
        <v>6.1018856348113992E-3</v>
      </c>
      <c r="U17" s="29">
        <f>IFERROR(Calculations!W63,0)</f>
        <v>5.9221620902685235E-3</v>
      </c>
      <c r="V17" s="29">
        <f>IFERROR(Calculations!X63,0)</f>
        <v>5.7519443525866354E-3</v>
      </c>
      <c r="W17" s="29">
        <f>IFERROR(Calculations!Y63,0)</f>
        <v>5.5905198121368738E-3</v>
      </c>
      <c r="X17" s="29">
        <f>IFERROR(Calculations!Z63,0)</f>
        <v>5.4372442194967618E-3</v>
      </c>
      <c r="Y17" s="29">
        <f>IFERROR(Calculations!AA63,0)</f>
        <v>5.2915337619658942E-3</v>
      </c>
      <c r="Z17" s="29">
        <f>IFERROR(Calculations!AB63,0)</f>
        <v>5.1528582096609377E-3</v>
      </c>
      <c r="AA17" s="29">
        <f>IFERROR(Calculations!AC63,0)</f>
        <v>5.0207349672837243E-3</v>
      </c>
      <c r="AB17" s="29">
        <f>IFERROR(Calculations!AD63,0)</f>
        <v>4.8947238956502659E-3</v>
      </c>
      <c r="AC17" s="29">
        <f>IFERROR(Calculations!AE63,0)</f>
        <v>4.7744227897816849E-3</v>
      </c>
      <c r="AD17" s="29">
        <f>IFERROR(Calculations!AF63,0)</f>
        <v>4.6594634189451867E-3</v>
      </c>
      <c r="AE17" s="29">
        <f>IFERROR(Calculations!AG63,0)</f>
        <v>4.5495080492174989E-3</v>
      </c>
      <c r="AF17" s="29">
        <f>IFERROR(Calculations!AH63,0)</f>
        <v>4.444246381687611E-3</v>
      </c>
      <c r="AG17" s="29">
        <f>IFERROR(Calculations!AI63,0)</f>
        <v>4.3433928497598195E-3</v>
      </c>
      <c r="AH17" s="29">
        <f>IFERROR(Calculations!AJ63,0)</f>
        <v>4.2466842276032146E-3</v>
      </c>
      <c r="AI17" s="29">
        <f>IFERROR(Calculations!AK63,0)</f>
        <v>4.1538775089562385E-3</v>
      </c>
      <c r="AJ17" s="29">
        <f>IFERROR(Calculations!AL63,0)</f>
        <v>4.0647480214619502E-3</v>
      </c>
      <c r="AK17" s="29">
        <f>IFERROR(Calculations!AM63,0)</f>
        <v>3.9790877467325014E-3</v>
      </c>
      <c r="AL17" s="29">
        <f>IFERROR(Calculations!AN63,0)</f>
        <v>3.8967038205490745E-3</v>
      </c>
      <c r="AM17" s="29">
        <f>IFERROR(Calculations!AO63,0)</f>
        <v>3.8174171911775634E-3</v>
      </c>
      <c r="AN17" s="29">
        <f>IFERROR(Calculations!AP63,0)</f>
        <v>3.7410614167756595E-3</v>
      </c>
      <c r="AO17" s="29">
        <f>IFERROR(Calculations!AQ63,0)</f>
        <v>3.6674815854453868E-3</v>
      </c>
      <c r="AP17" s="29">
        <f>IFERROR(Calculations!AR63,0)</f>
        <v>3.5965333436520641E-3</v>
      </c>
      <c r="AQ17" s="29">
        <f>IFERROR(Calculations!AS63,0)</f>
        <v>3.5280820205914054E-3</v>
      </c>
    </row>
    <row r="18" spans="1:43" x14ac:dyDescent="0.35">
      <c r="A18" s="8" t="s">
        <v>39</v>
      </c>
      <c r="B18" s="7">
        <v>0</v>
      </c>
      <c r="C18" s="7">
        <v>0</v>
      </c>
      <c r="D18" s="29">
        <f>IFERROR(Calculations!F64,0)</f>
        <v>9.0295919863396801E-3</v>
      </c>
      <c r="E18" s="29">
        <f>IFERROR(Calculations!G64,0)</f>
        <v>8.6110162228145715E-3</v>
      </c>
      <c r="F18" s="29">
        <f>IFERROR(Calculations!H64,0)</f>
        <v>8.2269754098704961E-3</v>
      </c>
      <c r="G18" s="29">
        <f>IFERROR(Calculations!I64,0)</f>
        <v>7.8734744006090374E-3</v>
      </c>
      <c r="H18" s="29">
        <f>IFERROR(Calculations!J64,0)</f>
        <v>7.5471030158238417E-3</v>
      </c>
      <c r="I18" s="29">
        <f>IFERROR(Calculations!K64,0)</f>
        <v>7.2449336592548264E-3</v>
      </c>
      <c r="J18" s="29">
        <f>IFERROR(Calculations!L64,0)</f>
        <v>6.9644395880676946E-3</v>
      </c>
      <c r="K18" s="29">
        <f>IFERROR(Calculations!M64,0)</f>
        <v>6.7034291548306868E-3</v>
      </c>
      <c r="L18" s="29">
        <f>IFERROR(Calculations!N64,0)</f>
        <v>6.4599925093056232E-3</v>
      </c>
      <c r="M18" s="29">
        <f>IFERROR(Calculations!O64,0)</f>
        <v>6.2324581012525027E-3</v>
      </c>
      <c r="N18" s="29">
        <f>IFERROR(Calculations!P64,0)</f>
        <v>6.0193569526916235E-3</v>
      </c>
      <c r="O18" s="29">
        <f>IFERROR(Calculations!Q64,0)</f>
        <v>5.8193931340158045E-3</v>
      </c>
      <c r="P18" s="29">
        <f>IFERROR(Calculations!R64,0)</f>
        <v>5.6314192276949449E-3</v>
      </c>
      <c r="Q18" s="29">
        <f>IFERROR(Calculations!S64,0)</f>
        <v>5.4544158275537935E-3</v>
      </c>
      <c r="R18" s="29">
        <f>IFERROR(Calculations!T64,0)</f>
        <v>5.2874743231325905E-3</v>
      </c>
      <c r="S18" s="29">
        <f>IFERROR(Calculations!U64,0)</f>
        <v>5.1297823735130255E-3</v>
      </c>
      <c r="T18" s="29">
        <f>IFERROR(Calculations!V64,0)</f>
        <v>4.9806115949089236E-3</v>
      </c>
      <c r="U18" s="29">
        <f>IFERROR(Calculations!W64,0)</f>
        <v>4.8393070798251614E-3</v>
      </c>
      <c r="V18" s="29">
        <f>IFERROR(Calculations!X64,0)</f>
        <v>4.7052784389138846E-3</v>
      </c>
      <c r="W18" s="29">
        <f>IFERROR(Calculations!Y64,0)</f>
        <v>4.577992114638052E-3</v>
      </c>
      <c r="X18" s="29">
        <f>IFERROR(Calculations!Z64,0)</f>
        <v>4.4569647618255548E-3</v>
      </c>
      <c r="Y18" s="29">
        <f>IFERROR(Calculations!AA64,0)</f>
        <v>4.3417575269841802E-3</v>
      </c>
      <c r="Z18" s="29">
        <f>IFERROR(Calculations!AB64,0)</f>
        <v>4.2319710877567474E-3</v>
      </c>
      <c r="AA18" s="29">
        <f>IFERROR(Calculations!AC64,0)</f>
        <v>4.1272413377206885E-3</v>
      </c>
      <c r="AB18" s="29">
        <f>IFERROR(Calculations!AD64,0)</f>
        <v>4.0272356210881988E-3</v>
      </c>
      <c r="AC18" s="29">
        <f>IFERROR(Calculations!AE64,0)</f>
        <v>3.9316494375782884E-3</v>
      </c>
      <c r="AD18" s="29">
        <f>IFERROR(Calculations!AF64,0)</f>
        <v>3.8402035506683863E-3</v>
      </c>
      <c r="AE18" s="29">
        <f>IFERROR(Calculations!AG64,0)</f>
        <v>3.7526414429949195E-3</v>
      </c>
      <c r="AF18" s="29">
        <f>IFERROR(Calculations!AH64,0)</f>
        <v>3.6687270714548248E-3</v>
      </c>
      <c r="AG18" s="29">
        <f>IFERROR(Calculations!AI64,0)</f>
        <v>3.5882428817777257E-3</v>
      </c>
      <c r="AH18" s="29">
        <f>IFERROR(Calculations!AJ64,0)</f>
        <v>3.5109880484067713E-3</v>
      </c>
      <c r="AI18" s="29">
        <f>IFERROR(Calculations!AK64,0)</f>
        <v>3.436776910519912E-3</v>
      </c>
      <c r="AJ18" s="29">
        <f>IFERROR(Calculations!AL64,0)</f>
        <v>3.3654375792797619E-3</v>
      </c>
      <c r="AK18" s="29">
        <f>IFERROR(Calculations!AM64,0)</f>
        <v>3.2968106949164966E-3</v>
      </c>
      <c r="AL18" s="29">
        <f>IFERROR(Calculations!AN64,0)</f>
        <v>3.230748315246057E-3</v>
      </c>
      <c r="AM18" s="29">
        <f>IFERROR(Calculations!AO64,0)</f>
        <v>3.1671129197734516E-3</v>
      </c>
      <c r="AN18" s="29">
        <f>IFERROR(Calculations!AP64,0)</f>
        <v>3.1057765156305983E-3</v>
      </c>
      <c r="AO18" s="29">
        <f>IFERROR(Calculations!AQ64,0)</f>
        <v>3.0466198334822003E-3</v>
      </c>
      <c r="AP18" s="29">
        <f>IFERROR(Calculations!AR64,0)</f>
        <v>2.9895316030343899E-3</v>
      </c>
      <c r="AQ18" s="29">
        <f>IFERROR(Calculations!AS64,0)</f>
        <v>2.9344078991531131E-3</v>
      </c>
    </row>
    <row r="19" spans="1:43" x14ac:dyDescent="0.35">
      <c r="A19" s="8" t="s">
        <v>10</v>
      </c>
      <c r="B19" s="7">
        <v>0</v>
      </c>
      <c r="C19" s="7">
        <v>0</v>
      </c>
      <c r="D19" s="29">
        <f>IFERROR(Calculations!F65,0)</f>
        <v>0</v>
      </c>
      <c r="E19" s="29">
        <f>IFERROR(Calculations!G65,0)</f>
        <v>0</v>
      </c>
      <c r="F19" s="29">
        <f>IFERROR(Calculations!H65,0)</f>
        <v>0</v>
      </c>
      <c r="G19" s="29">
        <f>IFERROR(Calculations!I65,0)</f>
        <v>0</v>
      </c>
      <c r="H19" s="29">
        <f>IFERROR(Calculations!J65,0)</f>
        <v>0</v>
      </c>
      <c r="I19" s="29">
        <f>IFERROR(Calculations!K65,0)</f>
        <v>0</v>
      </c>
      <c r="J19" s="29">
        <f>IFERROR(Calculations!L65,0)</f>
        <v>0</v>
      </c>
      <c r="K19" s="29">
        <f>IFERROR(Calculations!M65,0)</f>
        <v>0</v>
      </c>
      <c r="L19" s="29">
        <f>IFERROR(Calculations!N65,0)</f>
        <v>0</v>
      </c>
      <c r="M19" s="29">
        <f>IFERROR(Calculations!O65,0)</f>
        <v>0</v>
      </c>
      <c r="N19" s="29">
        <f>IFERROR(Calculations!P65,0)</f>
        <v>0</v>
      </c>
      <c r="O19" s="29">
        <f>IFERROR(Calculations!Q65,0)</f>
        <v>0</v>
      </c>
      <c r="P19" s="29">
        <f>IFERROR(Calculations!R65,0)</f>
        <v>0</v>
      </c>
      <c r="Q19" s="29">
        <f>IFERROR(Calculations!S65,0)</f>
        <v>0</v>
      </c>
      <c r="R19" s="29">
        <f>IFERROR(Calculations!T65,0)</f>
        <v>0</v>
      </c>
      <c r="S19" s="29">
        <f>IFERROR(Calculations!U65,0)</f>
        <v>0</v>
      </c>
      <c r="T19" s="29">
        <f>IFERROR(Calculations!V65,0)</f>
        <v>0</v>
      </c>
      <c r="U19" s="29">
        <f>IFERROR(Calculations!W65,0)</f>
        <v>0</v>
      </c>
      <c r="V19" s="29">
        <f>IFERROR(Calculations!X65,0)</f>
        <v>0</v>
      </c>
      <c r="W19" s="29">
        <f>IFERROR(Calculations!Y65,0)</f>
        <v>0</v>
      </c>
      <c r="X19" s="29">
        <f>IFERROR(Calculations!Z65,0)</f>
        <v>0</v>
      </c>
      <c r="Y19" s="29">
        <f>IFERROR(Calculations!AA65,0)</f>
        <v>0</v>
      </c>
      <c r="Z19" s="29">
        <f>IFERROR(Calculations!AB65,0)</f>
        <v>0</v>
      </c>
      <c r="AA19" s="29">
        <f>IFERROR(Calculations!AC65,0)</f>
        <v>0</v>
      </c>
      <c r="AB19" s="29">
        <f>IFERROR(Calculations!AD65,0)</f>
        <v>0</v>
      </c>
      <c r="AC19" s="29">
        <f>IFERROR(Calculations!AE65,0)</f>
        <v>0</v>
      </c>
      <c r="AD19" s="29">
        <f>IFERROR(Calculations!AF65,0)</f>
        <v>0</v>
      </c>
      <c r="AE19" s="29">
        <f>IFERROR(Calculations!AG65,0)</f>
        <v>0</v>
      </c>
      <c r="AF19" s="29">
        <f>IFERROR(Calculations!AH65,0)</f>
        <v>0</v>
      </c>
      <c r="AG19" s="29">
        <f>IFERROR(Calculations!AI65,0)</f>
        <v>0</v>
      </c>
      <c r="AH19" s="29">
        <f>IFERROR(Calculations!AJ65,0)</f>
        <v>0</v>
      </c>
      <c r="AI19" s="29">
        <f>IFERROR(Calculations!AK65,0)</f>
        <v>0</v>
      </c>
      <c r="AJ19" s="29">
        <f>IFERROR(Calculations!AL65,0)</f>
        <v>0</v>
      </c>
      <c r="AK19" s="29">
        <f>IFERROR(Calculations!AM65,0)</f>
        <v>0</v>
      </c>
      <c r="AL19" s="29">
        <f>IFERROR(Calculations!AN65,0)</f>
        <v>0</v>
      </c>
      <c r="AM19" s="29">
        <f>IFERROR(Calculations!AO65,0)</f>
        <v>0</v>
      </c>
      <c r="AN19" s="29">
        <f>IFERROR(Calculations!AP65,0)</f>
        <v>0</v>
      </c>
      <c r="AO19" s="29">
        <f>IFERROR(Calculations!AQ65,0)</f>
        <v>0</v>
      </c>
      <c r="AP19" s="29">
        <f>IFERROR(Calculations!AR65,0)</f>
        <v>0</v>
      </c>
      <c r="AQ19" s="29">
        <f>IFERROR(Calculations!AS65,0)</f>
        <v>0</v>
      </c>
    </row>
    <row r="20" spans="1:43" x14ac:dyDescent="0.35">
      <c r="A20" s="8" t="s">
        <v>11</v>
      </c>
      <c r="B20" s="7">
        <v>0</v>
      </c>
      <c r="C20" s="7">
        <v>0</v>
      </c>
      <c r="D20" s="29">
        <f>IFERROR(Calculations!F66,0)</f>
        <v>0</v>
      </c>
      <c r="E20" s="29">
        <f>IFERROR(Calculations!G66,0)</f>
        <v>0</v>
      </c>
      <c r="F20" s="29">
        <f>IFERROR(Calculations!H66,0)</f>
        <v>0</v>
      </c>
      <c r="G20" s="29">
        <f>IFERROR(Calculations!I66,0)</f>
        <v>0</v>
      </c>
      <c r="H20" s="29">
        <f>IFERROR(Calculations!J66,0)</f>
        <v>0</v>
      </c>
      <c r="I20" s="29">
        <f>IFERROR(Calculations!K66,0)</f>
        <v>0</v>
      </c>
      <c r="J20" s="29">
        <f>IFERROR(Calculations!L66,0)</f>
        <v>0</v>
      </c>
      <c r="K20" s="29">
        <f>IFERROR(Calculations!M66,0)</f>
        <v>0</v>
      </c>
      <c r="L20" s="29">
        <f>IFERROR(Calculations!N66,0)</f>
        <v>0</v>
      </c>
      <c r="M20" s="29">
        <f>IFERROR(Calculations!O66,0)</f>
        <v>0</v>
      </c>
      <c r="N20" s="29">
        <f>IFERROR(Calculations!P66,0)</f>
        <v>0</v>
      </c>
      <c r="O20" s="29">
        <f>IFERROR(Calculations!Q66,0)</f>
        <v>0</v>
      </c>
      <c r="P20" s="29">
        <f>IFERROR(Calculations!R66,0)</f>
        <v>0</v>
      </c>
      <c r="Q20" s="29">
        <f>IFERROR(Calculations!S66,0)</f>
        <v>0</v>
      </c>
      <c r="R20" s="29">
        <f>IFERROR(Calculations!T66,0)</f>
        <v>0</v>
      </c>
      <c r="S20" s="29">
        <f>IFERROR(Calculations!U66,0)</f>
        <v>0</v>
      </c>
      <c r="T20" s="29">
        <f>IFERROR(Calculations!V66,0)</f>
        <v>0</v>
      </c>
      <c r="U20" s="29">
        <f>IFERROR(Calculations!W66,0)</f>
        <v>0</v>
      </c>
      <c r="V20" s="29">
        <f>IFERROR(Calculations!X66,0)</f>
        <v>0</v>
      </c>
      <c r="W20" s="29">
        <f>IFERROR(Calculations!Y66,0)</f>
        <v>0</v>
      </c>
      <c r="X20" s="29">
        <f>IFERROR(Calculations!Z66,0)</f>
        <v>0</v>
      </c>
      <c r="Y20" s="29">
        <f>IFERROR(Calculations!AA66,0)</f>
        <v>0</v>
      </c>
      <c r="Z20" s="29">
        <f>IFERROR(Calculations!AB66,0)</f>
        <v>0</v>
      </c>
      <c r="AA20" s="29">
        <f>IFERROR(Calculations!AC66,0)</f>
        <v>0</v>
      </c>
      <c r="AB20" s="29">
        <f>IFERROR(Calculations!AD66,0)</f>
        <v>0</v>
      </c>
      <c r="AC20" s="29">
        <f>IFERROR(Calculations!AE66,0)</f>
        <v>0</v>
      </c>
      <c r="AD20" s="29">
        <f>IFERROR(Calculations!AF66,0)</f>
        <v>0</v>
      </c>
      <c r="AE20" s="29">
        <f>IFERROR(Calculations!AG66,0)</f>
        <v>0</v>
      </c>
      <c r="AF20" s="29">
        <f>IFERROR(Calculations!AH66,0)</f>
        <v>0</v>
      </c>
      <c r="AG20" s="29">
        <f>IFERROR(Calculations!AI66,0)</f>
        <v>0</v>
      </c>
      <c r="AH20" s="29">
        <f>IFERROR(Calculations!AJ66,0)</f>
        <v>0</v>
      </c>
      <c r="AI20" s="29">
        <f>IFERROR(Calculations!AK66,0)</f>
        <v>0</v>
      </c>
      <c r="AJ20" s="29">
        <f>IFERROR(Calculations!AL66,0)</f>
        <v>0</v>
      </c>
      <c r="AK20" s="29">
        <f>IFERROR(Calculations!AM66,0)</f>
        <v>0</v>
      </c>
      <c r="AL20" s="29">
        <f>IFERROR(Calculations!AN66,0)</f>
        <v>0</v>
      </c>
      <c r="AM20" s="29">
        <f>IFERROR(Calculations!AO66,0)</f>
        <v>0</v>
      </c>
      <c r="AN20" s="29">
        <f>IFERROR(Calculations!AP66,0)</f>
        <v>0</v>
      </c>
      <c r="AO20" s="29">
        <f>IFERROR(Calculations!AQ66,0)</f>
        <v>0</v>
      </c>
      <c r="AP20" s="29">
        <f>IFERROR(Calculations!AR66,0)</f>
        <v>0</v>
      </c>
      <c r="AQ20" s="29">
        <f>IFERROR(Calculations!AS66,0)</f>
        <v>0</v>
      </c>
    </row>
    <row r="21" spans="1:43" x14ac:dyDescent="0.35">
      <c r="A21" s="8" t="s">
        <v>12</v>
      </c>
      <c r="B21" s="7">
        <v>0</v>
      </c>
      <c r="C21" s="7">
        <v>0</v>
      </c>
      <c r="D21" s="29">
        <f>IFERROR(Calculations!F67,0)</f>
        <v>0</v>
      </c>
      <c r="E21" s="29">
        <f>IFERROR(Calculations!G67,0)</f>
        <v>0</v>
      </c>
      <c r="F21" s="29">
        <f>IFERROR(Calculations!H67,0)</f>
        <v>0</v>
      </c>
      <c r="G21" s="29">
        <f>IFERROR(Calculations!I67,0)</f>
        <v>0</v>
      </c>
      <c r="H21" s="29">
        <f>IFERROR(Calculations!J67,0)</f>
        <v>0</v>
      </c>
      <c r="I21" s="29">
        <f>IFERROR(Calculations!K67,0)</f>
        <v>0</v>
      </c>
      <c r="J21" s="29">
        <f>IFERROR(Calculations!L67,0)</f>
        <v>0</v>
      </c>
      <c r="K21" s="29">
        <f>IFERROR(Calculations!M67,0)</f>
        <v>0</v>
      </c>
      <c r="L21" s="29">
        <f>IFERROR(Calculations!N67,0)</f>
        <v>0</v>
      </c>
      <c r="M21" s="29">
        <f>IFERROR(Calculations!O67,0)</f>
        <v>0</v>
      </c>
      <c r="N21" s="29">
        <f>IFERROR(Calculations!P67,0)</f>
        <v>0</v>
      </c>
      <c r="O21" s="29">
        <f>IFERROR(Calculations!Q67,0)</f>
        <v>0</v>
      </c>
      <c r="P21" s="29">
        <f>IFERROR(Calculations!R67,0)</f>
        <v>0</v>
      </c>
      <c r="Q21" s="29">
        <f>IFERROR(Calculations!S67,0)</f>
        <v>0</v>
      </c>
      <c r="R21" s="29">
        <f>IFERROR(Calculations!T67,0)</f>
        <v>0</v>
      </c>
      <c r="S21" s="29">
        <f>IFERROR(Calculations!U67,0)</f>
        <v>0</v>
      </c>
      <c r="T21" s="29">
        <f>IFERROR(Calculations!V67,0)</f>
        <v>0</v>
      </c>
      <c r="U21" s="29">
        <f>IFERROR(Calculations!W67,0)</f>
        <v>0</v>
      </c>
      <c r="V21" s="29">
        <f>IFERROR(Calculations!X67,0)</f>
        <v>0</v>
      </c>
      <c r="W21" s="29">
        <f>IFERROR(Calculations!Y67,0)</f>
        <v>0</v>
      </c>
      <c r="X21" s="29">
        <f>IFERROR(Calculations!Z67,0)</f>
        <v>0</v>
      </c>
      <c r="Y21" s="29">
        <f>IFERROR(Calculations!AA67,0)</f>
        <v>0</v>
      </c>
      <c r="Z21" s="29">
        <f>IFERROR(Calculations!AB67,0)</f>
        <v>0</v>
      </c>
      <c r="AA21" s="29">
        <f>IFERROR(Calculations!AC67,0)</f>
        <v>0</v>
      </c>
      <c r="AB21" s="29">
        <f>IFERROR(Calculations!AD67,0)</f>
        <v>0</v>
      </c>
      <c r="AC21" s="29">
        <f>IFERROR(Calculations!AE67,0)</f>
        <v>0</v>
      </c>
      <c r="AD21" s="29">
        <f>IFERROR(Calculations!AF67,0)</f>
        <v>0</v>
      </c>
      <c r="AE21" s="29">
        <f>IFERROR(Calculations!AG67,0)</f>
        <v>0</v>
      </c>
      <c r="AF21" s="29">
        <f>IFERROR(Calculations!AH67,0)</f>
        <v>0</v>
      </c>
      <c r="AG21" s="29">
        <f>IFERROR(Calculations!AI67,0)</f>
        <v>0</v>
      </c>
      <c r="AH21" s="29">
        <f>IFERROR(Calculations!AJ67,0)</f>
        <v>0</v>
      </c>
      <c r="AI21" s="29">
        <f>IFERROR(Calculations!AK67,0)</f>
        <v>0</v>
      </c>
      <c r="AJ21" s="29">
        <f>IFERROR(Calculations!AL67,0)</f>
        <v>0</v>
      </c>
      <c r="AK21" s="29">
        <f>IFERROR(Calculations!AM67,0)</f>
        <v>0</v>
      </c>
      <c r="AL21" s="29">
        <f>IFERROR(Calculations!AN67,0)</f>
        <v>0</v>
      </c>
      <c r="AM21" s="29">
        <f>IFERROR(Calculations!AO67,0)</f>
        <v>0</v>
      </c>
      <c r="AN21" s="29">
        <f>IFERROR(Calculations!AP67,0)</f>
        <v>0</v>
      </c>
      <c r="AO21" s="29">
        <f>IFERROR(Calculations!AQ67,0)</f>
        <v>0</v>
      </c>
      <c r="AP21" s="29">
        <f>IFERROR(Calculations!AR67,0)</f>
        <v>0</v>
      </c>
      <c r="AQ21" s="29">
        <f>IFERROR(Calculations!AS67,0)</f>
        <v>0</v>
      </c>
    </row>
    <row r="22" spans="1:43" x14ac:dyDescent="0.35">
      <c r="A22" s="8" t="s">
        <v>13</v>
      </c>
      <c r="B22" s="7">
        <v>0</v>
      </c>
      <c r="C22" s="7">
        <v>0</v>
      </c>
      <c r="D22" s="29">
        <f>IFERROR(Calculations!F68,0)</f>
        <v>0</v>
      </c>
      <c r="E22" s="29">
        <f>IFERROR(Calculations!G68,0)</f>
        <v>0</v>
      </c>
      <c r="F22" s="29">
        <f>IFERROR(Calculations!H68,0)</f>
        <v>0</v>
      </c>
      <c r="G22" s="29">
        <f>IFERROR(Calculations!I68,0)</f>
        <v>0</v>
      </c>
      <c r="H22" s="29">
        <f>IFERROR(Calculations!J68,0)</f>
        <v>0</v>
      </c>
      <c r="I22" s="29">
        <f>IFERROR(Calculations!K68,0)</f>
        <v>0</v>
      </c>
      <c r="J22" s="29">
        <f>IFERROR(Calculations!L68,0)</f>
        <v>0</v>
      </c>
      <c r="K22" s="29">
        <f>IFERROR(Calculations!M68,0)</f>
        <v>0</v>
      </c>
      <c r="L22" s="29">
        <f>IFERROR(Calculations!N68,0)</f>
        <v>0</v>
      </c>
      <c r="M22" s="29">
        <f>IFERROR(Calculations!O68,0)</f>
        <v>0</v>
      </c>
      <c r="N22" s="29">
        <f>IFERROR(Calculations!P68,0)</f>
        <v>0</v>
      </c>
      <c r="O22" s="29">
        <f>IFERROR(Calculations!Q68,0)</f>
        <v>0</v>
      </c>
      <c r="P22" s="29">
        <f>IFERROR(Calculations!R68,0)</f>
        <v>0</v>
      </c>
      <c r="Q22" s="29">
        <f>IFERROR(Calculations!S68,0)</f>
        <v>0</v>
      </c>
      <c r="R22" s="29">
        <f>IFERROR(Calculations!T68,0)</f>
        <v>0</v>
      </c>
      <c r="S22" s="29">
        <f>IFERROR(Calculations!U68,0)</f>
        <v>0</v>
      </c>
      <c r="T22" s="29">
        <f>IFERROR(Calculations!V68,0)</f>
        <v>0</v>
      </c>
      <c r="U22" s="29">
        <f>IFERROR(Calculations!W68,0)</f>
        <v>0</v>
      </c>
      <c r="V22" s="29">
        <f>IFERROR(Calculations!X68,0)</f>
        <v>0</v>
      </c>
      <c r="W22" s="29">
        <f>IFERROR(Calculations!Y68,0)</f>
        <v>0</v>
      </c>
      <c r="X22" s="29">
        <f>IFERROR(Calculations!Z68,0)</f>
        <v>0</v>
      </c>
      <c r="Y22" s="29">
        <f>IFERROR(Calculations!AA68,0)</f>
        <v>0</v>
      </c>
      <c r="Z22" s="29">
        <f>IFERROR(Calculations!AB68,0)</f>
        <v>0</v>
      </c>
      <c r="AA22" s="29">
        <f>IFERROR(Calculations!AC68,0)</f>
        <v>0</v>
      </c>
      <c r="AB22" s="29">
        <f>IFERROR(Calculations!AD68,0)</f>
        <v>0</v>
      </c>
      <c r="AC22" s="29">
        <f>IFERROR(Calculations!AE68,0)</f>
        <v>0</v>
      </c>
      <c r="AD22" s="29">
        <f>IFERROR(Calculations!AF68,0)</f>
        <v>0</v>
      </c>
      <c r="AE22" s="29">
        <f>IFERROR(Calculations!AG68,0)</f>
        <v>0</v>
      </c>
      <c r="AF22" s="29">
        <f>IFERROR(Calculations!AH68,0)</f>
        <v>0</v>
      </c>
      <c r="AG22" s="29">
        <f>IFERROR(Calculations!AI68,0)</f>
        <v>0</v>
      </c>
      <c r="AH22" s="29">
        <f>IFERROR(Calculations!AJ68,0)</f>
        <v>0</v>
      </c>
      <c r="AI22" s="29">
        <f>IFERROR(Calculations!AK68,0)</f>
        <v>0</v>
      </c>
      <c r="AJ22" s="29">
        <f>IFERROR(Calculations!AL68,0)</f>
        <v>0</v>
      </c>
      <c r="AK22" s="29">
        <f>IFERROR(Calculations!AM68,0)</f>
        <v>0</v>
      </c>
      <c r="AL22" s="29">
        <f>IFERROR(Calculations!AN68,0)</f>
        <v>0</v>
      </c>
      <c r="AM22" s="29">
        <f>IFERROR(Calculations!AO68,0)</f>
        <v>0</v>
      </c>
      <c r="AN22" s="29">
        <f>IFERROR(Calculations!AP68,0)</f>
        <v>0</v>
      </c>
      <c r="AO22" s="29">
        <f>IFERROR(Calculations!AQ68,0)</f>
        <v>0</v>
      </c>
      <c r="AP22" s="29">
        <f>IFERROR(Calculations!AR68,0)</f>
        <v>0</v>
      </c>
      <c r="AQ22" s="29">
        <f>IFERROR(Calculations!AS68,0)</f>
        <v>0</v>
      </c>
    </row>
    <row r="23" spans="1:43" x14ac:dyDescent="0.35">
      <c r="A23" s="8" t="s">
        <v>14</v>
      </c>
      <c r="B23" s="7">
        <v>0</v>
      </c>
      <c r="C23" s="7">
        <v>0</v>
      </c>
      <c r="D23" s="29">
        <f>IFERROR(Calculations!F69,0)</f>
        <v>1.2965414074679327E-2</v>
      </c>
      <c r="E23" s="29">
        <f>IFERROR(Calculations!G69,0)</f>
        <v>1.2316348180442915E-2</v>
      </c>
      <c r="F23" s="29">
        <f>IFERROR(Calculations!H69,0)</f>
        <v>1.1723983713059161E-2</v>
      </c>
      <c r="G23" s="29">
        <f>IFERROR(Calculations!I69,0)</f>
        <v>1.1181438888770989E-2</v>
      </c>
      <c r="H23" s="29">
        <f>IFERROR(Calculations!J69,0)</f>
        <v>1.0682883173749769E-2</v>
      </c>
      <c r="I23" s="29">
        <f>IFERROR(Calculations!K69,0)</f>
        <v>1.0223346065112215E-2</v>
      </c>
      <c r="J23" s="29">
        <f>IFERROR(Calculations!L69,0)</f>
        <v>9.7985658464980752E-3</v>
      </c>
      <c r="K23" s="29">
        <f>IFERROR(Calculations!M69,0)</f>
        <v>9.4048689467960411E-3</v>
      </c>
      <c r="L23" s="29">
        <f>IFERROR(Calculations!N69,0)</f>
        <v>9.0390729505287482E-3</v>
      </c>
      <c r="M23" s="29">
        <f>IFERROR(Calculations!O69,0)</f>
        <v>8.6984080493650584E-3</v>
      </c>
      <c r="N23" s="29">
        <f>IFERROR(Calculations!P69,0)</f>
        <v>8.3804529910105341E-3</v>
      </c>
      <c r="O23" s="29">
        <f>IFERROR(Calculations!Q69,0)</f>
        <v>8.0830825132798267E-3</v>
      </c>
      <c r="P23" s="29">
        <f>IFERROR(Calculations!R69,0)</f>
        <v>7.8044239430155038E-3</v>
      </c>
      <c r="Q23" s="29">
        <f>IFERROR(Calculations!S69,0)</f>
        <v>7.5428211581083371E-3</v>
      </c>
      <c r="R23" s="29">
        <f>IFERROR(Calculations!T69,0)</f>
        <v>7.2968045030419315E-3</v>
      </c>
      <c r="S23" s="29">
        <f>IFERROR(Calculations!U69,0)</f>
        <v>7.0650655473327717E-3</v>
      </c>
      <c r="T23" s="29">
        <f>IFERROR(Calculations!V69,0)</f>
        <v>6.8464358059461272E-3</v>
      </c>
      <c r="U23" s="29">
        <f>IFERROR(Calculations!W69,0)</f>
        <v>6.6398687185158511E-3</v>
      </c>
      <c r="V23" s="29">
        <f>IFERROR(Calculations!X69,0)</f>
        <v>6.4444243227304021E-3</v>
      </c>
      <c r="W23" s="29">
        <f>IFERROR(Calculations!Y69,0)</f>
        <v>6.2592561659071677E-3</v>
      </c>
      <c r="X23" s="29">
        <f>IFERROR(Calculations!Z69,0)</f>
        <v>6.0836000845263527E-3</v>
      </c>
      <c r="Y23" s="29">
        <f>IFERROR(Calculations!AA69,0)</f>
        <v>5.916764549602771E-3</v>
      </c>
      <c r="Z23" s="29">
        <f>IFERROR(Calculations!AB69,0)</f>
        <v>5.758122330117299E-3</v>
      </c>
      <c r="AA23" s="29">
        <f>IFERROR(Calculations!AC69,0)</f>
        <v>5.6071032703719492E-3</v>
      </c>
      <c r="AB23" s="29">
        <f>IFERROR(Calculations!AD69,0)</f>
        <v>5.4631880123452436E-3</v>
      </c>
      <c r="AC23" s="29">
        <f>IFERROR(Calculations!AE69,0)</f>
        <v>5.3259025226393142E-3</v>
      </c>
      <c r="AD23" s="29">
        <f>IFERROR(Calculations!AF69,0)</f>
        <v>5.1948133068870916E-3</v>
      </c>
      <c r="AE23" s="29">
        <f>IFERROR(Calculations!AG69,0)</f>
        <v>5.069523213474092E-3</v>
      </c>
      <c r="AF23" s="29">
        <f>IFERROR(Calculations!AH69,0)</f>
        <v>4.9496677440734604E-3</v>
      </c>
      <c r="AG23" s="29">
        <f>IFERROR(Calculations!AI69,0)</f>
        <v>4.8349118013752967E-3</v>
      </c>
      <c r="AH23" s="29">
        <f>IFERROR(Calculations!AJ69,0)</f>
        <v>4.7249468150614149E-3</v>
      </c>
      <c r="AI23" s="29">
        <f>IFERROR(Calculations!AK69,0)</f>
        <v>4.619488195960697E-3</v>
      </c>
      <c r="AJ23" s="29">
        <f>IFERROR(Calculations!AL69,0)</f>
        <v>4.518273075712731E-3</v>
      </c>
      <c r="AK23" s="29">
        <f>IFERROR(Calculations!AM69,0)</f>
        <v>4.4210582954722355E-3</v>
      </c>
      <c r="AL23" s="29">
        <f>IFERROR(Calculations!AN69,0)</f>
        <v>4.3276186123912819E-3</v>
      </c>
      <c r="AM23" s="29">
        <f>IFERROR(Calculations!AO69,0)</f>
        <v>4.2377450970090269E-3</v>
      </c>
      <c r="AN23" s="29">
        <f>IFERROR(Calculations!AP69,0)</f>
        <v>4.1512436983717205E-3</v>
      </c>
      <c r="AO23" s="29">
        <f>IFERROR(Calculations!AQ69,0)</f>
        <v>4.0679339568781003E-3</v>
      </c>
      <c r="AP23" s="29">
        <f>IFERROR(Calculations!AR69,0)</f>
        <v>3.9876478474873966E-3</v>
      </c>
      <c r="AQ23" s="29">
        <f>IFERROR(Calculations!AS69,0)</f>
        <v>3.9102287382328793E-3</v>
      </c>
    </row>
    <row r="24" spans="1:43" x14ac:dyDescent="0.35">
      <c r="A24" s="8" t="s">
        <v>15</v>
      </c>
      <c r="B24" s="7">
        <v>0</v>
      </c>
      <c r="C24" s="7">
        <v>0</v>
      </c>
      <c r="D24" s="29">
        <f>IFERROR(Calculations!F70,0)</f>
        <v>0</v>
      </c>
      <c r="E24" s="29">
        <f>IFERROR(Calculations!G70,0)</f>
        <v>0</v>
      </c>
      <c r="F24" s="29">
        <f>IFERROR(Calculations!H70,0)</f>
        <v>0</v>
      </c>
      <c r="G24" s="29">
        <f>IFERROR(Calculations!I70,0)</f>
        <v>0</v>
      </c>
      <c r="H24" s="29">
        <f>IFERROR(Calculations!J70,0)</f>
        <v>0</v>
      </c>
      <c r="I24" s="29">
        <f>IFERROR(Calculations!K70,0)</f>
        <v>0</v>
      </c>
      <c r="J24" s="29">
        <f>IFERROR(Calculations!L70,0)</f>
        <v>0</v>
      </c>
      <c r="K24" s="29">
        <f>IFERROR(Calculations!M70,0)</f>
        <v>0</v>
      </c>
      <c r="L24" s="29">
        <f>IFERROR(Calculations!N70,0)</f>
        <v>0</v>
      </c>
      <c r="M24" s="29">
        <f>IFERROR(Calculations!O70,0)</f>
        <v>0</v>
      </c>
      <c r="N24" s="29">
        <f>IFERROR(Calculations!P70,0)</f>
        <v>0</v>
      </c>
      <c r="O24" s="29">
        <f>IFERROR(Calculations!Q70,0)</f>
        <v>0</v>
      </c>
      <c r="P24" s="29">
        <f>IFERROR(Calculations!R70,0)</f>
        <v>0</v>
      </c>
      <c r="Q24" s="29">
        <f>IFERROR(Calculations!S70,0)</f>
        <v>0</v>
      </c>
      <c r="R24" s="29">
        <f>IFERROR(Calculations!T70,0)</f>
        <v>0</v>
      </c>
      <c r="S24" s="29">
        <f>IFERROR(Calculations!U70,0)</f>
        <v>0</v>
      </c>
      <c r="T24" s="29">
        <f>IFERROR(Calculations!V70,0)</f>
        <v>0</v>
      </c>
      <c r="U24" s="29">
        <f>IFERROR(Calculations!W70,0)</f>
        <v>0</v>
      </c>
      <c r="V24" s="29">
        <f>IFERROR(Calculations!X70,0)</f>
        <v>0</v>
      </c>
      <c r="W24" s="29">
        <f>IFERROR(Calculations!Y70,0)</f>
        <v>0</v>
      </c>
      <c r="X24" s="29">
        <f>IFERROR(Calculations!Z70,0)</f>
        <v>0</v>
      </c>
      <c r="Y24" s="29">
        <f>IFERROR(Calculations!AA70,0)</f>
        <v>0</v>
      </c>
      <c r="Z24" s="29">
        <f>IFERROR(Calculations!AB70,0)</f>
        <v>0</v>
      </c>
      <c r="AA24" s="29">
        <f>IFERROR(Calculations!AC70,0)</f>
        <v>0</v>
      </c>
      <c r="AB24" s="29">
        <f>IFERROR(Calculations!AD70,0)</f>
        <v>0</v>
      </c>
      <c r="AC24" s="29">
        <f>IFERROR(Calculations!AE70,0)</f>
        <v>0</v>
      </c>
      <c r="AD24" s="29">
        <f>IFERROR(Calculations!AF70,0)</f>
        <v>0</v>
      </c>
      <c r="AE24" s="29">
        <f>IFERROR(Calculations!AG70,0)</f>
        <v>0</v>
      </c>
      <c r="AF24" s="29">
        <f>IFERROR(Calculations!AH70,0)</f>
        <v>0</v>
      </c>
      <c r="AG24" s="29">
        <f>IFERROR(Calculations!AI70,0)</f>
        <v>0</v>
      </c>
      <c r="AH24" s="29">
        <f>IFERROR(Calculations!AJ70,0)</f>
        <v>0</v>
      </c>
      <c r="AI24" s="29">
        <f>IFERROR(Calculations!AK70,0)</f>
        <v>0</v>
      </c>
      <c r="AJ24" s="29">
        <f>IFERROR(Calculations!AL70,0)</f>
        <v>0</v>
      </c>
      <c r="AK24" s="29">
        <f>IFERROR(Calculations!AM70,0)</f>
        <v>0</v>
      </c>
      <c r="AL24" s="29">
        <f>IFERROR(Calculations!AN70,0)</f>
        <v>0</v>
      </c>
      <c r="AM24" s="29">
        <f>IFERROR(Calculations!AO70,0)</f>
        <v>0</v>
      </c>
      <c r="AN24" s="29">
        <f>IFERROR(Calculations!AP70,0)</f>
        <v>0</v>
      </c>
      <c r="AO24" s="29">
        <f>IFERROR(Calculations!AQ70,0)</f>
        <v>0</v>
      </c>
      <c r="AP24" s="29">
        <f>IFERROR(Calculations!AR70,0)</f>
        <v>0</v>
      </c>
      <c r="AQ24" s="29">
        <f>IFERROR(Calculations!AS70,0)</f>
        <v>0</v>
      </c>
    </row>
    <row r="25" spans="1:43" x14ac:dyDescent="0.35">
      <c r="A25" s="8" t="s">
        <v>16</v>
      </c>
      <c r="B25" s="7">
        <v>0</v>
      </c>
      <c r="C25" s="7">
        <v>0</v>
      </c>
      <c r="D25" s="29">
        <f>IFERROR(Calculations!F71,0)</f>
        <v>7.0751228314049897E-3</v>
      </c>
      <c r="E25" s="29">
        <f>IFERROR(Calculations!G71,0)</f>
        <v>6.7602428881408105E-3</v>
      </c>
      <c r="F25" s="29">
        <f>IFERROR(Calculations!H71,0)</f>
        <v>6.4706177115112506E-3</v>
      </c>
      <c r="G25" s="29">
        <f>IFERROR(Calculations!I71,0)</f>
        <v>6.2033912736634278E-3</v>
      </c>
      <c r="H25" s="29">
        <f>IFERROR(Calculations!J71,0)</f>
        <v>5.9561177053357728E-3</v>
      </c>
      <c r="I25" s="29">
        <f>IFERROR(Calculations!K71,0)</f>
        <v>5.7266907246613652E-3</v>
      </c>
      <c r="J25" s="29">
        <f>IFERROR(Calculations!L71,0)</f>
        <v>5.5132870849772253E-3</v>
      </c>
      <c r="K25" s="29">
        <f>IFERROR(Calculations!M71,0)</f>
        <v>5.3143209073756026E-3</v>
      </c>
      <c r="L25" s="29">
        <f>IFERROR(Calculations!N71,0)</f>
        <v>5.1284065378502941E-3</v>
      </c>
      <c r="M25" s="29">
        <f>IFERROR(Calculations!O71,0)</f>
        <v>4.9543281347206314E-3</v>
      </c>
      <c r="N25" s="29">
        <f>IFERROR(Calculations!P71,0)</f>
        <v>4.7910146100127449E-3</v>
      </c>
      <c r="O25" s="29">
        <f>IFERROR(Calculations!Q71,0)</f>
        <v>4.6375188601894823E-3</v>
      </c>
      <c r="P25" s="29">
        <f>IFERROR(Calculations!R71,0)</f>
        <v>4.4930004562722115E-3</v>
      </c>
      <c r="Q25" s="29">
        <f>IFERROR(Calculations!S71,0)</f>
        <v>4.3567111415452331E-3</v>
      </c>
      <c r="R25" s="29">
        <f>IFERROR(Calculations!T71,0)</f>
        <v>4.2279826213356131E-3</v>
      </c>
      <c r="S25" s="29">
        <f>IFERROR(Calculations!U71,0)</f>
        <v>4.1062162345226749E-3</v>
      </c>
      <c r="T25" s="29">
        <f>IFERROR(Calculations!V71,0)</f>
        <v>3.9908741780607659E-3</v>
      </c>
      <c r="U25" s="29">
        <f>IFERROR(Calculations!W71,0)</f>
        <v>3.8814720196771457E-3</v>
      </c>
      <c r="V25" s="29">
        <f>IFERROR(Calculations!X71,0)</f>
        <v>3.7775722841537629E-3</v>
      </c>
      <c r="W25" s="29">
        <f>IFERROR(Calculations!Y71,0)</f>
        <v>3.6787789384005176E-3</v>
      </c>
      <c r="X25" s="29">
        <f>IFERROR(Calculations!Z71,0)</f>
        <v>3.5847326322393513E-3</v>
      </c>
      <c r="Y25" s="29">
        <f>IFERROR(Calculations!AA71,0)</f>
        <v>3.4951065771886558E-3</v>
      </c>
      <c r="Z25" s="29">
        <f>IFERROR(Calculations!AB71,0)</f>
        <v>3.4096029659982374E-3</v>
      </c>
      <c r="AA25" s="29">
        <f>IFERROR(Calculations!AC71,0)</f>
        <v>3.3279498522023054E-3</v>
      </c>
      <c r="AB25" s="29">
        <f>IFERROR(Calculations!AD71,0)</f>
        <v>3.2498984224313965E-3</v>
      </c>
      <c r="AC25" s="29">
        <f>IFERROR(Calculations!AE71,0)</f>
        <v>3.1752206051818277E-3</v>
      </c>
      <c r="AD25" s="29">
        <f>IFERROR(Calculations!AF71,0)</f>
        <v>3.1037069687771535E-3</v>
      </c>
      <c r="AE25" s="29">
        <f>IFERROR(Calculations!AG71,0)</f>
        <v>3.0351648686539612E-3</v>
      </c>
      <c r="AF25" s="29">
        <f>IFERROR(Calculations!AH71,0)</f>
        <v>2.9694168102691876E-3</v>
      </c>
      <c r="AG25" s="29">
        <f>IFERROR(Calculations!AI71,0)</f>
        <v>2.9062989990049637E-3</v>
      </c>
      <c r="AH25" s="29">
        <f>IFERROR(Calculations!AJ71,0)</f>
        <v>2.8456600526998166E-3</v>
      </c>
      <c r="AI25" s="29">
        <f>IFERROR(Calculations!AK71,0)</f>
        <v>2.787359856003091E-3</v>
      </c>
      <c r="AJ25" s="29">
        <f>IFERROR(Calculations!AL71,0)</f>
        <v>2.7312685387053115E-3</v>
      </c>
      <c r="AK25" s="29">
        <f>IFERROR(Calculations!AM71,0)</f>
        <v>2.6772655627318453E-3</v>
      </c>
      <c r="AL25" s="29">
        <f>IFERROR(Calculations!AN71,0)</f>
        <v>2.6252389045942071E-3</v>
      </c>
      <c r="AM25" s="29">
        <f>IFERROR(Calculations!AO71,0)</f>
        <v>2.575084321900345E-3</v>
      </c>
      <c r="AN25" s="29">
        <f>IFERROR(Calculations!AP71,0)</f>
        <v>2.5267046940347093E-3</v>
      </c>
      <c r="AO25" s="29">
        <f>IFERROR(Calculations!AQ71,0)</f>
        <v>2.480009428447838E-3</v>
      </c>
      <c r="AP25" s="29">
        <f>IFERROR(Calculations!AR71,0)</f>
        <v>2.4349139250763319E-3</v>
      </c>
      <c r="AQ25" s="29">
        <f>IFERROR(Calculations!AS71,0)</f>
        <v>2.3913390923895328E-3</v>
      </c>
    </row>
    <row r="26" spans="1:43" x14ac:dyDescent="0.35">
      <c r="A26" s="8" t="s">
        <v>40</v>
      </c>
      <c r="B26" s="7">
        <v>0</v>
      </c>
      <c r="C26" s="7">
        <v>0</v>
      </c>
      <c r="D26" s="29">
        <f>IFERROR(Calculations!F72,0)</f>
        <v>1.1149890233546289E-2</v>
      </c>
      <c r="E26" s="29">
        <f>IFERROR(Calculations!G72,0)</f>
        <v>1.0610729343290881E-2</v>
      </c>
      <c r="F26" s="29">
        <f>IFERROR(Calculations!H72,0)</f>
        <v>1.0117444510066242E-2</v>
      </c>
      <c r="G26" s="29">
        <f>IFERROR(Calculations!I72,0)</f>
        <v>9.6645913036774722E-3</v>
      </c>
      <c r="H26" s="29">
        <f>IFERROR(Calculations!J72,0)</f>
        <v>9.247540479707661E-3</v>
      </c>
      <c r="I26" s="29">
        <f>IFERROR(Calculations!K72,0)</f>
        <v>8.8623323977801149E-3</v>
      </c>
      <c r="J26" s="29">
        <f>IFERROR(Calculations!L72,0)</f>
        <v>8.5055613578559619E-3</v>
      </c>
      <c r="K26" s="29">
        <f>IFERROR(Calculations!M72,0)</f>
        <v>8.1742829527453598E-3</v>
      </c>
      <c r="L26" s="29">
        <f>IFERROR(Calculations!N72,0)</f>
        <v>7.865939290216728E-3</v>
      </c>
      <c r="M26" s="29">
        <f>IFERROR(Calculations!O72,0)</f>
        <v>7.5782982079597438E-3</v>
      </c>
      <c r="N26" s="29">
        <f>IFERROR(Calculations!P72,0)</f>
        <v>7.3094035335434793E-3</v>
      </c>
      <c r="O26" s="29">
        <f>IFERROR(Calculations!Q72,0)</f>
        <v>7.0575341279772719E-3</v>
      </c>
      <c r="P26" s="29">
        <f>IFERROR(Calculations!R72,0)</f>
        <v>6.8211699636973044E-3</v>
      </c>
      <c r="Q26" s="29">
        <f>IFERROR(Calculations!S72,0)</f>
        <v>6.5989638734438305E-3</v>
      </c>
      <c r="R26" s="29">
        <f>IFERROR(Calculations!T72,0)</f>
        <v>6.3897178993237436E-3</v>
      </c>
      <c r="S26" s="29">
        <f>IFERROR(Calculations!U72,0)</f>
        <v>6.1923633954870105E-3</v>
      </c>
      <c r="T26" s="29">
        <f>IFERROR(Calculations!V72,0)</f>
        <v>6.0059442106796812E-3</v>
      </c>
      <c r="U26" s="29">
        <f>IFERROR(Calculations!W72,0)</f>
        <v>5.8296024111790246E-3</v>
      </c>
      <c r="V26" s="29">
        <f>IFERROR(Calculations!X72,0)</f>
        <v>5.6625661095972557E-3</v>
      </c>
      <c r="W26" s="29">
        <f>IFERROR(Calculations!Y72,0)</f>
        <v>5.5041390476238128E-3</v>
      </c>
      <c r="X26" s="29">
        <f>IFERROR(Calculations!Z72,0)</f>
        <v>5.3536916461902617E-3</v>
      </c>
      <c r="Y26" s="29">
        <f>IFERROR(Calculations!AA72,0)</f>
        <v>5.2106532886064816E-3</v>
      </c>
      <c r="Z26" s="29">
        <f>IFERROR(Calculations!AB72,0)</f>
        <v>5.0745056439192027E-3</v>
      </c>
      <c r="AA26" s="29">
        <f>IFERROR(Calculations!AC72,0)</f>
        <v>4.9447768712966855E-3</v>
      </c>
      <c r="AB26" s="29">
        <f>IFERROR(Calculations!AD72,0)</f>
        <v>4.8210365733900584E-3</v>
      </c>
      <c r="AC26" s="29">
        <f>IFERROR(Calculations!AE72,0)</f>
        <v>4.7028913886812962E-3</v>
      </c>
      <c r="AD26" s="29">
        <f>IFERROR(Calculations!AF72,0)</f>
        <v>4.5899811308438565E-3</v>
      </c>
      <c r="AE26" s="29">
        <f>IFERROR(Calculations!AG72,0)</f>
        <v>4.4819753979066235E-3</v>
      </c>
      <c r="AF26" s="29">
        <f>IFERROR(Calculations!AH72,0)</f>
        <v>4.3785705861734137E-3</v>
      </c>
      <c r="AG26" s="29">
        <f>IFERROR(Calculations!AI72,0)</f>
        <v>4.2794872539120288E-3</v>
      </c>
      <c r="AH26" s="29">
        <f>IFERROR(Calculations!AJ72,0)</f>
        <v>4.1844677881575087E-3</v>
      </c>
      <c r="AI26" s="29">
        <f>IFERROR(Calculations!AK72,0)</f>
        <v>4.0932743349419987E-3</v>
      </c>
      <c r="AJ26" s="29">
        <f>IFERROR(Calculations!AL72,0)</f>
        <v>4.005686959057897E-3</v>
      </c>
      <c r="AK26" s="29">
        <f>IFERROR(Calculations!AM72,0)</f>
        <v>3.9215020043446014E-3</v>
      </c>
      <c r="AL26" s="29">
        <f>IFERROR(Calculations!AN72,0)</f>
        <v>3.8405306295830055E-3</v>
      </c>
      <c r="AM26" s="29">
        <f>IFERROR(Calculations!AO72,0)</f>
        <v>3.7625974985557864E-3</v>
      </c>
      <c r="AN26" s="29">
        <f>IFERROR(Calculations!AP72,0)</f>
        <v>3.6875396057445275E-3</v>
      </c>
      <c r="AO26" s="29">
        <f>IFERROR(Calculations!AQ72,0)</f>
        <v>3.6152052216462671E-3</v>
      </c>
      <c r="AP26" s="29">
        <f>IFERROR(Calculations!AR72,0)</f>
        <v>3.5454529437917159E-3</v>
      </c>
      <c r="AQ26" s="29">
        <f>IFERROR(Calculations!AS72,0)</f>
        <v>3.4781508413799234E-3</v>
      </c>
    </row>
    <row r="27" spans="1:43" x14ac:dyDescent="0.35">
      <c r="A27" s="8" t="s">
        <v>41</v>
      </c>
      <c r="B27" s="7">
        <v>0</v>
      </c>
      <c r="C27" s="7">
        <v>0</v>
      </c>
      <c r="D27" s="29">
        <f>IFERROR(Calculations!F73,0)</f>
        <v>9.029591984975216E-3</v>
      </c>
      <c r="E27" s="29">
        <f>IFERROR(Calculations!G73,0)</f>
        <v>8.6110162215251584E-3</v>
      </c>
      <c r="F27" s="29">
        <f>IFERROR(Calculations!H73,0)</f>
        <v>8.2269754086490288E-3</v>
      </c>
      <c r="G27" s="29">
        <f>IFERROR(Calculations!I73,0)</f>
        <v>7.8734743994495204E-3</v>
      </c>
      <c r="H27" s="29">
        <f>IFERROR(Calculations!J73,0)</f>
        <v>7.5471030147211682E-3</v>
      </c>
      <c r="I27" s="29">
        <f>IFERROR(Calculations!K73,0)</f>
        <v>7.2449336582043333E-3</v>
      </c>
      <c r="J27" s="29">
        <f>IFERROR(Calculations!L73,0)</f>
        <v>6.9644395870651632E-3</v>
      </c>
      <c r="K27" s="29">
        <f>IFERROR(Calculations!M73,0)</f>
        <v>6.7034291538723423E-3</v>
      </c>
      <c r="L27" s="29">
        <f>IFERROR(Calculations!N73,0)</f>
        <v>6.4599925083881349E-3</v>
      </c>
      <c r="M27" s="29">
        <f>IFERROR(Calculations!O73,0)</f>
        <v>6.232458100372984E-3</v>
      </c>
      <c r="N27" s="29">
        <f>IFERROR(Calculations!P73,0)</f>
        <v>6.019356951847632E-3</v>
      </c>
      <c r="O27" s="29">
        <f>IFERROR(Calculations!Q73,0)</f>
        <v>5.8193931332044535E-3</v>
      </c>
      <c r="P27" s="29">
        <f>IFERROR(Calculations!R73,0)</f>
        <v>5.6314192269144581E-3</v>
      </c>
      <c r="Q27" s="29">
        <f>IFERROR(Calculations!S73,0)</f>
        <v>5.4544158268021725E-3</v>
      </c>
      <c r="R27" s="29">
        <f>IFERROR(Calculations!T73,0)</f>
        <v>5.2874743224080589E-3</v>
      </c>
      <c r="S27" s="29">
        <f>IFERROR(Calculations!U73,0)</f>
        <v>5.1297823728133629E-3</v>
      </c>
      <c r="T27" s="29">
        <f>IFERROR(Calculations!V73,0)</f>
        <v>4.9806115942334639E-3</v>
      </c>
      <c r="U27" s="29">
        <f>IFERROR(Calculations!W73,0)</f>
        <v>4.8393070791719062E-3</v>
      </c>
      <c r="V27" s="29">
        <f>IFERROR(Calculations!X73,0)</f>
        <v>4.7052784382819457E-3</v>
      </c>
      <c r="W27" s="29">
        <f>IFERROR(Calculations!Y73,0)</f>
        <v>4.5779921140260971E-3</v>
      </c>
      <c r="X27" s="29">
        <f>IFERROR(Calculations!Z73,0)</f>
        <v>4.4569647612322516E-3</v>
      </c>
      <c r="Y27" s="29">
        <f>IFERROR(Calculations!AA73,0)</f>
        <v>4.3417575264093067E-3</v>
      </c>
      <c r="Z27" s="29">
        <f>IFERROR(Calculations!AB73,0)</f>
        <v>4.2319710871983052E-3</v>
      </c>
      <c r="AA27" s="29">
        <f>IFERROR(Calculations!AC73,0)</f>
        <v>4.1272413371784555E-3</v>
      </c>
      <c r="AB27" s="29">
        <f>IFERROR(Calculations!AD73,0)</f>
        <v>4.0272356205612869E-3</v>
      </c>
      <c r="AC27" s="29">
        <f>IFERROR(Calculations!AE73,0)</f>
        <v>3.9316494370658095E-3</v>
      </c>
      <c r="AD27" s="29">
        <f>IFERROR(Calculations!AF73,0)</f>
        <v>3.8402035501698961E-3</v>
      </c>
      <c r="AE27" s="29">
        <f>IFERROR(Calculations!AG73,0)</f>
        <v>3.7526414425099741E-3</v>
      </c>
      <c r="AF27" s="29">
        <f>IFERROR(Calculations!AH73,0)</f>
        <v>3.6687270709820918E-3</v>
      </c>
      <c r="AG27" s="29">
        <f>IFERROR(Calculations!AI73,0)</f>
        <v>3.5882428813174272E-3</v>
      </c>
      <c r="AH27" s="29">
        <f>IFERROR(Calculations!AJ73,0)</f>
        <v>3.5109880479577971E-3</v>
      </c>
      <c r="AI27" s="29">
        <f>IFERROR(Calculations!AK73,0)</f>
        <v>3.436776910081818E-3</v>
      </c>
      <c r="AJ27" s="29">
        <f>IFERROR(Calculations!AL73,0)</f>
        <v>3.3654375788525481E-3</v>
      </c>
      <c r="AK27" s="29">
        <f>IFERROR(Calculations!AM73,0)</f>
        <v>3.2968106944988307E-3</v>
      </c>
      <c r="AL27" s="29">
        <f>IFERROR(Calculations!AN73,0)</f>
        <v>3.2307483148388272E-3</v>
      </c>
      <c r="AM27" s="29">
        <f>IFERROR(Calculations!AO73,0)</f>
        <v>3.1671129193748815E-3</v>
      </c>
      <c r="AN27" s="29">
        <f>IFERROR(Calculations!AP73,0)</f>
        <v>3.1057765152413541E-3</v>
      </c>
      <c r="AO27" s="29">
        <f>IFERROR(Calculations!AQ73,0)</f>
        <v>3.0466198331013938E-3</v>
      </c>
      <c r="AP27" s="29">
        <f>IFERROR(Calculations!AR73,0)</f>
        <v>2.9895316026617991E-3</v>
      </c>
      <c r="AQ27" s="29">
        <f>IFERROR(Calculations!AS73,0)</f>
        <v>2.9344078987887379E-3</v>
      </c>
    </row>
    <row r="28" spans="1:43" x14ac:dyDescent="0.35">
      <c r="A28" s="8" t="s">
        <v>42</v>
      </c>
      <c r="B28" s="7">
        <v>0</v>
      </c>
      <c r="C28" s="7">
        <v>0</v>
      </c>
      <c r="D28" s="29">
        <f>IFERROR(Calculations!F74,0)</f>
        <v>1.2694380460621435E-2</v>
      </c>
      <c r="E28" s="29">
        <f>IFERROR(Calculations!G74,0)</f>
        <v>1.2062110262885062E-2</v>
      </c>
      <c r="F28" s="29">
        <f>IFERROR(Calculations!H74,0)</f>
        <v>1.1484857929973113E-2</v>
      </c>
      <c r="G28" s="29">
        <f>IFERROR(Calculations!I74,0)</f>
        <v>1.0955968503129521E-2</v>
      </c>
      <c r="H28" s="29">
        <f>IFERROR(Calculations!J74,0)</f>
        <v>1.0469800542243668E-2</v>
      </c>
      <c r="I28" s="29">
        <f>IFERROR(Calculations!K74,0)</f>
        <v>1.0021542285407081E-2</v>
      </c>
      <c r="J28" s="29">
        <f>IFERROR(Calculations!L74,0)</f>
        <v>9.6070661399887403E-3</v>
      </c>
      <c r="K28" s="29">
        <f>IFERROR(Calculations!M74,0)</f>
        <v>9.2228125412279205E-3</v>
      </c>
      <c r="L28" s="29">
        <f>IFERROR(Calculations!N74,0)</f>
        <v>8.8656965236104668E-3</v>
      </c>
      <c r="M28" s="29">
        <f>IFERROR(Calculations!O74,0)</f>
        <v>8.5330320131085102E-3</v>
      </c>
      <c r="N28" s="29">
        <f>IFERROR(Calculations!P74,0)</f>
        <v>8.2224700592772315E-3</v>
      </c>
      <c r="O28" s="29">
        <f>IFERROR(Calculations!Q74,0)</f>
        <v>7.9319481173587558E-3</v>
      </c>
      <c r="P28" s="29">
        <f>IFERROR(Calculations!R74,0)</f>
        <v>7.6596481528847793E-3</v>
      </c>
      <c r="Q28" s="29">
        <f>IFERROR(Calculations!S74,0)</f>
        <v>7.403961838066575E-3</v>
      </c>
      <c r="R28" s="29">
        <f>IFERROR(Calculations!T74,0)</f>
        <v>7.1634614852011946E-3</v>
      </c>
      <c r="S28" s="29">
        <f>IFERROR(Calculations!U74,0)</f>
        <v>6.9368756490706396E-3</v>
      </c>
      <c r="T28" s="29">
        <f>IFERROR(Calculations!V74,0)</f>
        <v>6.7230685507644328E-3</v>
      </c>
      <c r="U28" s="29">
        <f>IFERROR(Calculations!W74,0)</f>
        <v>6.5210226460541421E-3</v>
      </c>
      <c r="V28" s="29">
        <f>IFERROR(Calculations!X74,0)</f>
        <v>6.3298237945468294E-3</v>
      </c>
      <c r="W28" s="29">
        <f>IFERROR(Calculations!Y74,0)</f>
        <v>6.1486485902817467E-3</v>
      </c>
      <c r="X28" s="29">
        <f>IFERROR(Calculations!Z74,0)</f>
        <v>5.9767534969294989E-3</v>
      </c>
      <c r="Y28" s="29">
        <f>IFERROR(Calculations!AA74,0)</f>
        <v>5.8134654962411769E-3</v>
      </c>
      <c r="Z28" s="29">
        <f>IFERROR(Calculations!AB74,0)</f>
        <v>5.6581740107473077E-3</v>
      </c>
      <c r="AA28" s="29">
        <f>IFERROR(Calculations!AC74,0)</f>
        <v>5.5103239037042062E-3</v>
      </c>
      <c r="AB28" s="29">
        <f>IFERROR(Calculations!AD74,0)</f>
        <v>5.3694093932123987E-3</v>
      </c>
      <c r="AC28" s="29">
        <f>IFERROR(Calculations!AE74,0)</f>
        <v>5.2349687449273485E-3</v>
      </c>
      <c r="AD28" s="29">
        <f>IFERROR(Calculations!AF74,0)</f>
        <v>5.1065796301990041E-3</v>
      </c>
      <c r="AE28" s="29">
        <f>IFERROR(Calculations!AG74,0)</f>
        <v>4.9838550548138016E-3</v>
      </c>
      <c r="AF28" s="29">
        <f>IFERROR(Calculations!AH74,0)</f>
        <v>4.8664397785815883E-3</v>
      </c>
      <c r="AG28" s="29">
        <f>IFERROR(Calculations!AI74,0)</f>
        <v>4.7540071584577515E-3</v>
      </c>
      <c r="AH28" s="29">
        <f>IFERROR(Calculations!AJ74,0)</f>
        <v>4.646256358192824E-3</v>
      </c>
      <c r="AI28" s="29">
        <f>IFERROR(Calculations!AK74,0)</f>
        <v>4.542909876058987E-3</v>
      </c>
      <c r="AJ28" s="29">
        <f>IFERROR(Calculations!AL74,0)</f>
        <v>4.4437113493769331E-3</v>
      </c>
      <c r="AK28" s="29">
        <f>IFERROR(Calculations!AM74,0)</f>
        <v>4.3484236005340016E-3</v>
      </c>
      <c r="AL28" s="29">
        <f>IFERROR(Calculations!AN74,0)</f>
        <v>4.2568268942289045E-3</v>
      </c>
      <c r="AM28" s="29">
        <f>IFERROR(Calculations!AO74,0)</f>
        <v>4.1687173799205279E-3</v>
      </c>
      <c r="AN28" s="29">
        <f>IFERROR(Calculations!AP74,0)</f>
        <v>4.0839056970305432E-3</v>
      </c>
      <c r="AO28" s="29">
        <f>IFERROR(Calculations!AQ74,0)</f>
        <v>4.0022157235137801E-3</v>
      </c>
      <c r="AP28" s="29">
        <f>IFERROR(Calculations!AR74,0)</f>
        <v>3.9234834509820349E-3</v>
      </c>
      <c r="AQ28" s="29">
        <f>IFERROR(Calculations!AS74,0)</f>
        <v>3.8475559717712216E-3</v>
      </c>
    </row>
    <row r="29" spans="1:43" x14ac:dyDescent="0.35">
      <c r="A29" s="8" t="s">
        <v>17</v>
      </c>
      <c r="B29" s="7">
        <v>0</v>
      </c>
      <c r="C29" s="7">
        <v>0</v>
      </c>
      <c r="D29" s="29">
        <f>IFERROR(Calculations!F75,0)</f>
        <v>1.0924883843946187E-2</v>
      </c>
      <c r="E29" s="29">
        <f>IFERROR(Calculations!G75,0)</f>
        <v>1.0398917319805134E-2</v>
      </c>
      <c r="F29" s="29">
        <f>IFERROR(Calculations!H75,0)</f>
        <v>9.9175580709300881E-3</v>
      </c>
      <c r="G29" s="29">
        <f>IFERROR(Calculations!I75,0)</f>
        <v>9.4755267687423039E-3</v>
      </c>
      <c r="H29" s="29">
        <f>IFERROR(Calculations!J75,0)</f>
        <v>9.0683326320266655E-3</v>
      </c>
      <c r="I29" s="29">
        <f>IFERROR(Calculations!K75,0)</f>
        <v>8.6921329130928981E-3</v>
      </c>
      <c r="J29" s="29">
        <f>IFERROR(Calculations!L75,0)</f>
        <v>8.3436212015786104E-3</v>
      </c>
      <c r="K29" s="29">
        <f>IFERROR(Calculations!M75,0)</f>
        <v>8.0199379106156155E-3</v>
      </c>
      <c r="L29" s="29">
        <f>IFERROR(Calculations!N75,0)</f>
        <v>7.7185979944536243E-3</v>
      </c>
      <c r="M29" s="29">
        <f>IFERROR(Calculations!O75,0)</f>
        <v>7.4374321660772846E-3</v>
      </c>
      <c r="N29" s="29">
        <f>IFERROR(Calculations!P75,0)</f>
        <v>7.1745387758794799E-3</v>
      </c>
      <c r="O29" s="29">
        <f>IFERROR(Calculations!Q75,0)</f>
        <v>6.9282441724392019E-3</v>
      </c>
      <c r="P29" s="29">
        <f>IFERROR(Calculations!R75,0)</f>
        <v>6.6970698591768407E-3</v>
      </c>
      <c r="Q29" s="29">
        <f>IFERROR(Calculations!S75,0)</f>
        <v>6.4797051318210563E-3</v>
      </c>
      <c r="R29" s="29">
        <f>IFERROR(Calculations!T75,0)</f>
        <v>6.2749841635898473E-3</v>
      </c>
      <c r="S29" s="29">
        <f>IFERROR(Calculations!U75,0)</f>
        <v>6.0818667209070476E-3</v>
      </c>
      <c r="T29" s="29">
        <f>IFERROR(Calculations!V75,0)</f>
        <v>5.8994218590575631E-3</v>
      </c>
      <c r="U29" s="29">
        <f>IFERROR(Calculations!W75,0)</f>
        <v>5.7268140766228992E-3</v>
      </c>
      <c r="V29" s="29">
        <f>IFERROR(Calculations!X75,0)</f>
        <v>5.5632915087802104E-3</v>
      </c>
      <c r="W29" s="29">
        <f>IFERROR(Calculations!Y75,0)</f>
        <v>5.4081758192741081E-3</v>
      </c>
      <c r="X29" s="29">
        <f>IFERROR(Calculations!Z75,0)</f>
        <v>5.2608535139768708E-3</v>
      </c>
      <c r="Y29" s="29">
        <f>IFERROR(Calculations!AA75,0)</f>
        <v>5.1207684492562411E-3</v>
      </c>
      <c r="Z29" s="29">
        <f>IFERROR(Calculations!AB75,0)</f>
        <v>4.9874153486371142E-3</v>
      </c>
      <c r="AA29" s="29">
        <f>IFERROR(Calculations!AC75,0)</f>
        <v>4.860334173672376E-3</v>
      </c>
      <c r="AB29" s="29">
        <f>IFERROR(Calculations!AD75,0)</f>
        <v>4.7391052211771534E-3</v>
      </c>
      <c r="AC29" s="29">
        <f>IFERROR(Calculations!AE75,0)</f>
        <v>4.6233448403050215E-3</v>
      </c>
      <c r="AD29" s="29">
        <f>IFERROR(Calculations!AF75,0)</f>
        <v>4.5127016803756526E-3</v>
      </c>
      <c r="AE29" s="29">
        <f>IFERROR(Calculations!AG75,0)</f>
        <v>4.4068533946377553E-3</v>
      </c>
      <c r="AF29" s="29">
        <f>IFERROR(Calculations!AH75,0)</f>
        <v>4.3055037369326143E-3</v>
      </c>
      <c r="AG29" s="29">
        <f>IFERROR(Calculations!AI75,0)</f>
        <v>4.2083799979470982E-3</v>
      </c>
      <c r="AH29" s="29">
        <f>IFERROR(Calculations!AJ75,0)</f>
        <v>4.1152307358247597E-3</v>
      </c>
      <c r="AI29" s="29">
        <f>IFERROR(Calculations!AK75,0)</f>
        <v>4.0258237626418225E-3</v>
      </c>
      <c r="AJ29" s="29">
        <f>IFERROR(Calculations!AL75,0)</f>
        <v>3.9399443538696843E-3</v>
      </c>
      <c r="AK29" s="29">
        <f>IFERROR(Calculations!AM75,0)</f>
        <v>3.8573936526793418E-3</v>
      </c>
      <c r="AL29" s="29">
        <f>IFERROR(Calculations!AN75,0)</f>
        <v>3.7779872449097418E-3</v>
      </c>
      <c r="AM29" s="29">
        <f>IFERROR(Calculations!AO75,0)</f>
        <v>3.7015538838869322E-3</v>
      </c>
      <c r="AN29" s="29">
        <f>IFERROR(Calculations!AP75,0)</f>
        <v>3.6279343471019576E-3</v>
      </c>
      <c r="AO29" s="29">
        <f>IFERROR(Calculations!AQ75,0)</f>
        <v>3.556980409204602E-3</v>
      </c>
      <c r="AP29" s="29">
        <f>IFERROR(Calculations!AR75,0)</f>
        <v>3.4885539177889058E-3</v>
      </c>
      <c r="AQ29" s="29">
        <f>IFERROR(Calculations!AS75,0)</f>
        <v>3.4225259602318481E-3</v>
      </c>
    </row>
    <row r="30" spans="1:43" x14ac:dyDescent="0.35">
      <c r="A30" s="8" t="s">
        <v>18</v>
      </c>
      <c r="B30" s="7">
        <v>0</v>
      </c>
      <c r="C30" s="7">
        <v>0</v>
      </c>
      <c r="D30" s="29">
        <f>IFERROR(Calculations!F76,0)</f>
        <v>1.1104195923741011E-2</v>
      </c>
      <c r="E30" s="29">
        <f>IFERROR(Calculations!G76,0)</f>
        <v>1.0567722174437577E-2</v>
      </c>
      <c r="F30" s="29">
        <f>IFERROR(Calculations!H76,0)</f>
        <v>1.0076865539460522E-2</v>
      </c>
      <c r="G30" s="29">
        <f>IFERROR(Calculations!I76,0)</f>
        <v>9.6262153427162378E-3</v>
      </c>
      <c r="H30" s="29">
        <f>IFERROR(Calculations!J76,0)</f>
        <v>9.2111706395199278E-3</v>
      </c>
      <c r="I30" s="29">
        <f>IFERROR(Calculations!K76,0)</f>
        <v>8.8277956739550856E-3</v>
      </c>
      <c r="J30" s="29">
        <f>IFERROR(Calculations!L76,0)</f>
        <v>8.4727050283706085E-3</v>
      </c>
      <c r="K30" s="29">
        <f>IFERROR(Calculations!M76,0)</f>
        <v>8.1429716179688416E-3</v>
      </c>
      <c r="L30" s="29">
        <f>IFERROR(Calculations!N76,0)</f>
        <v>7.8360524240830287E-3</v>
      </c>
      <c r="M30" s="29">
        <f>IFERROR(Calculations!O76,0)</f>
        <v>7.5497281192342669E-3</v>
      </c>
      <c r="N30" s="29">
        <f>IFERROR(Calculations!P76,0)</f>
        <v>7.2820536584721207E-3</v>
      </c>
      <c r="O30" s="29">
        <f>IFERROR(Calculations!Q76,0)</f>
        <v>7.0313175925222904E-3</v>
      </c>
      <c r="P30" s="29">
        <f>IFERROR(Calculations!R76,0)</f>
        <v>6.7960083664853066E-3</v>
      </c>
      <c r="Q30" s="29">
        <f>IFERROR(Calculations!S76,0)</f>
        <v>6.5747862504872412E-3</v>
      </c>
      <c r="R30" s="29">
        <f>IFERROR(Calculations!T76,0)</f>
        <v>6.3664598392931815E-3</v>
      </c>
      <c r="S30" s="29">
        <f>IFERROR(Calculations!U76,0)</f>
        <v>6.169966280336725E-3</v>
      </c>
      <c r="T30" s="29">
        <f>IFERROR(Calculations!V76,0)</f>
        <v>5.9843545611626414E-3</v>
      </c>
      <c r="U30" s="29">
        <f>IFERROR(Calculations!W76,0)</f>
        <v>5.8087713205647873E-3</v>
      </c>
      <c r="V30" s="29">
        <f>IFERROR(Calculations!X76,0)</f>
        <v>5.6424487518673683E-3</v>
      </c>
      <c r="W30" s="29">
        <f>IFERROR(Calculations!Y76,0)</f>
        <v>5.4846942488537831E-3</v>
      </c>
      <c r="X30" s="29">
        <f>IFERROR(Calculations!Z76,0)</f>
        <v>5.3348815097340463E-3</v>
      </c>
      <c r="Y30" s="29">
        <f>IFERROR(Calculations!AA76,0)</f>
        <v>5.1924428662843969E-3</v>
      </c>
      <c r="Z30" s="29">
        <f>IFERROR(Calculations!AB76,0)</f>
        <v>5.0568626466824806E-3</v>
      </c>
      <c r="AA30" s="29">
        <f>IFERROR(Calculations!AC76,0)</f>
        <v>4.9276714138806188E-3</v>
      </c>
      <c r="AB30" s="29">
        <f>IFERROR(Calculations!AD76,0)</f>
        <v>4.8044409483432027E-3</v>
      </c>
      <c r="AC30" s="29">
        <f>IFERROR(Calculations!AE76,0)</f>
        <v>4.6867798658505322E-3</v>
      </c>
      <c r="AD30" s="29">
        <f>IFERROR(Calculations!AF76,0)</f>
        <v>4.5743297789986315E-3</v>
      </c>
      <c r="AE30" s="29">
        <f>IFERROR(Calculations!AG76,0)</f>
        <v>4.4667619256650859E-3</v>
      </c>
      <c r="AF30" s="29">
        <f>IFERROR(Calculations!AH76,0)</f>
        <v>4.3637741998139301E-3</v>
      </c>
      <c r="AG30" s="29">
        <f>IFERROR(Calculations!AI76,0)</f>
        <v>4.2650885299846397E-3</v>
      </c>
      <c r="AH30" s="29">
        <f>IFERROR(Calculations!AJ76,0)</f>
        <v>4.1704485591138596E-3</v>
      </c>
      <c r="AI30" s="29">
        <f>IFERROR(Calculations!AK76,0)</f>
        <v>4.0796175862369832E-3</v>
      </c>
      <c r="AJ30" s="29">
        <f>IFERROR(Calculations!AL76,0)</f>
        <v>3.9923767363840845E-3</v>
      </c>
      <c r="AK30" s="29">
        <f>IFERROR(Calculations!AM76,0)</f>
        <v>3.9085233298454813E-3</v>
      </c>
      <c r="AL30" s="29">
        <f>IFERROR(Calculations!AN76,0)</f>
        <v>3.82786942603075E-3</v>
      </c>
      <c r="AM30" s="29">
        <f>IFERROR(Calculations!AO76,0)</f>
        <v>3.7502405206164546E-3</v>
      </c>
      <c r="AN30" s="29">
        <f>IFERROR(Calculations!AP76,0)</f>
        <v>3.6754743775564425E-3</v>
      </c>
      <c r="AO30" s="29">
        <f>IFERROR(Calculations!AQ76,0)</f>
        <v>3.6034199800420996E-3</v>
      </c>
      <c r="AP30" s="29">
        <f>IFERROR(Calculations!AR76,0)</f>
        <v>3.5339365865683092E-3</v>
      </c>
      <c r="AQ30" s="29">
        <f>IFERROR(Calculations!AS76,0)</f>
        <v>3.4668928800887233E-3</v>
      </c>
    </row>
    <row r="31" spans="1:43" x14ac:dyDescent="0.35">
      <c r="A31" s="8" t="s">
        <v>19</v>
      </c>
      <c r="B31" s="7">
        <v>0</v>
      </c>
      <c r="C31" s="7">
        <v>0</v>
      </c>
      <c r="D31" s="29">
        <f>IFERROR(Calculations!F77,0)</f>
        <v>1.0993350715960082E-2</v>
      </c>
      <c r="E31" s="29">
        <f>IFERROR(Calculations!G77,0)</f>
        <v>1.0463379276624885E-2</v>
      </c>
      <c r="F31" s="29">
        <f>IFERROR(Calculations!H77,0)</f>
        <v>9.9783995177573637E-3</v>
      </c>
      <c r="G31" s="29">
        <f>IFERROR(Calculations!I77,0)</f>
        <v>9.5330821663262011E-3</v>
      </c>
      <c r="H31" s="29">
        <f>IFERROR(Calculations!J77,0)</f>
        <v>9.1228945441965692E-3</v>
      </c>
      <c r="I31" s="29">
        <f>IFERROR(Calculations!K77,0)</f>
        <v>8.7439585251061214E-3</v>
      </c>
      <c r="J31" s="29">
        <f>IFERROR(Calculations!L77,0)</f>
        <v>8.3929376409479506E-3</v>
      </c>
      <c r="K31" s="29">
        <f>IFERROR(Calculations!M77,0)</f>
        <v>8.0669466218297181E-3</v>
      </c>
      <c r="L31" s="29">
        <f>IFERROR(Calculations!N77,0)</f>
        <v>7.7634783600537549E-3</v>
      </c>
      <c r="M31" s="29">
        <f>IFERROR(Calculations!O77,0)</f>
        <v>7.4803445227766829E-3</v>
      </c>
      <c r="N31" s="29">
        <f>IFERROR(Calculations!P77,0)</f>
        <v>7.2156269415888374E-3</v>
      </c>
      <c r="O31" s="29">
        <f>IFERROR(Calculations!Q77,0)</f>
        <v>6.9676375752008024E-3</v>
      </c>
      <c r="P31" s="29">
        <f>IFERROR(Calculations!R77,0)</f>
        <v>6.7348853400346353E-3</v>
      </c>
      <c r="Q31" s="29">
        <f>IFERROR(Calculations!S77,0)</f>
        <v>6.5160484790236506E-3</v>
      </c>
      <c r="R31" s="29">
        <f>IFERROR(Calculations!T77,0)</f>
        <v>6.3099514241851118E-3</v>
      </c>
      <c r="S31" s="29">
        <f>IFERROR(Calculations!U77,0)</f>
        <v>6.1155453269137183E-3</v>
      </c>
      <c r="T31" s="29">
        <f>IFERROR(Calculations!V77,0)</f>
        <v>5.9318915984085674E-3</v>
      </c>
      <c r="U31" s="29">
        <f>IFERROR(Calculations!W77,0)</f>
        <v>5.7581479335500063E-3</v>
      </c>
      <c r="V31" s="29">
        <f>IFERROR(Calculations!X77,0)</f>
        <v>5.5935563938931399E-3</v>
      </c>
      <c r="W31" s="29">
        <f>IFERROR(Calculations!Y77,0)</f>
        <v>5.4374332060411756E-3</v>
      </c>
      <c r="X31" s="29">
        <f>IFERROR(Calculations!Z77,0)</f>
        <v>5.2891599954720814E-3</v>
      </c>
      <c r="Y31" s="29">
        <f>IFERROR(Calculations!AA77,0)</f>
        <v>5.1481762267140407E-3</v>
      </c>
      <c r="Z31" s="29">
        <f>IFERROR(Calculations!AB77,0)</f>
        <v>5.013972661471966E-3</v>
      </c>
      <c r="AA31" s="29">
        <f>IFERROR(Calculations!AC77,0)</f>
        <v>4.8860856790775564E-3</v>
      </c>
      <c r="AB31" s="29">
        <f>IFERROR(Calculations!AD77,0)</f>
        <v>4.7640923301466298E-3</v>
      </c>
      <c r="AC31" s="29">
        <f>IFERROR(Calculations!AE77,0)</f>
        <v>4.6476060158699983E-3</v>
      </c>
      <c r="AD31" s="29">
        <f>IFERROR(Calculations!AF77,0)</f>
        <v>4.5362727029798489E-3</v>
      </c>
      <c r="AE31" s="29">
        <f>IFERROR(Calculations!AG77,0)</f>
        <v>4.4297675988482776E-3</v>
      </c>
      <c r="AF31" s="29">
        <f>IFERROR(Calculations!AH77,0)</f>
        <v>4.3277922230762211E-3</v>
      </c>
      <c r="AG31" s="29">
        <f>IFERROR(Calculations!AI77,0)</f>
        <v>4.2300718217522792E-3</v>
      </c>
      <c r="AH31" s="29">
        <f>IFERROR(Calculations!AJ77,0)</f>
        <v>4.1363530787270619E-3</v>
      </c>
      <c r="AI31" s="29">
        <f>IFERROR(Calculations!AK77,0)</f>
        <v>4.0464020850341509E-3</v>
      </c>
      <c r="AJ31" s="29">
        <f>IFERROR(Calculations!AL77,0)</f>
        <v>3.9600025332886535E-3</v>
      </c>
      <c r="AK31" s="29">
        <f>IFERROR(Calculations!AM77,0)</f>
        <v>3.8769541086425274E-3</v>
      </c>
      <c r="AL31" s="29">
        <f>IFERROR(Calculations!AN77,0)</f>
        <v>3.7970710519070749E-3</v>
      </c>
      <c r="AM31" s="29">
        <f>IFERROR(Calculations!AO77,0)</f>
        <v>3.720180873829193E-3</v>
      </c>
      <c r="AN31" s="29">
        <f>IFERROR(Calculations!AP77,0)</f>
        <v>3.6461232023730084E-3</v>
      </c>
      <c r="AO31" s="29">
        <f>IFERROR(Calculations!AQ77,0)</f>
        <v>3.5747487473209993E-3</v>
      </c>
      <c r="AP31" s="29">
        <f>IFERROR(Calculations!AR77,0)</f>
        <v>3.5059183685439699E-3</v>
      </c>
      <c r="AQ31" s="29">
        <f>IFERROR(Calculations!AS77,0)</f>
        <v>3.4395022361044525E-3</v>
      </c>
    </row>
    <row r="32" spans="1:43" x14ac:dyDescent="0.35">
      <c r="A32" s="8" t="s">
        <v>20</v>
      </c>
      <c r="B32" s="7">
        <v>0</v>
      </c>
      <c r="C32" s="7">
        <v>0</v>
      </c>
      <c r="D32" s="29">
        <f>IFERROR(Calculations!F78,0)</f>
        <v>8.5229248837939142E-3</v>
      </c>
      <c r="E32" s="29">
        <f>IFERROR(Calculations!G78,0)</f>
        <v>8.1319194858300303E-3</v>
      </c>
      <c r="F32" s="29">
        <f>IFERROR(Calculations!H78,0)</f>
        <v>7.7729379982456326E-3</v>
      </c>
      <c r="G32" s="29">
        <f>IFERROR(Calculations!I78,0)</f>
        <v>7.4422978163026787E-3</v>
      </c>
      <c r="H32" s="29">
        <f>IFERROR(Calculations!J78,0)</f>
        <v>7.1368527745516719E-3</v>
      </c>
      <c r="I32" s="29">
        <f>IFERROR(Calculations!K78,0)</f>
        <v>6.8538996845777245E-3</v>
      </c>
      <c r="J32" s="29">
        <f>IFERROR(Calculations!L78,0)</f>
        <v>6.5911036497054987E-3</v>
      </c>
      <c r="K32" s="29">
        <f>IFERROR(Calculations!M78,0)</f>
        <v>6.3464379151287886E-3</v>
      </c>
      <c r="L32" s="29">
        <f>IFERROR(Calculations!N78,0)</f>
        <v>6.1181350695387327E-3</v>
      </c>
      <c r="M32" s="29">
        <f>IFERROR(Calculations!O78,0)</f>
        <v>5.9046471848978044E-3</v>
      </c>
      <c r="N32" s="29">
        <f>IFERROR(Calculations!P78,0)</f>
        <v>5.7046130484004198E-3</v>
      </c>
      <c r="O32" s="29">
        <f>IFERROR(Calculations!Q78,0)</f>
        <v>5.5168310625877126E-3</v>
      </c>
      <c r="P32" s="29">
        <f>IFERROR(Calculations!R78,0)</f>
        <v>5.3402367063137834E-3</v>
      </c>
      <c r="Q32" s="29">
        <f>IFERROR(Calculations!S78,0)</f>
        <v>5.1738836890067308E-3</v>
      </c>
      <c r="R32" s="29">
        <f>IFERROR(Calculations!T78,0)</f>
        <v>5.0169281137506516E-3</v>
      </c>
      <c r="S32" s="29">
        <f>IFERROR(Calculations!U78,0)</f>
        <v>4.8686151054921911E-3</v>
      </c>
      <c r="T32" s="29">
        <f>IFERROR(Calculations!V78,0)</f>
        <v>4.7282674698181371E-3</v>
      </c>
      <c r="U32" s="29">
        <f>IFERROR(Calculations!W78,0)</f>
        <v>4.595276032867357E-3</v>
      </c>
      <c r="V32" s="29">
        <f>IFERROR(Calculations!X78,0)</f>
        <v>4.4690913798210996E-3</v>
      </c>
      <c r="W32" s="29">
        <f>IFERROR(Calculations!Y78,0)</f>
        <v>4.3492167622500855E-3</v>
      </c>
      <c r="X32" s="29">
        <f>IFERROR(Calculations!Z78,0)</f>
        <v>4.235201986599213E-3</v>
      </c>
      <c r="Y32" s="29">
        <f>IFERROR(Calculations!AA78,0)</f>
        <v>4.1266381296760635E-3</v>
      </c>
      <c r="Z32" s="29">
        <f>IFERROR(Calculations!AB78,0)</f>
        <v>4.0231529539778155E-3</v>
      </c>
      <c r="AA32" s="29">
        <f>IFERROR(Calculations!AC78,0)</f>
        <v>3.924406917508616E-3</v>
      </c>
      <c r="AB32" s="29">
        <f>IFERROR(Calculations!AD78,0)</f>
        <v>3.8300896904099879E-3</v>
      </c>
      <c r="AC32" s="29">
        <f>IFERROR(Calculations!AE78,0)</f>
        <v>3.7399171051626379E-3</v>
      </c>
      <c r="AD32" s="29">
        <f>IFERROR(Calculations!AF78,0)</f>
        <v>3.6536284789350226E-3</v>
      </c>
      <c r="AE32" s="29">
        <f>IFERROR(Calculations!AG78,0)</f>
        <v>3.5709842563664829E-3</v>
      </c>
      <c r="AF32" s="29">
        <f>IFERROR(Calculations!AH78,0)</f>
        <v>3.4917639291054403E-3</v>
      </c>
      <c r="AG32" s="29">
        <f>IFERROR(Calculations!AI78,0)</f>
        <v>3.415764195070059E-3</v>
      </c>
      <c r="AH32" s="29">
        <f>IFERROR(Calculations!AJ78,0)</f>
        <v>3.3427973259470001E-3</v>
      </c>
      <c r="AI32" s="29">
        <f>IFERROR(Calculations!AK78,0)</f>
        <v>3.272689716062871E-3</v>
      </c>
      <c r="AJ32" s="29">
        <f>IFERROR(Calculations!AL78,0)</f>
        <v>3.2052805896409797E-3</v>
      </c>
      <c r="AK32" s="29">
        <f>IFERROR(Calculations!AM78,0)</f>
        <v>3.140420846714731E-3</v>
      </c>
      <c r="AL32" s="29">
        <f>IFERROR(Calculations!AN78,0)</f>
        <v>3.0779720307263503E-3</v>
      </c>
      <c r="AM32" s="29">
        <f>IFERROR(Calculations!AO78,0)</f>
        <v>3.0178054031588797E-3</v>
      </c>
      <c r="AN32" s="29">
        <f>IFERROR(Calculations!AP78,0)</f>
        <v>2.9598011125240298E-3</v>
      </c>
      <c r="AO32" s="29">
        <f>IFERROR(Calculations!AQ78,0)</f>
        <v>2.9038474467211195E-3</v>
      </c>
      <c r="AP32" s="29">
        <f>IFERROR(Calculations!AR78,0)</f>
        <v>2.8498401592036426E-3</v>
      </c>
      <c r="AQ32" s="29">
        <f>IFERROR(Calculations!AS78,0)</f>
        <v>2.79768186062479E-3</v>
      </c>
    </row>
    <row r="33" spans="1:43" x14ac:dyDescent="0.35">
      <c r="A33" s="8" t="s">
        <v>21</v>
      </c>
      <c r="B33" s="7">
        <v>0</v>
      </c>
      <c r="C33" s="7">
        <v>0</v>
      </c>
      <c r="D33" s="29">
        <f>IFERROR(Calculations!F79,0)</f>
        <v>1.0999575969661279E-2</v>
      </c>
      <c r="E33" s="29">
        <f>IFERROR(Calculations!G79,0)</f>
        <v>1.0469239956048648E-2</v>
      </c>
      <c r="F33" s="29">
        <f>IFERROR(Calculations!H79,0)</f>
        <v>9.9839306467801592E-3</v>
      </c>
      <c r="G33" s="29">
        <f>IFERROR(Calculations!I79,0)</f>
        <v>9.5383142149705336E-3</v>
      </c>
      <c r="H33" s="29">
        <f>IFERROR(Calculations!J79,0)</f>
        <v>9.1278541628592169E-3</v>
      </c>
      <c r="I33" s="29">
        <f>IFERROR(Calculations!K79,0)</f>
        <v>8.7486691391878146E-3</v>
      </c>
      <c r="J33" s="29">
        <f>IFERROR(Calculations!L79,0)</f>
        <v>8.3974199361811497E-3</v>
      </c>
      <c r="K33" s="29">
        <f>IFERROR(Calculations!M79,0)</f>
        <v>8.0712189432607939E-3</v>
      </c>
      <c r="L33" s="29">
        <f>IFERROR(Calculations!N79,0)</f>
        <v>7.7675570422548468E-3</v>
      </c>
      <c r="M33" s="29">
        <f>IFERROR(Calculations!O79,0)</f>
        <v>7.4842441648603764E-3</v>
      </c>
      <c r="N33" s="29">
        <f>IFERROR(Calculations!P79,0)</f>
        <v>7.2193606376040886E-3</v>
      </c>
      <c r="O33" s="29">
        <f>IFERROR(Calculations!Q79,0)</f>
        <v>6.9712171082148E-3</v>
      </c>
      <c r="P33" s="29">
        <f>IFERROR(Calculations!R79,0)</f>
        <v>6.7383213464737857E-3</v>
      </c>
      <c r="Q33" s="29">
        <f>IFERROR(Calculations!S79,0)</f>
        <v>6.5193505885123848E-3</v>
      </c>
      <c r="R33" s="29">
        <f>IFERROR(Calculations!T79,0)</f>
        <v>6.3131283790849313E-3</v>
      </c>
      <c r="S33" s="29">
        <f>IFERROR(Calculations!U79,0)</f>
        <v>6.1186050849528772E-3</v>
      </c>
      <c r="T33" s="29">
        <f>IFERROR(Calculations!V79,0)</f>
        <v>5.9348414211608524E-3</v>
      </c>
      <c r="U33" s="29">
        <f>IFERROR(Calculations!W79,0)</f>
        <v>5.7609944630092613E-3</v>
      </c>
      <c r="V33" s="29">
        <f>IFERROR(Calculations!X79,0)</f>
        <v>5.5963057189916121E-3</v>
      </c>
      <c r="W33" s="29">
        <f>IFERROR(Calculations!Y79,0)</f>
        <v>5.4400909206377968E-3</v>
      </c>
      <c r="X33" s="29">
        <f>IFERROR(Calculations!Z79,0)</f>
        <v>5.291731249072118E-3</v>
      </c>
      <c r="Y33" s="29">
        <f>IFERROR(Calculations!AA79,0)</f>
        <v>5.1506657689730506E-3</v>
      </c>
      <c r="Z33" s="29">
        <f>IFERROR(Calculations!AB79,0)</f>
        <v>5.0163848813662426E-3</v>
      </c>
      <c r="AA33" s="29">
        <f>IFERROR(Calculations!AC79,0)</f>
        <v>4.8884246394789166E-3</v>
      </c>
      <c r="AB33" s="29">
        <f>IFERROR(Calculations!AD79,0)</f>
        <v>4.7663617984272655E-3</v>
      </c>
      <c r="AC33" s="29">
        <f>IFERROR(Calculations!AE79,0)</f>
        <v>4.6498094910631949E-3</v>
      </c>
      <c r="AD33" s="29">
        <f>IFERROR(Calculations!AF79,0)</f>
        <v>4.5384134399482079E-3</v>
      </c>
      <c r="AE33" s="29">
        <f>IFERROR(Calculations!AG79,0)</f>
        <v>4.4318486298384752E-3</v>
      </c>
      <c r="AF33" s="29">
        <f>IFERROR(Calculations!AH79,0)</f>
        <v>4.3298163769902587E-3</v>
      </c>
      <c r="AG33" s="29">
        <f>IFERROR(Calculations!AI79,0)</f>
        <v>4.2320417414174472E-3</v>
      </c>
      <c r="AH33" s="29">
        <f>IFERROR(Calculations!AJ79,0)</f>
        <v>4.1382712363990937E-3</v>
      </c>
      <c r="AI33" s="29">
        <f>IFERROR(Calculations!AK79,0)</f>
        <v>4.0482707963529485E-3</v>
      </c>
      <c r="AJ33" s="29">
        <f>IFERROR(Calculations!AL79,0)</f>
        <v>3.9618239698571145E-3</v>
      </c>
      <c r="AK33" s="29">
        <f>IFERROR(Calculations!AM79,0)</f>
        <v>3.8787303093927861E-3</v>
      </c>
      <c r="AL33" s="29">
        <f>IFERROR(Calculations!AN79,0)</f>
        <v>3.7988039333860524E-3</v>
      </c>
      <c r="AM33" s="29">
        <f>IFERROR(Calculations!AO79,0)</f>
        <v>3.7218722395244708E-3</v>
      </c>
      <c r="AN33" s="29">
        <f>IFERROR(Calculations!AP79,0)</f>
        <v>3.6477747511840519E-3</v>
      </c>
      <c r="AO33" s="29">
        <f>IFERROR(Calculations!AQ79,0)</f>
        <v>3.57636208126344E-3</v>
      </c>
      <c r="AP33" s="29">
        <f>IFERROR(Calculations!AR79,0)</f>
        <v>3.5074949997728755E-3</v>
      </c>
      <c r="AQ33" s="29">
        <f>IFERROR(Calculations!AS79,0)</f>
        <v>3.4410435933218686E-3</v>
      </c>
    </row>
    <row r="34" spans="1:43" x14ac:dyDescent="0.35">
      <c r="A34" s="8" t="s">
        <v>22</v>
      </c>
      <c r="B34" s="7">
        <v>0</v>
      </c>
      <c r="C34" s="7">
        <v>0</v>
      </c>
      <c r="D34" s="29">
        <f>IFERROR(Calculations!F80,0)</f>
        <v>1.1615882911716335E-2</v>
      </c>
      <c r="E34" s="29">
        <f>IFERROR(Calculations!G80,0)</f>
        <v>1.1049096590714402E-2</v>
      </c>
      <c r="F34" s="29">
        <f>IFERROR(Calculations!H80,0)</f>
        <v>1.0530864476448132E-2</v>
      </c>
      <c r="G34" s="29">
        <f>IFERROR(Calculations!I80,0)</f>
        <v>1.005539127830124E-2</v>
      </c>
      <c r="H34" s="29">
        <f>IFERROR(Calculations!J80,0)</f>
        <v>9.6177538365549431E-3</v>
      </c>
      <c r="I34" s="29">
        <f>IFERROR(Calculations!K80,0)</f>
        <v>9.2137446493274489E-3</v>
      </c>
      <c r="J34" s="29">
        <f>IFERROR(Calculations!L80,0)</f>
        <v>8.8397476938868458E-3</v>
      </c>
      <c r="K34" s="29">
        <f>IFERROR(Calculations!M80,0)</f>
        <v>8.4926390623192294E-3</v>
      </c>
      <c r="L34" s="29">
        <f>IFERROR(Calculations!N80,0)</f>
        <v>8.1697068410209184E-3</v>
      </c>
      <c r="M34" s="29">
        <f>IFERROR(Calculations!O80,0)</f>
        <v>7.8685860430727228E-3</v>
      </c>
      <c r="N34" s="29">
        <f>IFERROR(Calculations!P80,0)</f>
        <v>7.5872054103618414E-3</v>
      </c>
      <c r="O34" s="29">
        <f>IFERROR(Calculations!Q80,0)</f>
        <v>7.3237436462278982E-3</v>
      </c>
      <c r="P34" s="29">
        <f>IFERROR(Calculations!R80,0)</f>
        <v>7.0765931938201465E-3</v>
      </c>
      <c r="Q34" s="29">
        <f>IFERROR(Calculations!S80,0)</f>
        <v>6.844330092331985E-3</v>
      </c>
      <c r="R34" s="29">
        <f>IFERROR(Calculations!T80,0)</f>
        <v>6.6256887595614877E-3</v>
      </c>
      <c r="S34" s="29">
        <f>IFERROR(Calculations!U80,0)</f>
        <v>6.4195407910954128E-3</v>
      </c>
      <c r="T34" s="29">
        <f>IFERROR(Calculations!V80,0)</f>
        <v>6.2248770527457697E-3</v>
      </c>
      <c r="U34" s="29">
        <f>IFERROR(Calculations!W80,0)</f>
        <v>6.0407924874588126E-3</v>
      </c>
      <c r="V34" s="29">
        <f>IFERROR(Calculations!X80,0)</f>
        <v>5.866473170884845E-3</v>
      </c>
      <c r="W34" s="29">
        <f>IFERROR(Calculations!Y80,0)</f>
        <v>5.7011852386150697E-3</v>
      </c>
      <c r="X34" s="29">
        <f>IFERROR(Calculations!Z80,0)</f>
        <v>5.5442653783706053E-3</v>
      </c>
      <c r="Y34" s="29">
        <f>IFERROR(Calculations!AA80,0)</f>
        <v>5.3951126363287472E-3</v>
      </c>
      <c r="Z34" s="29">
        <f>IFERROR(Calculations!AB80,0)</f>
        <v>5.2531813315199738E-3</v>
      </c>
      <c r="AA34" s="29">
        <f>IFERROR(Calculations!AC80,0)</f>
        <v>5.1179749081986525E-3</v>
      </c>
      <c r="AB34" s="29">
        <f>IFERROR(Calculations!AD80,0)</f>
        <v>4.9890405851895636E-3</v>
      </c>
      <c r="AC34" s="29">
        <f>IFERROR(Calculations!AE80,0)</f>
        <v>4.8659646848201454E-3</v>
      </c>
      <c r="AD34" s="29">
        <f>IFERROR(Calculations!AF80,0)</f>
        <v>4.7483685433382661E-3</v>
      </c>
      <c r="AE34" s="29">
        <f>IFERROR(Calculations!AG80,0)</f>
        <v>4.6359049205031422E-3</v>
      </c>
      <c r="AF34" s="29">
        <f>IFERROR(Calculations!AH80,0)</f>
        <v>4.5282548390424004E-3</v>
      </c>
      <c r="AG34" s="29">
        <f>IFERROR(Calculations!AI80,0)</f>
        <v>4.4251247954105732E-3</v>
      </c>
      <c r="AH34" s="29">
        <f>IFERROR(Calculations!AJ80,0)</f>
        <v>4.3262442921865318E-3</v>
      </c>
      <c r="AI34" s="29">
        <f>IFERROR(Calculations!AK80,0)</f>
        <v>4.2313636498796381E-3</v>
      </c>
      <c r="AJ34" s="29">
        <f>IFERROR(Calculations!AL80,0)</f>
        <v>4.1402520620978933E-3</v>
      </c>
      <c r="AK34" s="29">
        <f>IFERROR(Calculations!AM80,0)</f>
        <v>4.0526958632409738E-3</v>
      </c>
      <c r="AL34" s="29">
        <f>IFERROR(Calculations!AN80,0)</f>
        <v>3.9684969822357807E-3</v>
      </c>
      <c r="AM34" s="29">
        <f>IFERROR(Calculations!AO80,0)</f>
        <v>3.8874715595447196E-3</v>
      </c>
      <c r="AN34" s="29">
        <f>IFERROR(Calculations!AP80,0)</f>
        <v>3.8094487077657835E-3</v>
      </c>
      <c r="AO34" s="29">
        <f>IFERROR(Calculations!AQ80,0)</f>
        <v>3.7342693988324793E-3</v>
      </c>
      <c r="AP34" s="29">
        <f>IFERROR(Calculations!AR80,0)</f>
        <v>3.6617854630358604E-3</v>
      </c>
      <c r="AQ34" s="29">
        <f>IFERROR(Calculations!AS80,0)</f>
        <v>3.5918586870602454E-3</v>
      </c>
    </row>
    <row r="35" spans="1:43" x14ac:dyDescent="0.35">
      <c r="A35" s="8" t="s">
        <v>23</v>
      </c>
      <c r="B35" s="7">
        <v>0</v>
      </c>
      <c r="C35" s="7">
        <v>0</v>
      </c>
      <c r="D35" s="29">
        <f>IFERROR(Calculations!F81,0)</f>
        <v>1.0568911730057806E-2</v>
      </c>
      <c r="E35" s="29">
        <f>IFERROR(Calculations!G81,0)</f>
        <v>1.0063626748510801E-2</v>
      </c>
      <c r="F35" s="29">
        <f>IFERROR(Calculations!H81,0)</f>
        <v>9.6009738715039372E-3</v>
      </c>
      <c r="G35" s="29">
        <f>IFERROR(Calculations!I81,0)</f>
        <v>9.1759293373918638E-3</v>
      </c>
      <c r="H35" s="29">
        <f>IFERROR(Calculations!J81,0)</f>
        <v>8.7842169004781478E-3</v>
      </c>
      <c r="I35" s="29">
        <f>IFERROR(Calculations!K81,0)</f>
        <v>8.4221750888602287E-3</v>
      </c>
      <c r="J35" s="29">
        <f>IFERROR(Calculations!L81,0)</f>
        <v>8.0866515992423782E-3</v>
      </c>
      <c r="K35" s="29">
        <f>IFERROR(Calculations!M81,0)</f>
        <v>7.7749185990212411E-3</v>
      </c>
      <c r="L35" s="29">
        <f>IFERROR(Calculations!N81,0)</f>
        <v>7.4846042829272985E-3</v>
      </c>
      <c r="M35" s="29">
        <f>IFERROR(Calculations!O81,0)</f>
        <v>7.2136371743563021E-3</v>
      </c>
      <c r="N35" s="29">
        <f>IFERROR(Calculations!P81,0)</f>
        <v>6.9602004987807664E-3</v>
      </c>
      <c r="O35" s="29">
        <f>IFERROR(Calculations!Q81,0)</f>
        <v>6.7226945763276813E-3</v>
      </c>
      <c r="P35" s="29">
        <f>IFERROR(Calculations!R81,0)</f>
        <v>6.4997056436151279E-3</v>
      </c>
      <c r="Q35" s="29">
        <f>IFERROR(Calculations!S81,0)</f>
        <v>6.2899798640219107E-3</v>
      </c>
      <c r="R35" s="29">
        <f>IFERROR(Calculations!T81,0)</f>
        <v>6.0924015509491447E-3</v>
      </c>
      <c r="S35" s="29">
        <f>IFERROR(Calculations!U81,0)</f>
        <v>5.9059748319991723E-3</v>
      </c>
      <c r="T35" s="29">
        <f>IFERROR(Calculations!V81,0)</f>
        <v>5.7298081390086963E-3</v>
      </c>
      <c r="U35" s="29">
        <f>IFERROR(Calculations!W81,0)</f>
        <v>5.5631010309471485E-3</v>
      </c>
      <c r="V35" s="29">
        <f>IFERROR(Calculations!X81,0)</f>
        <v>5.4051329522457614E-3</v>
      </c>
      <c r="W35" s="29">
        <f>IFERROR(Calculations!Y81,0)</f>
        <v>5.2552536043923848E-3</v>
      </c>
      <c r="X35" s="29">
        <f>IFERROR(Calculations!Z81,0)</f>
        <v>5.1128746682711501E-3</v>
      </c>
      <c r="Y35" s="29">
        <f>IFERROR(Calculations!AA81,0)</f>
        <v>4.9774626622667295E-3</v>
      </c>
      <c r="Z35" s="29">
        <f>IFERROR(Calculations!AB81,0)</f>
        <v>4.8485327592471261E-3</v>
      </c>
      <c r="AA35" s="29">
        <f>IFERROR(Calculations!AC81,0)</f>
        <v>4.7256434162215033E-3</v>
      </c>
      <c r="AB35" s="29">
        <f>IFERROR(Calculations!AD81,0)</f>
        <v>4.608391695323899E-3</v>
      </c>
      <c r="AC35" s="29">
        <f>IFERROR(Calculations!AE81,0)</f>
        <v>4.4964091749561952E-3</v>
      </c>
      <c r="AD35" s="29">
        <f>IFERROR(Calculations!AF81,0)</f>
        <v>4.3893583664582625E-3</v>
      </c>
      <c r="AE35" s="29">
        <f>IFERROR(Calculations!AG81,0)</f>
        <v>4.2869295651970507E-3</v>
      </c>
      <c r="AF35" s="29">
        <f>IFERROR(Calculations!AH81,0)</f>
        <v>4.1888380761418986E-3</v>
      </c>
      <c r="AG35" s="29">
        <f>IFERROR(Calculations!AI81,0)</f>
        <v>4.0948217632212902E-3</v>
      </c>
      <c r="AH35" s="29">
        <f>IFERROR(Calculations!AJ81,0)</f>
        <v>4.0046388794308108E-3</v>
      </c>
      <c r="AI35" s="29">
        <f>IFERROR(Calculations!AK81,0)</f>
        <v>3.9180661410436191E-3</v>
      </c>
      <c r="AJ35" s="29">
        <f>IFERROR(Calculations!AL81,0)</f>
        <v>3.8348970146324657E-3</v>
      </c>
      <c r="AK35" s="29">
        <f>IFERROR(Calculations!AM81,0)</f>
        <v>3.7549401900893731E-3</v>
      </c>
      <c r="AL35" s="29">
        <f>IFERROR(Calculations!AN81,0)</f>
        <v>3.6780182166125108E-3</v>
      </c>
      <c r="AM35" s="29">
        <f>IFERROR(Calculations!AO81,0)</f>
        <v>3.6039662818223572E-3</v>
      </c>
      <c r="AN35" s="29">
        <f>IFERROR(Calculations!AP81,0)</f>
        <v>3.5326311168610847E-3</v>
      </c>
      <c r="AO35" s="29">
        <f>IFERROR(Calculations!AQ81,0)</f>
        <v>3.4638700126474742E-3</v>
      </c>
      <c r="AP35" s="29">
        <f>IFERROR(Calculations!AR81,0)</f>
        <v>3.3975499343930071E-3</v>
      </c>
      <c r="AQ35" s="29">
        <f>IFERROR(Calculations!AS81,0)</f>
        <v>3.333546723175651E-3</v>
      </c>
    </row>
    <row r="36" spans="1:43" x14ac:dyDescent="0.35">
      <c r="A36" s="8" t="s">
        <v>24</v>
      </c>
      <c r="B36" s="7">
        <v>0</v>
      </c>
      <c r="C36" s="7">
        <v>0</v>
      </c>
      <c r="D36" s="29">
        <f>IFERROR(Calculations!F82,0)</f>
        <v>1.3349088240431017E-2</v>
      </c>
      <c r="E36" s="29">
        <f>IFERROR(Calculations!G82,0)</f>
        <v>1.2676013897140237E-2</v>
      </c>
      <c r="F36" s="29">
        <f>IFERROR(Calculations!H82,0)</f>
        <v>1.2062065494442109E-2</v>
      </c>
      <c r="G36" s="29">
        <f>IFERROR(Calculations!I82,0)</f>
        <v>1.1500032534294435E-2</v>
      </c>
      <c r="H36" s="29">
        <f>IFERROR(Calculations!J82,0)</f>
        <v>1.0983810753870227E-2</v>
      </c>
      <c r="I36" s="29">
        <f>IFERROR(Calculations!K82,0)</f>
        <v>1.0508200099497822E-2</v>
      </c>
      <c r="J36" s="29">
        <f>IFERROR(Calculations!L82,0)</f>
        <v>1.0068745092888021E-2</v>
      </c>
      <c r="K36" s="29">
        <f>IFERROR(Calculations!M82,0)</f>
        <v>9.6616076161342157E-3</v>
      </c>
      <c r="L36" s="29">
        <f>IFERROR(Calculations!N82,0)</f>
        <v>9.2834647260862102E-3</v>
      </c>
      <c r="M36" s="29">
        <f>IFERROR(Calculations!O82,0)</f>
        <v>8.931425965434503E-3</v>
      </c>
      <c r="N36" s="29">
        <f>IFERROR(Calculations!P82,0)</f>
        <v>8.6029659872746134E-3</v>
      </c>
      <c r="O36" s="29">
        <f>IFERROR(Calculations!Q82,0)</f>
        <v>8.2958693011434548E-3</v>
      </c>
      <c r="P36" s="29">
        <f>IFERROR(Calculations!R82,0)</f>
        <v>8.0081846839277215E-3</v>
      </c>
      <c r="Q36" s="29">
        <f>IFERROR(Calculations!S82,0)</f>
        <v>7.7381873497521791E-3</v>
      </c>
      <c r="R36" s="29">
        <f>IFERROR(Calculations!T82,0)</f>
        <v>7.484347388986734E-3</v>
      </c>
      <c r="S36" s="29">
        <f>IFERROR(Calculations!U82,0)</f>
        <v>7.2453033034278747E-3</v>
      </c>
      <c r="T36" s="29">
        <f>IFERROR(Calculations!V82,0)</f>
        <v>7.0198397079559438E-3</v>
      </c>
      <c r="U36" s="29">
        <f>IFERROR(Calculations!W82,0)</f>
        <v>6.8068684571114257E-3</v>
      </c>
      <c r="V36" s="29">
        <f>IFERROR(Calculations!X82,0)</f>
        <v>6.6054126015036019E-3</v>
      </c>
      <c r="W36" s="29">
        <f>IFERROR(Calculations!Y82,0)</f>
        <v>6.4145926937981823E-3</v>
      </c>
      <c r="X36" s="29">
        <f>IFERROR(Calculations!Z82,0)</f>
        <v>6.2336150545854174E-3</v>
      </c>
      <c r="Y36" s="29">
        <f>IFERROR(Calculations!AA82,0)</f>
        <v>6.0617616802913776E-3</v>
      </c>
      <c r="Z36" s="29">
        <f>IFERROR(Calculations!AB82,0)</f>
        <v>5.898381532621455E-3</v>
      </c>
      <c r="AA36" s="29">
        <f>IFERROR(Calculations!AC82,0)</f>
        <v>5.7428829950207927E-3</v>
      </c>
      <c r="AB36" s="29">
        <f>IFERROR(Calculations!AD82,0)</f>
        <v>5.5947273187220148E-3</v>
      </c>
      <c r="AC36" s="29">
        <f>IFERROR(Calculations!AE82,0)</f>
        <v>5.4534229109899357E-3</v>
      </c>
      <c r="AD36" s="29">
        <f>IFERROR(Calculations!AF82,0)</f>
        <v>5.318520342646238E-3</v>
      </c>
      <c r="AE36" s="29">
        <f>IFERROR(Calculations!AG82,0)</f>
        <v>5.1896079719440102E-3</v>
      </c>
      <c r="AF36" s="29">
        <f>IFERROR(Calculations!AH82,0)</f>
        <v>5.0663080982962239E-3</v>
      </c>
      <c r="AG36" s="29">
        <f>IFERROR(Calculations!AI82,0)</f>
        <v>4.9482735729042826E-3</v>
      </c>
      <c r="AH36" s="29">
        <f>IFERROR(Calculations!AJ82,0)</f>
        <v>4.8351848045362633E-3</v>
      </c>
      <c r="AI36" s="29">
        <f>IFERROR(Calculations!AK82,0)</f>
        <v>4.7267471080327805E-3</v>
      </c>
      <c r="AJ36" s="29">
        <f>IFERROR(Calculations!AL82,0)</f>
        <v>4.6226883508753147E-3</v>
      </c>
      <c r="AK36" s="29">
        <f>IFERROR(Calculations!AM82,0)</f>
        <v>4.5227568596633017E-3</v>
      </c>
      <c r="AL36" s="29">
        <f>IFERROR(Calculations!AN82,0)</f>
        <v>4.4267195537954773E-3</v>
      </c>
      <c r="AM36" s="29">
        <f>IFERROR(Calculations!AO82,0)</f>
        <v>4.3343602782655033E-3</v>
      </c>
      <c r="AN36" s="29">
        <f>IFERROR(Calculations!AP82,0)</f>
        <v>4.2454783113436978E-3</v>
      </c>
      <c r="AO36" s="29">
        <f>IFERROR(Calculations!AQ82,0)</f>
        <v>4.1598870262413712E-3</v>
      </c>
      <c r="AP36" s="29">
        <f>IFERROR(Calculations!AR82,0)</f>
        <v>4.0774126886242712E-3</v>
      </c>
      <c r="AQ36" s="29">
        <f>IFERROR(Calculations!AS82,0)</f>
        <v>3.997893374250161E-3</v>
      </c>
    </row>
    <row r="37" spans="1:43" x14ac:dyDescent="0.35">
      <c r="A37" s="8" t="s">
        <v>25</v>
      </c>
      <c r="B37" s="7">
        <v>0</v>
      </c>
      <c r="C37" s="7">
        <v>0</v>
      </c>
      <c r="D37" s="29">
        <f>IFERROR(Calculations!F83,0)</f>
        <v>9.1517097877600317E-3</v>
      </c>
      <c r="E37" s="29">
        <f>IFERROR(Calculations!G83,0)</f>
        <v>8.7264170168905864E-3</v>
      </c>
      <c r="F37" s="29">
        <f>IFERROR(Calculations!H83,0)</f>
        <v>8.3362756697409335E-3</v>
      </c>
      <c r="G37" s="29">
        <f>IFERROR(Calculations!I83,0)</f>
        <v>7.9772133925544164E-3</v>
      </c>
      <c r="H37" s="29">
        <f>IFERROR(Calculations!J83,0)</f>
        <v>7.6457548507036233E-3</v>
      </c>
      <c r="I37" s="29">
        <f>IFERROR(Calculations!K83,0)</f>
        <v>7.3389171177986601E-3</v>
      </c>
      <c r="J37" s="29">
        <f>IFERROR(Calculations!L83,0)</f>
        <v>7.0541261906107433E-3</v>
      </c>
      <c r="K37" s="29">
        <f>IFERROR(Calculations!M83,0)</f>
        <v>6.789149834880881E-3</v>
      </c>
      <c r="L37" s="29">
        <f>IFERROR(Calculations!N83,0)</f>
        <v>6.5420431679819036E-3</v>
      </c>
      <c r="M37" s="29">
        <f>IFERROR(Calculations!O83,0)</f>
        <v>6.3111042580663579E-3</v>
      </c>
      <c r="N37" s="29">
        <f>IFERROR(Calculations!P83,0)</f>
        <v>6.094837661611896E-3</v>
      </c>
      <c r="O37" s="29">
        <f>IFERROR(Calculations!Q83,0)</f>
        <v>5.8919242983241915E-3</v>
      </c>
      <c r="P37" s="29">
        <f>IFERROR(Calculations!R83,0)</f>
        <v>5.7011964198832032E-3</v>
      </c>
      <c r="Q37" s="29">
        <f>IFERROR(Calculations!S83,0)</f>
        <v>5.5216166994116467E-3</v>
      </c>
      <c r="R37" s="29">
        <f>IFERROR(Calculations!T83,0)</f>
        <v>5.3522606746918555E-3</v>
      </c>
      <c r="S37" s="29">
        <f>IFERROR(Calculations!U83,0)</f>
        <v>5.1923019365653911E-3</v>
      </c>
      <c r="T37" s="29">
        <f>IFERROR(Calculations!V83,0)</f>
        <v>5.0409995765654525E-3</v>
      </c>
      <c r="U37" s="29">
        <f>IFERROR(Calculations!W83,0)</f>
        <v>4.8976875034127954E-3</v>
      </c>
      <c r="V37" s="29">
        <f>IFERROR(Calculations!X83,0)</f>
        <v>4.7617653129801152E-3</v>
      </c>
      <c r="W37" s="29">
        <f>IFERROR(Calculations!Y83,0)</f>
        <v>4.6326904555453741E-3</v>
      </c>
      <c r="X37" s="29">
        <f>IFERROR(Calculations!Z83,0)</f>
        <v>4.5099714911687183E-3</v>
      </c>
      <c r="Y37" s="29">
        <f>IFERROR(Calculations!AA83,0)</f>
        <v>4.3931622615702715E-3</v>
      </c>
      <c r="Z37" s="29">
        <f>IFERROR(Calculations!AB83,0)</f>
        <v>4.2818568370530663E-3</v>
      </c>
      <c r="AA37" s="29">
        <f>IFERROR(Calculations!AC83,0)</f>
        <v>4.175685121341699E-3</v>
      </c>
      <c r="AB37" s="29">
        <f>IFERROR(Calculations!AD83,0)</f>
        <v>4.0743090169426122E-3</v>
      </c>
      <c r="AC37" s="29">
        <f>IFERROR(Calculations!AE83,0)</f>
        <v>3.9774190697257072E-3</v>
      </c>
      <c r="AD37" s="29">
        <f>IFERROR(Calculations!AF83,0)</f>
        <v>3.8847315245726932E-3</v>
      </c>
      <c r="AE37" s="29">
        <f>IFERROR(Calculations!AG83,0)</f>
        <v>3.7959857347700243E-3</v>
      </c>
      <c r="AF37" s="29">
        <f>IFERROR(Calculations!AH83,0)</f>
        <v>3.7109418767478086E-3</v>
      </c>
      <c r="AG37" s="29">
        <f>IFERROR(Calculations!AI83,0)</f>
        <v>3.6293789291590439E-3</v>
      </c>
      <c r="AH37" s="29">
        <f>IFERROR(Calculations!AJ83,0)</f>
        <v>3.5510928814630471E-3</v>
      </c>
      <c r="AI37" s="29">
        <f>IFERROR(Calculations!AK83,0)</f>
        <v>3.4758951422875217E-3</v>
      </c>
      <c r="AJ37" s="29">
        <f>IFERROR(Calculations!AL83,0)</f>
        <v>3.4036111221733556E-3</v>
      </c>
      <c r="AK37" s="29">
        <f>IFERROR(Calculations!AM83,0)</f>
        <v>3.3340789689011441E-3</v>
      </c>
      <c r="AL37" s="29">
        <f>IFERROR(Calculations!AN83,0)</f>
        <v>3.2671484366511017E-3</v>
      </c>
      <c r="AM37" s="29">
        <f>IFERROR(Calculations!AO83,0)</f>
        <v>3.2026798728412853E-3</v>
      </c>
      <c r="AN37" s="29">
        <f>IFERROR(Calculations!AP83,0)</f>
        <v>3.1405433086464374E-3</v>
      </c>
      <c r="AO37" s="29">
        <f>IFERROR(Calculations!AQ83,0)</f>
        <v>3.0806176410929087E-3</v>
      </c>
      <c r="AP37" s="29">
        <f>IFERROR(Calculations!AR83,0)</f>
        <v>3.0227898961872057E-3</v>
      </c>
      <c r="AQ37" s="29">
        <f>IFERROR(Calculations!AS83,0)</f>
        <v>2.9669545639057215E-3</v>
      </c>
    </row>
    <row r="38" spans="1:43" x14ac:dyDescent="0.35">
      <c r="A38" s="8" t="s">
        <v>26</v>
      </c>
      <c r="B38" s="7">
        <v>0</v>
      </c>
      <c r="C38" s="7">
        <v>0</v>
      </c>
      <c r="D38" s="29">
        <f>IFERROR(Calculations!F84,0)</f>
        <v>1.070791521582759E-2</v>
      </c>
      <c r="E38" s="29">
        <f>IFERROR(Calculations!G84,0)</f>
        <v>1.0194582408701303E-2</v>
      </c>
      <c r="F38" s="29">
        <f>IFERROR(Calculations!H84,0)</f>
        <v>9.7246483267923178E-3</v>
      </c>
      <c r="G38" s="29">
        <f>IFERROR(Calculations!I84,0)</f>
        <v>9.292990227204756E-3</v>
      </c>
      <c r="H38" s="29">
        <f>IFERROR(Calculations!J84,0)</f>
        <v>8.8952487449460715E-3</v>
      </c>
      <c r="I38" s="29">
        <f>IFERROR(Calculations!K84,0)</f>
        <v>8.527692151395927E-3</v>
      </c>
      <c r="J38" s="29">
        <f>IFERROR(Calculations!L84,0)</f>
        <v>8.1871083973863445E-3</v>
      </c>
      <c r="K38" s="29">
        <f>IFERROR(Calculations!M84,0)</f>
        <v>7.870718555133438E-3</v>
      </c>
      <c r="L38" s="29">
        <f>IFERROR(Calculations!N84,0)</f>
        <v>7.5761068915001228E-3</v>
      </c>
      <c r="M38" s="29">
        <f>IFERROR(Calculations!O84,0)</f>
        <v>7.3011639773723491E-3</v>
      </c>
      <c r="N38" s="29">
        <f>IFERROR(Calculations!P84,0)</f>
        <v>7.0440400964524308E-3</v>
      </c>
      <c r="O38" s="29">
        <f>IFERROR(Calculations!Q84,0)</f>
        <v>6.8031068519676108E-3</v>
      </c>
      <c r="P38" s="29">
        <f>IFERROR(Calculations!R84,0)</f>
        <v>6.5769253442440334E-3</v>
      </c>
      <c r="Q38" s="29">
        <f>IFERROR(Calculations!S84,0)</f>
        <v>6.3642196496851433E-3</v>
      </c>
      <c r="R38" s="29">
        <f>IFERROR(Calculations!T84,0)</f>
        <v>6.1638546034574748E-3</v>
      </c>
      <c r="S38" s="29">
        <f>IFERROR(Calculations!U84,0)</f>
        <v>5.9748170964055713E-3</v>
      </c>
      <c r="T38" s="29">
        <f>IFERROR(Calculations!V84,0)</f>
        <v>5.7962002574056815E-3</v>
      </c>
      <c r="U38" s="29">
        <f>IFERROR(Calculations!W84,0)</f>
        <v>5.6271900172919498E-3</v>
      </c>
      <c r="V38" s="29">
        <f>IFERROR(Calculations!X84,0)</f>
        <v>5.4670536482366305E-3</v>
      </c>
      <c r="W38" s="29">
        <f>IFERROR(Calculations!Y84,0)</f>
        <v>5.3151299494451631E-3</v>
      </c>
      <c r="X38" s="29">
        <f>IFERROR(Calculations!Z84,0)</f>
        <v>5.1708208110254894E-3</v>
      </c>
      <c r="Y38" s="29">
        <f>IFERROR(Calculations!AA84,0)</f>
        <v>5.0335839364796797E-3</v>
      </c>
      <c r="Z38" s="29">
        <f>IFERROR(Calculations!AB84,0)</f>
        <v>4.9029265432134483E-3</v>
      </c>
      <c r="AA38" s="29">
        <f>IFERROR(Calculations!AC84,0)</f>
        <v>4.7783998918089488E-3</v>
      </c>
      <c r="AB38" s="29">
        <f>IFERROR(Calculations!AD84,0)</f>
        <v>4.6595945201997058E-3</v>
      </c>
      <c r="AC38" s="29">
        <f>IFERROR(Calculations!AE84,0)</f>
        <v>4.5461360795064909E-3</v>
      </c>
      <c r="AD38" s="29">
        <f>IFERROR(Calculations!AF84,0)</f>
        <v>4.4376816851772194E-3</v>
      </c>
      <c r="AE38" s="29">
        <f>IFERROR(Calculations!AG84,0)</f>
        <v>4.3339167108877863E-3</v>
      </c>
      <c r="AF38" s="29">
        <f>IFERROR(Calculations!AH84,0)</f>
        <v>4.2345519640674123E-3</v>
      </c>
      <c r="AG38" s="29">
        <f>IFERROR(Calculations!AI84,0)</f>
        <v>4.1393211913391958E-3</v>
      </c>
      <c r="AH38" s="29">
        <f>IFERROR(Calculations!AJ84,0)</f>
        <v>4.0479788699852026E-3</v>
      </c>
      <c r="AI38" s="29">
        <f>IFERROR(Calculations!AK84,0)</f>
        <v>3.9602982480801963E-3</v>
      </c>
      <c r="AJ38" s="29">
        <f>IFERROR(Calculations!AL84,0)</f>
        <v>3.876069601383314E-3</v>
      </c>
      <c r="AK38" s="29">
        <f>IFERROR(Calculations!AM84,0)</f>
        <v>3.7950986796608799E-3</v>
      </c>
      <c r="AL38" s="29">
        <f>IFERROR(Calculations!AN84,0)</f>
        <v>3.7172053189618026E-3</v>
      </c>
      <c r="AM38" s="29">
        <f>IFERROR(Calculations!AO84,0)</f>
        <v>3.6422221996319504E-3</v>
      </c>
      <c r="AN38" s="29">
        <f>IFERROR(Calculations!AP84,0)</f>
        <v>3.5699937325937015E-3</v>
      </c>
      <c r="AO38" s="29">
        <f>IFERROR(Calculations!AQ84,0)</f>
        <v>3.5003750587832005E-3</v>
      </c>
      <c r="AP38" s="29">
        <f>IFERROR(Calculations!AR84,0)</f>
        <v>3.4332311486093836E-3</v>
      </c>
      <c r="AQ38" s="29">
        <f>IFERROR(Calculations!AS84,0)</f>
        <v>3.3684359900223448E-3</v>
      </c>
    </row>
    <row r="39" spans="1:43" x14ac:dyDescent="0.35">
      <c r="A39" s="8" t="s">
        <v>27</v>
      </c>
      <c r="B39" s="7">
        <v>0</v>
      </c>
      <c r="C39" s="7">
        <v>0</v>
      </c>
      <c r="D39" s="29">
        <f>IFERROR(Calculations!F85,0)</f>
        <v>1.25259107136102E-2</v>
      </c>
      <c r="E39" s="29">
        <f>IFERROR(Calculations!G85,0)</f>
        <v>1.1904011831196826E-2</v>
      </c>
      <c r="F39" s="29">
        <f>IFERROR(Calculations!H85,0)</f>
        <v>1.1336096420252462E-2</v>
      </c>
      <c r="G39" s="29">
        <f>IFERROR(Calculations!I85,0)</f>
        <v>1.0815648296124358E-2</v>
      </c>
      <c r="H39" s="29">
        <f>IFERROR(Calculations!J85,0)</f>
        <v>1.0337141794548144E-2</v>
      </c>
      <c r="I39" s="29">
        <f>IFERROR(Calculations!K85,0)</f>
        <v>9.8958624134175555E-3</v>
      </c>
      <c r="J39" s="29">
        <f>IFERROR(Calculations!L85,0)</f>
        <v>9.4877647910873719E-3</v>
      </c>
      <c r="K39" s="29">
        <f>IFERROR(Calculations!M85,0)</f>
        <v>9.1093593032134379E-3</v>
      </c>
      <c r="L39" s="29">
        <f>IFERROR(Calculations!N85,0)</f>
        <v>8.75762080276421E-3</v>
      </c>
      <c r="M39" s="29">
        <f>IFERROR(Calculations!O85,0)</f>
        <v>8.4299146435395933E-3</v>
      </c>
      <c r="N39" s="29">
        <f>IFERROR(Calculations!P85,0)</f>
        <v>8.1239363047487245E-3</v>
      </c>
      <c r="O39" s="29">
        <f>IFERROR(Calculations!Q85,0)</f>
        <v>7.8376618009392551E-3</v>
      </c>
      <c r="P39" s="29">
        <f>IFERROR(Calculations!R85,0)</f>
        <v>7.5693067060729202E-3</v>
      </c>
      <c r="Q39" s="29">
        <f>IFERROR(Calculations!S85,0)</f>
        <v>7.317292104168871E-3</v>
      </c>
      <c r="R39" s="29">
        <f>IFERROR(Calculations!T85,0)</f>
        <v>7.0802161450129741E-3</v>
      </c>
      <c r="S39" s="29">
        <f>IFERROR(Calculations!U85,0)</f>
        <v>6.8568301628249007E-3</v>
      </c>
      <c r="T39" s="29">
        <f>IFERROR(Calculations!V85,0)</f>
        <v>6.6460185305938779E-3</v>
      </c>
      <c r="U39" s="29">
        <f>IFERROR(Calculations!W85,0)</f>
        <v>6.4467815892206293E-3</v>
      </c>
      <c r="V39" s="29">
        <f>IFERROR(Calculations!X85,0)</f>
        <v>6.2582211203934257E-3</v>
      </c>
      <c r="W39" s="29">
        <f>IFERROR(Calculations!Y85,0)</f>
        <v>6.0795279340148944E-3</v>
      </c>
      <c r="X39" s="29">
        <f>IFERROR(Calculations!Z85,0)</f>
        <v>5.9099712214845113E-3</v>
      </c>
      <c r="Y39" s="29">
        <f>IFERROR(Calculations!AA85,0)</f>
        <v>5.748889390074341E-3</v>
      </c>
      <c r="Z39" s="29">
        <f>IFERROR(Calculations!AB85,0)</f>
        <v>5.5956821447378235E-3</v>
      </c>
      <c r="AA39" s="29">
        <f>IFERROR(Calculations!AC85,0)</f>
        <v>5.4498036247097037E-3</v>
      </c>
      <c r="AB39" s="29">
        <f>IFERROR(Calculations!AD85,0)</f>
        <v>5.3107564354020198E-3</v>
      </c>
      <c r="AC39" s="29">
        <f>IFERROR(Calculations!AE85,0)</f>
        <v>5.1780864429553652E-3</v>
      </c>
      <c r="AD39" s="29">
        <f>IFERROR(Calculations!AF85,0)</f>
        <v>5.0513782207202151E-3</v>
      </c>
      <c r="AE39" s="29">
        <f>IFERROR(Calculations!AG85,0)</f>
        <v>4.9302510548574485E-3</v>
      </c>
      <c r="AF39" s="29">
        <f>IFERROR(Calculations!AH85,0)</f>
        <v>4.8143554309991732E-3</v>
      </c>
      <c r="AG39" s="29">
        <f>IFERROR(Calculations!AI85,0)</f>
        <v>4.7033699360561343E-3</v>
      </c>
      <c r="AH39" s="29">
        <f>IFERROR(Calculations!AJ85,0)</f>
        <v>4.5969985193554663E-3</v>
      </c>
      <c r="AI39" s="29">
        <f>IFERROR(Calculations!AK85,0)</f>
        <v>4.4949680656627411E-3</v>
      </c>
      <c r="AJ39" s="29">
        <f>IFERROR(Calculations!AL85,0)</f>
        <v>4.3970262396453297E-3</v>
      </c>
      <c r="AK39" s="29">
        <f>IFERROR(Calculations!AM85,0)</f>
        <v>4.3029395671925208E-3</v>
      </c>
      <c r="AL39" s="29">
        <f>IFERROR(Calculations!AN85,0)</f>
        <v>4.212491723935452E-3</v>
      </c>
      <c r="AM39" s="29">
        <f>IFERROR(Calculations!AO85,0)</f>
        <v>4.1254820054619223E-3</v>
      </c>
      <c r="AN39" s="29">
        <f>IFERROR(Calculations!AP85,0)</f>
        <v>4.041723957227461E-3</v>
      </c>
      <c r="AO39" s="29">
        <f>IFERROR(Calculations!AQ85,0)</f>
        <v>3.9610441451565226E-3</v>
      </c>
      <c r="AP39" s="29">
        <f>IFERROR(Calculations!AR85,0)</f>
        <v>3.8832810504421111E-3</v>
      </c>
      <c r="AQ39" s="29">
        <f>IFERROR(Calculations!AS85,0)</f>
        <v>3.8082840742330593E-3</v>
      </c>
    </row>
    <row r="40" spans="1:43" x14ac:dyDescent="0.35">
      <c r="A40" s="8" t="s">
        <v>28</v>
      </c>
      <c r="B40" s="7">
        <v>0</v>
      </c>
      <c r="C40" s="7">
        <v>0</v>
      </c>
      <c r="D40" s="29">
        <f>IFERROR(Calculations!F86,0)</f>
        <v>1.1829763487256617E-2</v>
      </c>
      <c r="E40" s="29">
        <f>IFERROR(Calculations!G86,0)</f>
        <v>1.1250162498193328E-2</v>
      </c>
      <c r="F40" s="29">
        <f>IFERROR(Calculations!H86,0)</f>
        <v>1.0720367911885909E-2</v>
      </c>
      <c r="G40" s="29">
        <f>IFERROR(Calculations!I86,0)</f>
        <v>1.0234419303350339E-2</v>
      </c>
      <c r="H40" s="29">
        <f>IFERROR(Calculations!J86,0)</f>
        <v>9.7872553351552316E-3</v>
      </c>
      <c r="I40" s="29">
        <f>IFERROR(Calculations!K86,0)</f>
        <v>9.3745521018173683E-3</v>
      </c>
      <c r="J40" s="29">
        <f>IFERROR(Calculations!L86,0)</f>
        <v>8.9925949047067189E-3</v>
      </c>
      <c r="K40" s="29">
        <f>IFERROR(Calculations!M86,0)</f>
        <v>8.6381756997926384E-3</v>
      </c>
      <c r="L40" s="29">
        <f>IFERROR(Calculations!N86,0)</f>
        <v>8.3085104444360347E-3</v>
      </c>
      <c r="M40" s="29">
        <f>IFERROR(Calculations!O86,0)</f>
        <v>8.0011720018329235E-3</v>
      </c>
      <c r="N40" s="29">
        <f>IFERROR(Calculations!P86,0)</f>
        <v>7.7140353074856005E-3</v>
      </c>
      <c r="O40" s="29">
        <f>IFERROR(Calculations!Q86,0)</f>
        <v>7.445232273538327E-3</v>
      </c>
      <c r="P40" s="29">
        <f>IFERROR(Calculations!R86,0)</f>
        <v>7.193114481472751E-3</v>
      </c>
      <c r="Q40" s="29">
        <f>IFERROR(Calculations!S86,0)</f>
        <v>6.9562221456316298E-3</v>
      </c>
      <c r="R40" s="29">
        <f>IFERROR(Calculations!T86,0)</f>
        <v>6.7332581575383355E-3</v>
      </c>
      <c r="S40" s="29">
        <f>IFERROR(Calculations!U86,0)</f>
        <v>6.5230662712982834E-3</v>
      </c>
      <c r="T40" s="29">
        <f>IFERROR(Calculations!V86,0)</f>
        <v>6.3246126831317806E-3</v>
      </c>
      <c r="U40" s="29">
        <f>IFERROR(Calculations!W86,0)</f>
        <v>6.1369704076168485E-3</v>
      </c>
      <c r="V40" s="29">
        <f>IFERROR(Calculations!X86,0)</f>
        <v>5.9593059699887263E-3</v>
      </c>
      <c r="W40" s="29">
        <f>IFERROR(Calculations!Y86,0)</f>
        <v>5.7908680256342215E-3</v>
      </c>
      <c r="X40" s="29">
        <f>IFERROR(Calculations!Z86,0)</f>
        <v>5.6309775904974657E-3</v>
      </c>
      <c r="Y40" s="29">
        <f>IFERROR(Calculations!AA86,0)</f>
        <v>5.4790196238505562E-3</v>
      </c>
      <c r="Z40" s="29">
        <f>IFERROR(Calculations!AB86,0)</f>
        <v>5.3344357510642926E-3</v>
      </c>
      <c r="AA40" s="29">
        <f>IFERROR(Calculations!AC86,0)</f>
        <v>5.1967179511362982E-3</v>
      </c>
      <c r="AB40" s="29">
        <f>IFERROR(Calculations!AD86,0)</f>
        <v>5.0654030637531378E-3</v>
      </c>
      <c r="AC40" s="29">
        <f>IFERROR(Calculations!AE86,0)</f>
        <v>4.9400679950082349E-3</v>
      </c>
      <c r="AD40" s="29">
        <f>IFERROR(Calculations!AF86,0)</f>
        <v>4.820325520787927E-3</v>
      </c>
      <c r="AE40" s="29">
        <f>IFERROR(Calculations!AG86,0)</f>
        <v>4.7058206031134198E-3</v>
      </c>
      <c r="AF40" s="29">
        <f>IFERROR(Calculations!AH86,0)</f>
        <v>4.5962271481163608E-3</v>
      </c>
      <c r="AG40" s="29">
        <f>IFERROR(Calculations!AI86,0)</f>
        <v>4.491245145412881E-3</v>
      </c>
      <c r="AH40" s="29">
        <f>IFERROR(Calculations!AJ86,0)</f>
        <v>4.3905981377894143E-3</v>
      </c>
      <c r="AI40" s="29">
        <f>IFERROR(Calculations!AK86,0)</f>
        <v>4.2940309777823593E-3</v>
      </c>
      <c r="AJ40" s="29">
        <f>IFERROR(Calculations!AL86,0)</f>
        <v>4.2013078340892296E-3</v>
      </c>
      <c r="AK40" s="29">
        <f>IFERROR(Calculations!AM86,0)</f>
        <v>4.1122104161162021E-3</v>
      </c>
      <c r="AL40" s="29">
        <f>IFERROR(Calculations!AN86,0)</f>
        <v>4.0265363894518291E-3</v>
      </c>
      <c r="AM40" s="29">
        <f>IFERROR(Calculations!AO86,0)</f>
        <v>3.9440979588616365E-3</v>
      </c>
      <c r="AN40" s="29">
        <f>IFERROR(Calculations!AP86,0)</f>
        <v>3.8647205985959943E-3</v>
      </c>
      <c r="AO40" s="29">
        <f>IFERROR(Calculations!AQ86,0)</f>
        <v>3.7882419125516709E-3</v>
      </c>
      <c r="AP40" s="29">
        <f>IFERROR(Calculations!AR86,0)</f>
        <v>3.7145106091200919E-3</v>
      </c>
      <c r="AQ40" s="29">
        <f>IFERROR(Calculations!AS86,0)</f>
        <v>3.6433855775557245E-3</v>
      </c>
    </row>
    <row r="41" spans="1:43" x14ac:dyDescent="0.35">
      <c r="A41" s="8" t="s">
        <v>29</v>
      </c>
      <c r="B41" s="7">
        <v>0</v>
      </c>
      <c r="C41" s="7">
        <v>0</v>
      </c>
      <c r="D41" s="29">
        <f>IFERROR(Calculations!F87,0)</f>
        <v>1.2449540161123984E-2</v>
      </c>
      <c r="E41" s="29">
        <f>IFERROR(Calculations!G87,0)</f>
        <v>1.1832325462243221E-2</v>
      </c>
      <c r="F41" s="29">
        <f>IFERROR(Calculations!H87,0)</f>
        <v>1.1268628361479127E-2</v>
      </c>
      <c r="G41" s="29">
        <f>IFERROR(Calculations!I87,0)</f>
        <v>1.0751995028190686E-2</v>
      </c>
      <c r="H41" s="29">
        <f>IFERROR(Calculations!J87,0)</f>
        <v>1.0276951840056059E-2</v>
      </c>
      <c r="I41" s="29">
        <f>IFERROR(Calculations!K87,0)</f>
        <v>9.8388280308143727E-3</v>
      </c>
      <c r="J41" s="29">
        <f>IFERROR(Calculations!L87,0)</f>
        <v>9.4336152300120713E-3</v>
      </c>
      <c r="K41" s="29">
        <f>IFERROR(Calculations!M87,0)</f>
        <v>9.0578552864943873E-3</v>
      </c>
      <c r="L41" s="29">
        <f>IFERROR(Calculations!N87,0)</f>
        <v>8.7085499803207789E-3</v>
      </c>
      <c r="M41" s="29">
        <f>IFERROR(Calculations!O87,0)</f>
        <v>8.3830878225079619E-3</v>
      </c>
      <c r="N41" s="29">
        <f>IFERROR(Calculations!P87,0)</f>
        <v>8.079184304164988E-3</v>
      </c>
      <c r="O41" s="29">
        <f>IFERROR(Calculations!Q87,0)</f>
        <v>7.7948328124708421E-3</v>
      </c>
      <c r="P41" s="29">
        <f>IFERROR(Calculations!R87,0)</f>
        <v>7.528264067456325E-3</v>
      </c>
      <c r="Q41" s="29">
        <f>IFERROR(Calculations!S87,0)</f>
        <v>7.277912411299825E-3</v>
      </c>
      <c r="R41" s="29">
        <f>IFERROR(Calculations!T87,0)</f>
        <v>7.0423876435448118E-3</v>
      </c>
      <c r="S41" s="29">
        <f>IFERROR(Calculations!U87,0)</f>
        <v>6.820451371710945E-3</v>
      </c>
      <c r="T41" s="29">
        <f>IFERROR(Calculations!V87,0)</f>
        <v>6.6109970591083922E-3</v>
      </c>
      <c r="U41" s="29">
        <f>IFERROR(Calculations!W87,0)</f>
        <v>6.4130331161531551E-3</v>
      </c>
      <c r="V41" s="29">
        <f>IFERROR(Calculations!X87,0)</f>
        <v>6.2256685098152076E-3</v>
      </c>
      <c r="W41" s="29">
        <f>IFERROR(Calculations!Y87,0)</f>
        <v>6.0481004665580151E-3</v>
      </c>
      <c r="X41" s="29">
        <f>IFERROR(Calculations!Z87,0)</f>
        <v>5.8796039237309916E-3</v>
      </c>
      <c r="Y41" s="29">
        <f>IFERROR(Calculations!AA87,0)</f>
        <v>5.7195224476098705E-3</v>
      </c>
      <c r="Z41" s="29">
        <f>IFERROR(Calculations!AB87,0)</f>
        <v>5.5672603868168746E-3</v>
      </c>
      <c r="AA41" s="29">
        <f>IFERROR(Calculations!AC87,0)</f>
        <v>5.4222760704403239E-3</v>
      </c>
      <c r="AB41" s="29">
        <f>IFERROR(Calculations!AD87,0)</f>
        <v>5.2840758929633136E-3</v>
      </c>
      <c r="AC41" s="29">
        <f>IFERROR(Calculations!AE87,0)</f>
        <v>5.1522091546796212E-3</v>
      </c>
      <c r="AD41" s="29">
        <f>IFERROR(Calculations!AF87,0)</f>
        <v>5.0262635479687567E-3</v>
      </c>
      <c r="AE41" s="29">
        <f>IFERROR(Calculations!AG87,0)</f>
        <v>4.9058611975278943E-3</v>
      </c>
      <c r="AF41" s="29">
        <f>IFERROR(Calculations!AH87,0)</f>
        <v>4.7906551772514128E-3</v>
      </c>
      <c r="AG41" s="29">
        <f>IFERROR(Calculations!AI87,0)</f>
        <v>4.680326438492477E-3</v>
      </c>
      <c r="AH41" s="29">
        <f>IFERROR(Calculations!AJ87,0)</f>
        <v>4.5745810944104459E-3</v>
      </c>
      <c r="AI41" s="29">
        <f>IFERROR(Calculations!AK87,0)</f>
        <v>4.4731480134116985E-3</v>
      </c>
      <c r="AJ41" s="29">
        <f>IFERROR(Calculations!AL87,0)</f>
        <v>4.3757766816243659E-3</v>
      </c>
      <c r="AK41" s="29">
        <f>IFERROR(Calculations!AM87,0)</f>
        <v>4.2822353001374935E-3</v>
      </c>
      <c r="AL41" s="29">
        <f>IFERROR(Calculations!AN87,0)</f>
        <v>4.1923090876294644E-3</v>
      </c>
      <c r="AM41" s="29">
        <f>IFERROR(Calculations!AO87,0)</f>
        <v>4.1057987631074599E-3</v>
      </c>
      <c r="AN41" s="29">
        <f>IFERROR(Calculations!AP87,0)</f>
        <v>4.0225191869691646E-3</v>
      </c>
      <c r="AO41" s="29">
        <f>IFERROR(Calculations!AQ87,0)</f>
        <v>3.9422981415422331E-3</v>
      </c>
      <c r="AP41" s="29">
        <f>IFERROR(Calculations!AR87,0)</f>
        <v>3.8649752347672539E-3</v>
      </c>
      <c r="AQ41" s="29">
        <f>IFERROR(Calculations!AS87,0)</f>
        <v>3.7904009128362226E-3</v>
      </c>
    </row>
    <row r="42" spans="1:43" x14ac:dyDescent="0.35">
      <c r="A42" s="8" t="s">
        <v>30</v>
      </c>
      <c r="B42" s="7">
        <v>0</v>
      </c>
      <c r="C42" s="7">
        <v>0</v>
      </c>
      <c r="D42" s="29">
        <f>IFERROR(Calculations!F88,0)</f>
        <v>9.2102934225430921E-3</v>
      </c>
      <c r="E42" s="29">
        <f>IFERROR(Calculations!G88,0)</f>
        <v>8.7817683857700501E-3</v>
      </c>
      <c r="F42" s="29">
        <f>IFERROR(Calculations!H88,0)</f>
        <v>8.3886920764677519E-3</v>
      </c>
      <c r="G42" s="29">
        <f>IFERROR(Calculations!I88,0)</f>
        <v>8.0269548402169821E-3</v>
      </c>
      <c r="H42" s="29">
        <f>IFERROR(Calculations!J88,0)</f>
        <v>7.6930498730014563E-3</v>
      </c>
      <c r="I42" s="29">
        <f>IFERROR(Calculations!K88,0)</f>
        <v>7.3839675317013409E-3</v>
      </c>
      <c r="J42" s="29">
        <f>IFERROR(Calculations!L88,0)</f>
        <v>7.0971109986954772E-3</v>
      </c>
      <c r="K42" s="29">
        <f>IFERROR(Calculations!M88,0)</f>
        <v>6.8302284516275069E-3</v>
      </c>
      <c r="L42" s="29">
        <f>IFERROR(Calculations!N88,0)</f>
        <v>6.5813581043361324E-3</v>
      </c>
      <c r="M42" s="29">
        <f>IFERROR(Calculations!O88,0)</f>
        <v>6.3487833686846074E-3</v>
      </c>
      <c r="N42" s="29">
        <f>IFERROR(Calculations!P88,0)</f>
        <v>6.1309960366537908E-3</v>
      </c>
      <c r="O42" s="29">
        <f>IFERROR(Calculations!Q88,0)</f>
        <v>5.9266658644443471E-3</v>
      </c>
      <c r="P42" s="29">
        <f>IFERROR(Calculations!R88,0)</f>
        <v>5.7346153018784651E-3</v>
      </c>
      <c r="Q42" s="29">
        <f>IFERROR(Calculations!S88,0)</f>
        <v>5.5537983837437022E-3</v>
      </c>
      <c r="R42" s="29">
        <f>IFERROR(Calculations!T88,0)</f>
        <v>5.3832830081175231E-3</v>
      </c>
      <c r="S42" s="29">
        <f>IFERROR(Calculations!U88,0)</f>
        <v>5.2222359868356882E-3</v>
      </c>
      <c r="T42" s="29">
        <f>IFERROR(Calculations!V88,0)</f>
        <v>5.0699103771882914E-3</v>
      </c>
      <c r="U42" s="29">
        <f>IFERROR(Calculations!W88,0)</f>
        <v>4.9256347005193213E-3</v>
      </c>
      <c r="V42" s="29">
        <f>IFERROR(Calculations!X88,0)</f>
        <v>4.7888037291707874E-3</v>
      </c>
      <c r="W42" s="29">
        <f>IFERROR(Calculations!Y88,0)</f>
        <v>4.6588705830408195E-3</v>
      </c>
      <c r="X42" s="29">
        <f>IFERROR(Calculations!Z88,0)</f>
        <v>4.5353399245224857E-3</v>
      </c>
      <c r="Y42" s="29">
        <f>IFERROR(Calculations!AA88,0)</f>
        <v>4.4177620785235128E-3</v>
      </c>
      <c r="Z42" s="29">
        <f>IFERROR(Calculations!AB88,0)</f>
        <v>4.3057279347276101E-3</v>
      </c>
      <c r="AA42" s="29">
        <f>IFERROR(Calculations!AC88,0)</f>
        <v>4.1988645138462122E-3</v>
      </c>
      <c r="AB42" s="29">
        <f>IFERROR(Calculations!AD88,0)</f>
        <v>4.0968310995270762E-3</v>
      </c>
      <c r="AC42" s="29">
        <f>IFERROR(Calculations!AE88,0)</f>
        <v>3.9993158538467188E-3</v>
      </c>
      <c r="AD42" s="29">
        <f>IFERROR(Calculations!AF88,0)</f>
        <v>3.906032847587948E-3</v>
      </c>
      <c r="AE42" s="29">
        <f>IFERROR(Calculations!AG88,0)</f>
        <v>3.8167194474436617E-3</v>
      </c>
      <c r="AF42" s="29">
        <f>IFERROR(Calculations!AH88,0)</f>
        <v>3.7311340112915481E-3</v>
      </c>
      <c r="AG42" s="29">
        <f>IFERROR(Calculations!AI88,0)</f>
        <v>3.6490538501616765E-3</v>
      </c>
      <c r="AH42" s="29">
        <f>IFERROR(Calculations!AJ88,0)</f>
        <v>3.5702734217293308E-3</v>
      </c>
      <c r="AI42" s="29">
        <f>IFERROR(Calculations!AK88,0)</f>
        <v>3.4946027253468515E-3</v>
      </c>
      <c r="AJ42" s="29">
        <f>IFERROR(Calculations!AL88,0)</f>
        <v>3.4218658729756601E-3</v>
      </c>
      <c r="AK42" s="29">
        <f>IFERROR(Calculations!AM88,0)</f>
        <v>3.3518998140282807E-3</v>
      </c>
      <c r="AL42" s="29">
        <f>IFERROR(Calculations!AN88,0)</f>
        <v>3.2845531952012674E-3</v>
      </c>
      <c r="AM42" s="29">
        <f>IFERROR(Calculations!AO88,0)</f>
        <v>3.2196853389934166E-3</v>
      </c>
      <c r="AN42" s="29">
        <f>IFERROR(Calculations!AP88,0)</f>
        <v>3.1571653267969957E-3</v>
      </c>
      <c r="AO42" s="29">
        <f>IFERROR(Calculations!AQ88,0)</f>
        <v>3.0968711743388777E-3</v>
      </c>
      <c r="AP42" s="29">
        <f>IFERROR(Calculations!AR88,0)</f>
        <v>3.0386890888471907E-3</v>
      </c>
      <c r="AQ42" s="29">
        <f>IFERROR(Calculations!AS88,0)</f>
        <v>2.9825127986806699E-3</v>
      </c>
    </row>
    <row r="43" spans="1:43" x14ac:dyDescent="0.35">
      <c r="A43" s="8" t="s">
        <v>31</v>
      </c>
      <c r="B43" s="7">
        <v>0</v>
      </c>
      <c r="C43" s="7">
        <v>0</v>
      </c>
      <c r="D43" s="29">
        <f>IFERROR(Calculations!F89,0)</f>
        <v>7.9668497728604404E-3</v>
      </c>
      <c r="E43" s="29">
        <f>IFERROR(Calculations!G89,0)</f>
        <v>7.6055488942363692E-3</v>
      </c>
      <c r="F43" s="29">
        <f>IFERROR(Calculations!H89,0)</f>
        <v>7.2736016277890059E-3</v>
      </c>
      <c r="G43" s="29">
        <f>IFERROR(Calculations!I89,0)</f>
        <v>6.9676542598064994E-3</v>
      </c>
      <c r="H43" s="29">
        <f>IFERROR(Calculations!J89,0)</f>
        <v>6.6848389039677603E-3</v>
      </c>
      <c r="I43" s="29">
        <f>IFERROR(Calculations!K89,0)</f>
        <v>6.4226892716365835E-3</v>
      </c>
      <c r="J43" s="29">
        <f>IFERROR(Calculations!L89,0)</f>
        <v>6.1790732892965661E-3</v>
      </c>
      <c r="K43" s="29">
        <f>IFERROR(Calculations!M89,0)</f>
        <v>5.9521387729914998E-3</v>
      </c>
      <c r="L43" s="29">
        <f>IFERROR(Calculations!N89,0)</f>
        <v>5.7402693111241465E-3</v>
      </c>
      <c r="M43" s="29">
        <f>IFERROR(Calculations!O89,0)</f>
        <v>5.5420481938486255E-3</v>
      </c>
      <c r="N43" s="29">
        <f>IFERROR(Calculations!P89,0)</f>
        <v>5.3562287336492709E-3</v>
      </c>
      <c r="O43" s="29">
        <f>IFERROR(Calculations!Q89,0)</f>
        <v>5.1817096987563094E-3</v>
      </c>
      <c r="P43" s="29">
        <f>IFERROR(Calculations!R89,0)</f>
        <v>5.0175148643172296E-3</v>
      </c>
      <c r="Q43" s="29">
        <f>IFERROR(Calculations!S89,0)</f>
        <v>4.8627759009804983E-3</v>
      </c>
      <c r="R43" s="29">
        <f>IFERROR(Calculations!T89,0)</f>
        <v>4.7167179846263618E-3</v>
      </c>
      <c r="S43" s="29">
        <f>IFERROR(Calculations!U89,0)</f>
        <v>4.5786476373246288E-3</v>
      </c>
      <c r="T43" s="29">
        <f>IFERROR(Calculations!V89,0)</f>
        <v>4.4479424075909435E-3</v>
      </c>
      <c r="U43" s="29">
        <f>IFERROR(Calculations!W89,0)</f>
        <v>4.3240420745469521E-3</v>
      </c>
      <c r="V43" s="29">
        <f>IFERROR(Calculations!X89,0)</f>
        <v>4.2064411207454189E-3</v>
      </c>
      <c r="W43" s="29">
        <f>IFERROR(Calculations!Y89,0)</f>
        <v>4.0946822659939652E-3</v>
      </c>
      <c r="X43" s="29">
        <f>IFERROR(Calculations!Z89,0)</f>
        <v>3.9883508923683753E-3</v>
      </c>
      <c r="Y43" s="29">
        <f>IFERROR(Calculations!AA89,0)</f>
        <v>3.8870702208766428E-3</v>
      </c>
      <c r="Z43" s="29">
        <f>IFERROR(Calculations!AB89,0)</f>
        <v>3.7904971245894536E-3</v>
      </c>
      <c r="AA43" s="29">
        <f>IFERROR(Calculations!AC89,0)</f>
        <v>3.6983184827377169E-3</v>
      </c>
      <c r="AB43" s="29">
        <f>IFERROR(Calculations!AD89,0)</f>
        <v>3.6102479962594192E-3</v>
      </c>
      <c r="AC43" s="29">
        <f>IFERROR(Calculations!AE89,0)</f>
        <v>3.5260233983251954E-3</v>
      </c>
      <c r="AD43" s="29">
        <f>IFERROR(Calculations!AF89,0)</f>
        <v>3.4454040040645673E-3</v>
      </c>
      <c r="AE43" s="29">
        <f>IFERROR(Calculations!AG89,0)</f>
        <v>3.3681685525066563E-3</v>
      </c>
      <c r="AF43" s="29">
        <f>IFERROR(Calculations!AH89,0)</f>
        <v>3.2941133010335744E-3</v>
      </c>
      <c r="AG43" s="29">
        <f>IFERROR(Calculations!AI89,0)</f>
        <v>3.2230503386565523E-3</v>
      </c>
      <c r="AH43" s="29">
        <f>IFERROR(Calculations!AJ89,0)</f>
        <v>3.1548060894712737E-3</v>
      </c>
      <c r="AI43" s="29">
        <f>IFERROR(Calculations!AK89,0)</f>
        <v>3.0892199818237653E-3</v>
      </c>
      <c r="AJ43" s="29">
        <f>IFERROR(Calculations!AL89,0)</f>
        <v>3.0261432622573636E-3</v>
      </c>
      <c r="AK43" s="29">
        <f>IFERROR(Calculations!AM89,0)</f>
        <v>2.9654379362578087E-3</v>
      </c>
      <c r="AL43" s="29">
        <f>IFERROR(Calculations!AN89,0)</f>
        <v>2.9069758203166263E-3</v>
      </c>
      <c r="AM43" s="29">
        <f>IFERROR(Calculations!AO89,0)</f>
        <v>2.8506376919605891E-3</v>
      </c>
      <c r="AN43" s="29">
        <f>IFERROR(Calculations!AP89,0)</f>
        <v>2.796312526170297E-3</v>
      </c>
      <c r="AO43" s="29">
        <f>IFERROR(Calculations!AQ89,0)</f>
        <v>2.7438968081592296E-3</v>
      </c>
      <c r="AP43" s="29">
        <f>IFERROR(Calculations!AR89,0)</f>
        <v>2.6932939137853662E-3</v>
      </c>
      <c r="AQ43" s="29">
        <f>IFERROR(Calculations!AS89,0)</f>
        <v>2.6444135499821275E-3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BGDP</vt:lpstr>
      <vt:lpstr>Output</vt:lpstr>
      <vt:lpstr>Calculations</vt:lpstr>
      <vt:lpstr>BPCiObIC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2022-04-28T18:55:08Z</dcterms:modified>
</cp:coreProperties>
</file>