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franc03/Downloads/Model_ICM&amp;CPL_260824/InputData/land/PLANAbPiaSY/"/>
    </mc:Choice>
  </mc:AlternateContent>
  <xr:revisionPtr revIDLastSave="0" documentId="13_ncr:1_{B07A37AD-F8A5-D24B-B93E-C4674BF8A888}" xr6:coauthVersionLast="47" xr6:coauthVersionMax="47" xr10:uidLastSave="{00000000-0000-0000-0000-000000000000}"/>
  <bookViews>
    <workbookView xWindow="3340" yWindow="760" windowWidth="29100" windowHeight="9440" xr2:uid="{00000000-000D-0000-FFFF-FFFF00000000}"/>
  </bookViews>
  <sheets>
    <sheet name="About" sheetId="1" r:id="rId1"/>
    <sheet name="Potential Areas" sheetId="10" r:id="rId2"/>
    <sheet name="Calculations &amp; Conversions" sheetId="11" r:id="rId3"/>
    <sheet name="PLANAbPiaSY-old" sheetId="3" r:id="rId4"/>
    <sheet name="PLANAbPiaSY" sheetId="12" r:id="rId5"/>
  </sheets>
  <definedNames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1" l="1"/>
  <c r="C12" i="11" l="1"/>
  <c r="B2" i="3" s="1"/>
  <c r="C13" i="11"/>
  <c r="B3" i="3" s="1"/>
  <c r="C15" i="11"/>
  <c r="E4" i="3" l="1"/>
  <c r="I4" i="3"/>
  <c r="M4" i="3"/>
  <c r="Q4" i="3"/>
  <c r="U4" i="3"/>
  <c r="Y4" i="3"/>
  <c r="AC4" i="3"/>
  <c r="AG4" i="3"/>
  <c r="F4" i="3"/>
  <c r="J4" i="3"/>
  <c r="R4" i="3"/>
  <c r="V4" i="3"/>
  <c r="Z4" i="3"/>
  <c r="AD4" i="3"/>
  <c r="AH4" i="3"/>
  <c r="B4" i="3"/>
  <c r="N4" i="3"/>
  <c r="C4" i="3"/>
  <c r="G4" i="3"/>
  <c r="K4" i="3"/>
  <c r="O4" i="3"/>
  <c r="S4" i="3"/>
  <c r="W4" i="3"/>
  <c r="AA4" i="3"/>
  <c r="AE4" i="3"/>
  <c r="AI4" i="3"/>
  <c r="D4" i="3"/>
  <c r="H4" i="3"/>
  <c r="L4" i="3"/>
  <c r="P4" i="3"/>
  <c r="T4" i="3"/>
  <c r="X4" i="3"/>
  <c r="AB4" i="3"/>
  <c r="AF4" i="3"/>
  <c r="AJ4" i="3"/>
  <c r="C3" i="3"/>
  <c r="G3" i="3"/>
  <c r="K3" i="3"/>
  <c r="O3" i="3"/>
  <c r="S3" i="3"/>
  <c r="W3" i="3"/>
  <c r="AA3" i="3"/>
  <c r="AE3" i="3"/>
  <c r="AI3" i="3"/>
  <c r="D3" i="3"/>
  <c r="H3" i="3"/>
  <c r="L3" i="3"/>
  <c r="T3" i="3"/>
  <c r="X3" i="3"/>
  <c r="AB3" i="3"/>
  <c r="AF3" i="3"/>
  <c r="P3" i="3"/>
  <c r="AJ3" i="3"/>
  <c r="E3" i="3"/>
  <c r="I3" i="3"/>
  <c r="M3" i="3"/>
  <c r="Q3" i="3"/>
  <c r="U3" i="3"/>
  <c r="Y3" i="3"/>
  <c r="AC3" i="3"/>
  <c r="AG3" i="3"/>
  <c r="F3" i="3"/>
  <c r="J3" i="3"/>
  <c r="N3" i="3"/>
  <c r="R3" i="3"/>
  <c r="V3" i="3"/>
  <c r="Z3" i="3"/>
  <c r="AD3" i="3"/>
  <c r="AH3" i="3"/>
  <c r="E2" i="3"/>
  <c r="I2" i="3"/>
  <c r="M2" i="3"/>
  <c r="Q2" i="3"/>
  <c r="U2" i="3"/>
  <c r="Y2" i="3"/>
  <c r="AC2" i="3"/>
  <c r="AG2" i="3"/>
  <c r="F2" i="3"/>
  <c r="N2" i="3"/>
  <c r="V2" i="3"/>
  <c r="AD2" i="3"/>
  <c r="T2" i="3"/>
  <c r="AB2" i="3"/>
  <c r="J2" i="3"/>
  <c r="R2" i="3"/>
  <c r="Z2" i="3"/>
  <c r="AH2" i="3"/>
  <c r="L2" i="3"/>
  <c r="AF2" i="3"/>
  <c r="C2" i="3"/>
  <c r="G2" i="3"/>
  <c r="K2" i="3"/>
  <c r="O2" i="3"/>
  <c r="S2" i="3"/>
  <c r="W2" i="3"/>
  <c r="AA2" i="3"/>
  <c r="AE2" i="3"/>
  <c r="AI2" i="3"/>
  <c r="D2" i="3"/>
  <c r="H2" i="3"/>
  <c r="P2" i="3"/>
  <c r="X2" i="3"/>
  <c r="AJ2" i="3"/>
</calcChain>
</file>

<file path=xl/sharedStrings.xml><?xml version="1.0" encoding="utf-8"?>
<sst xmlns="http://schemas.openxmlformats.org/spreadsheetml/2006/main" count="51" uniqueCount="34">
  <si>
    <t>PLANAbPiaSY Potential Land Area Newly Affected by Policy in a Single Year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</si>
  <si>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</si>
  <si>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</si>
  <si>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</si>
  <si>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</si>
  <si>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</si>
  <si>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</si>
  <si>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</si>
  <si>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acres</t>
  </si>
  <si>
    <t>https://www.fas.org/sgp/crs/misc/R40562.pdf</t>
  </si>
  <si>
    <t>Notes</t>
  </si>
  <si>
    <t>Avoid deforestion, peatland restoration, and forest restoration policies</t>
  </si>
  <si>
    <t>Forestry policy</t>
  </si>
  <si>
    <t>Áreas Naturales Protegidas</t>
  </si>
  <si>
    <t>Translation</t>
  </si>
  <si>
    <t>Reforestación</t>
  </si>
  <si>
    <t>Reforestation</t>
  </si>
  <si>
    <t>Set-asides</t>
  </si>
  <si>
    <t>Improved forest mgmt</t>
  </si>
  <si>
    <t>Manejo forestal</t>
  </si>
  <si>
    <t>Sistemas agroforestales</t>
  </si>
  <si>
    <t>1 ha =</t>
  </si>
  <si>
    <t>Conversion factor</t>
  </si>
  <si>
    <t>years</t>
  </si>
  <si>
    <t>Potential land areas for carbon capture</t>
  </si>
  <si>
    <t>Cuadro 3.4</t>
  </si>
  <si>
    <t>Instituto Nacional de Ecología y Cambio Climático (INECC)</t>
  </si>
  <si>
    <t>1997 (estimates for 2000,2010,2030)</t>
  </si>
  <si>
    <t>Carbon emissions capture in Mexico</t>
  </si>
  <si>
    <t>are not used in the Mexico version of the model.</t>
  </si>
  <si>
    <t xml:space="preserve">We considered Natural Protected Areas (ANP, in Spanish) as forest set-asides. </t>
  </si>
  <si>
    <t>Potencial Técnico</t>
  </si>
  <si>
    <t xml:space="preserve">Potencial Técnico </t>
  </si>
  <si>
    <t>added a new sheet to include numbers that ICM has from their experts and scenarios.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</si>
</sst>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164" fontId="0" fillId="0" borderId="0" xfId="2" applyFont="1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15" fontId="1" fillId="0" borderId="0" xfId="0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504825</xdr:colOff>
      <xdr:row>30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1767B0-8578-4B5B-B7BB-8382FD1CE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86825" cy="575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topLeftCell="A4" workbookViewId="0">
      <selection activeCell="A17" sqref="A17:B17"/>
    </sheetView>
  </sheetViews>
  <sheetFormatPr baseColWidth="10" defaultColWidth="9.1640625" defaultRowHeight="15" x14ac:dyDescent="0.2"/>
  <cols>
    <col min="2" max="2" width="57.6640625" customWidth="1"/>
  </cols>
  <sheetData>
    <row r="1" spans="1:2" x14ac:dyDescent="0.2">
      <c r="A1" s="1" t="s">
        <v>0</v>
      </c>
    </row>
    <row r="3" spans="1:2" x14ac:dyDescent="0.2">
      <c r="A3" s="1" t="s">
        <v>1</v>
      </c>
      <c r="B3" s="4" t="s">
        <v>24</v>
      </c>
    </row>
    <row r="4" spans="1:2" x14ac:dyDescent="0.2">
      <c r="B4" t="s">
        <v>26</v>
      </c>
    </row>
    <row r="5" spans="1:2" x14ac:dyDescent="0.2">
      <c r="B5" s="5" t="s">
        <v>27</v>
      </c>
    </row>
    <row r="6" spans="1:2" x14ac:dyDescent="0.2">
      <c r="B6" t="s">
        <v>28</v>
      </c>
    </row>
    <row r="7" spans="1:2" x14ac:dyDescent="0.2">
      <c r="B7" s="6" t="s">
        <v>9</v>
      </c>
    </row>
    <row r="8" spans="1:2" x14ac:dyDescent="0.2">
      <c r="B8" t="s">
        <v>25</v>
      </c>
    </row>
    <row r="11" spans="1:2" x14ac:dyDescent="0.2">
      <c r="A11" s="1" t="s">
        <v>10</v>
      </c>
    </row>
    <row r="12" spans="1:2" x14ac:dyDescent="0.2">
      <c r="A12" t="s">
        <v>11</v>
      </c>
    </row>
    <row r="13" spans="1:2" x14ac:dyDescent="0.2">
      <c r="A13" t="s">
        <v>29</v>
      </c>
    </row>
    <row r="15" spans="1:2" x14ac:dyDescent="0.2">
      <c r="A15" t="s">
        <v>30</v>
      </c>
    </row>
    <row r="17" spans="1:2" x14ac:dyDescent="0.2">
      <c r="A17" s="14">
        <v>45531</v>
      </c>
      <c r="B17" s="1" t="s">
        <v>33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2" sqref="F2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5"/>
  <sheetViews>
    <sheetView workbookViewId="0">
      <selection activeCell="F2" sqref="F2"/>
    </sheetView>
  </sheetViews>
  <sheetFormatPr baseColWidth="10" defaultRowHeight="15" x14ac:dyDescent="0.2"/>
  <cols>
    <col min="1" max="1" width="21" bestFit="1" customWidth="1"/>
    <col min="2" max="2" width="25.1640625" bestFit="1" customWidth="1"/>
  </cols>
  <sheetData>
    <row r="2" spans="1:7" ht="29.25" customHeight="1" x14ac:dyDescent="0.2">
      <c r="A2" s="12" t="s">
        <v>31</v>
      </c>
      <c r="B2" s="13"/>
      <c r="C2" s="11"/>
    </row>
    <row r="3" spans="1:7" x14ac:dyDescent="0.2">
      <c r="A3" s="10" t="s">
        <v>14</v>
      </c>
      <c r="B3" s="10" t="s">
        <v>12</v>
      </c>
      <c r="C3" s="10">
        <v>2030</v>
      </c>
    </row>
    <row r="4" spans="1:7" x14ac:dyDescent="0.2">
      <c r="A4" s="8" t="s">
        <v>17</v>
      </c>
      <c r="B4" s="8" t="s">
        <v>13</v>
      </c>
      <c r="C4" s="8">
        <v>6</v>
      </c>
    </row>
    <row r="5" spans="1:7" x14ac:dyDescent="0.2">
      <c r="A5" s="8" t="s">
        <v>16</v>
      </c>
      <c r="B5" s="8" t="s">
        <v>15</v>
      </c>
      <c r="C5" s="8">
        <v>4.2</v>
      </c>
    </row>
    <row r="6" spans="1:7" x14ac:dyDescent="0.2">
      <c r="A6" s="8" t="s">
        <v>18</v>
      </c>
      <c r="B6" s="8" t="s">
        <v>19</v>
      </c>
      <c r="C6" s="8">
        <v>18.7</v>
      </c>
    </row>
    <row r="7" spans="1:7" x14ac:dyDescent="0.2">
      <c r="A7" s="8" t="s">
        <v>18</v>
      </c>
      <c r="B7" s="8" t="s">
        <v>20</v>
      </c>
      <c r="C7" s="8">
        <v>1.9</v>
      </c>
      <c r="E7" s="10" t="s">
        <v>22</v>
      </c>
      <c r="F7" s="10"/>
    </row>
    <row r="8" spans="1:7" x14ac:dyDescent="0.2">
      <c r="E8" s="8" t="s">
        <v>21</v>
      </c>
      <c r="F8" s="8">
        <v>2.4700000000000002</v>
      </c>
      <c r="G8" t="s">
        <v>8</v>
      </c>
    </row>
    <row r="10" spans="1:7" x14ac:dyDescent="0.2">
      <c r="A10" s="12" t="s">
        <v>32</v>
      </c>
      <c r="B10" s="13"/>
      <c r="C10" s="11"/>
      <c r="E10" s="8">
        <v>30</v>
      </c>
      <c r="F10" s="9" t="s">
        <v>23</v>
      </c>
    </row>
    <row r="11" spans="1:7" x14ac:dyDescent="0.2">
      <c r="A11" s="10" t="s">
        <v>14</v>
      </c>
      <c r="B11" s="10" t="s">
        <v>12</v>
      </c>
      <c r="C11" s="10">
        <v>2030</v>
      </c>
    </row>
    <row r="12" spans="1:7" x14ac:dyDescent="0.2">
      <c r="A12" s="8" t="s">
        <v>17</v>
      </c>
      <c r="B12" s="8" t="s">
        <v>13</v>
      </c>
      <c r="C12" s="8">
        <f>C4*$F$8*1000000</f>
        <v>14820000</v>
      </c>
    </row>
    <row r="13" spans="1:7" x14ac:dyDescent="0.2">
      <c r="A13" s="8" t="s">
        <v>16</v>
      </c>
      <c r="B13" s="8" t="s">
        <v>15</v>
      </c>
      <c r="C13" s="8">
        <f>C5*$F$8*1000000</f>
        <v>10374000</v>
      </c>
    </row>
    <row r="14" spans="1:7" x14ac:dyDescent="0.2">
      <c r="A14" s="8" t="s">
        <v>18</v>
      </c>
      <c r="B14" s="8" t="s">
        <v>19</v>
      </c>
      <c r="C14" s="8">
        <f>C6*$F$8*1000000</f>
        <v>46189000</v>
      </c>
    </row>
    <row r="15" spans="1:7" x14ac:dyDescent="0.2">
      <c r="A15" s="8" t="s">
        <v>18</v>
      </c>
      <c r="B15" s="8" t="s">
        <v>20</v>
      </c>
      <c r="C15" s="8">
        <f>C7*$F$8*1000000</f>
        <v>4693000.0000000009</v>
      </c>
    </row>
  </sheetData>
  <mergeCells count="2">
    <mergeCell ref="A2:B2"/>
    <mergeCell ref="A10:B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11"/>
  <sheetViews>
    <sheetView workbookViewId="0">
      <selection activeCell="G2" sqref="G2"/>
    </sheetView>
  </sheetViews>
  <sheetFormatPr baseColWidth="10" defaultColWidth="9.1640625" defaultRowHeight="15" x14ac:dyDescent="0.2"/>
  <cols>
    <col min="1" max="1" width="29.33203125" customWidth="1"/>
    <col min="2" max="2" width="10.83203125" customWidth="1"/>
  </cols>
  <sheetData>
    <row r="1" spans="1:36" x14ac:dyDescent="0.2">
      <c r="B1" s="2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2">
      <c r="A2" t="s">
        <v>2</v>
      </c>
      <c r="B2" s="3">
        <f>'Calculations &amp; Conversions'!$C$12/'Calculations &amp; Conversions'!$E$10</f>
        <v>494000</v>
      </c>
      <c r="C2" s="3">
        <f>'Calculations &amp; Conversions'!$C$12/'Calculations &amp; Conversions'!$E$10</f>
        <v>494000</v>
      </c>
      <c r="D2" s="3">
        <f>'Calculations &amp; Conversions'!$C$12/'Calculations &amp; Conversions'!$E$10</f>
        <v>494000</v>
      </c>
      <c r="E2" s="3">
        <f>'Calculations &amp; Conversions'!$C$12/'Calculations &amp; Conversions'!$E$10</f>
        <v>494000</v>
      </c>
      <c r="F2" s="3">
        <f>'Calculations &amp; Conversions'!$C$12/'Calculations &amp; Conversions'!$E$10</f>
        <v>494000</v>
      </c>
      <c r="G2" s="3">
        <f>'Calculations &amp; Conversions'!$C$12/'Calculations &amp; Conversions'!$E$10</f>
        <v>494000</v>
      </c>
      <c r="H2" s="3">
        <f>'Calculations &amp; Conversions'!$C$12/'Calculations &amp; Conversions'!$E$10</f>
        <v>494000</v>
      </c>
      <c r="I2" s="3">
        <f>'Calculations &amp; Conversions'!$C$12/'Calculations &amp; Conversions'!$E$10</f>
        <v>494000</v>
      </c>
      <c r="J2" s="3">
        <f>'Calculations &amp; Conversions'!$C$12/'Calculations &amp; Conversions'!$E$10</f>
        <v>494000</v>
      </c>
      <c r="K2" s="3">
        <f>'Calculations &amp; Conversions'!$C$12/'Calculations &amp; Conversions'!$E$10</f>
        <v>494000</v>
      </c>
      <c r="L2" s="3">
        <f>'Calculations &amp; Conversions'!$C$12/'Calculations &amp; Conversions'!$E$10</f>
        <v>494000</v>
      </c>
      <c r="M2" s="3">
        <f>'Calculations &amp; Conversions'!$C$12/'Calculations &amp; Conversions'!$E$10</f>
        <v>494000</v>
      </c>
      <c r="N2" s="3">
        <f>'Calculations &amp; Conversions'!$C$12/'Calculations &amp; Conversions'!$E$10</f>
        <v>494000</v>
      </c>
      <c r="O2" s="3">
        <f>'Calculations &amp; Conversions'!$C$12/'Calculations &amp; Conversions'!$E$10</f>
        <v>494000</v>
      </c>
      <c r="P2" s="3">
        <f>'Calculations &amp; Conversions'!$C$12/'Calculations &amp; Conversions'!$E$10</f>
        <v>494000</v>
      </c>
      <c r="Q2" s="3">
        <f>'Calculations &amp; Conversions'!$C$12/'Calculations &amp; Conversions'!$E$10</f>
        <v>494000</v>
      </c>
      <c r="R2" s="3">
        <f>'Calculations &amp; Conversions'!$C$12/'Calculations &amp; Conversions'!$E$10</f>
        <v>494000</v>
      </c>
      <c r="S2" s="3">
        <f>'Calculations &amp; Conversions'!$C$12/'Calculations &amp; Conversions'!$E$10</f>
        <v>494000</v>
      </c>
      <c r="T2" s="3">
        <f>'Calculations &amp; Conversions'!$C$12/'Calculations &amp; Conversions'!$E$10</f>
        <v>494000</v>
      </c>
      <c r="U2" s="3">
        <f>'Calculations &amp; Conversions'!$C$12/'Calculations &amp; Conversions'!$E$10</f>
        <v>494000</v>
      </c>
      <c r="V2" s="3">
        <f>'Calculations &amp; Conversions'!$C$12/'Calculations &amp; Conversions'!$E$10</f>
        <v>494000</v>
      </c>
      <c r="W2" s="3">
        <f>'Calculations &amp; Conversions'!$C$12/'Calculations &amp; Conversions'!$E$10</f>
        <v>494000</v>
      </c>
      <c r="X2" s="3">
        <f>'Calculations &amp; Conversions'!$C$12/'Calculations &amp; Conversions'!$E$10</f>
        <v>494000</v>
      </c>
      <c r="Y2" s="3">
        <f>'Calculations &amp; Conversions'!$C$12/'Calculations &amp; Conversions'!$E$10</f>
        <v>494000</v>
      </c>
      <c r="Z2" s="3">
        <f>'Calculations &amp; Conversions'!$C$12/'Calculations &amp; Conversions'!$E$10</f>
        <v>494000</v>
      </c>
      <c r="AA2" s="3">
        <f>'Calculations &amp; Conversions'!$C$12/'Calculations &amp; Conversions'!$E$10</f>
        <v>494000</v>
      </c>
      <c r="AB2" s="3">
        <f>'Calculations &amp; Conversions'!$C$12/'Calculations &amp; Conversions'!$E$10</f>
        <v>494000</v>
      </c>
      <c r="AC2" s="3">
        <f>'Calculations &amp; Conversions'!$C$12/'Calculations &amp; Conversions'!$E$10</f>
        <v>494000</v>
      </c>
      <c r="AD2" s="3">
        <f>'Calculations &amp; Conversions'!$C$12/'Calculations &amp; Conversions'!$E$10</f>
        <v>494000</v>
      </c>
      <c r="AE2" s="3">
        <f>'Calculations &amp; Conversions'!$C$12/'Calculations &amp; Conversions'!$E$10</f>
        <v>494000</v>
      </c>
      <c r="AF2" s="3">
        <f>'Calculations &amp; Conversions'!$C$12/'Calculations &amp; Conversions'!$E$10</f>
        <v>494000</v>
      </c>
      <c r="AG2" s="3">
        <f>'Calculations &amp; Conversions'!$C$12/'Calculations &amp; Conversions'!$E$10</f>
        <v>494000</v>
      </c>
      <c r="AH2" s="3">
        <f>'Calculations &amp; Conversions'!$C$12/'Calculations &amp; Conversions'!$E$10</f>
        <v>494000</v>
      </c>
      <c r="AI2" s="3">
        <f>'Calculations &amp; Conversions'!$C$12/'Calculations &amp; Conversions'!$E$10</f>
        <v>494000</v>
      </c>
      <c r="AJ2" s="3">
        <f>'Calculations &amp; Conversions'!$C$12/'Calculations &amp; Conversions'!$E$10</f>
        <v>494000</v>
      </c>
    </row>
    <row r="3" spans="1:36" x14ac:dyDescent="0.2">
      <c r="A3" t="s">
        <v>3</v>
      </c>
      <c r="B3" s="3">
        <f>'Calculations &amp; Conversions'!$C$13/'Calculations &amp; Conversions'!$E$10</f>
        <v>345800</v>
      </c>
      <c r="C3" s="3">
        <f>'Calculations &amp; Conversions'!$C$13/'Calculations &amp; Conversions'!$E$10</f>
        <v>345800</v>
      </c>
      <c r="D3" s="3">
        <f>'Calculations &amp; Conversions'!$C$13/'Calculations &amp; Conversions'!$E$10</f>
        <v>345800</v>
      </c>
      <c r="E3" s="3">
        <f>'Calculations &amp; Conversions'!$C$13/'Calculations &amp; Conversions'!$E$10</f>
        <v>345800</v>
      </c>
      <c r="F3" s="3">
        <f>'Calculations &amp; Conversions'!$C$13/'Calculations &amp; Conversions'!$E$10</f>
        <v>345800</v>
      </c>
      <c r="G3" s="3">
        <f>'Calculations &amp; Conversions'!$C$13/'Calculations &amp; Conversions'!$E$10</f>
        <v>345800</v>
      </c>
      <c r="H3" s="3">
        <f>'Calculations &amp; Conversions'!$C$13/'Calculations &amp; Conversions'!$E$10</f>
        <v>345800</v>
      </c>
      <c r="I3" s="3">
        <f>'Calculations &amp; Conversions'!$C$13/'Calculations &amp; Conversions'!$E$10</f>
        <v>345800</v>
      </c>
      <c r="J3" s="3">
        <f>'Calculations &amp; Conversions'!$C$13/'Calculations &amp; Conversions'!$E$10</f>
        <v>345800</v>
      </c>
      <c r="K3" s="3">
        <f>'Calculations &amp; Conversions'!$C$13/'Calculations &amp; Conversions'!$E$10</f>
        <v>345800</v>
      </c>
      <c r="L3" s="3">
        <f>'Calculations &amp; Conversions'!$C$13/'Calculations &amp; Conversions'!$E$10</f>
        <v>345800</v>
      </c>
      <c r="M3" s="3">
        <f>'Calculations &amp; Conversions'!$C$13/'Calculations &amp; Conversions'!$E$10</f>
        <v>345800</v>
      </c>
      <c r="N3" s="3">
        <f>'Calculations &amp; Conversions'!$C$13/'Calculations &amp; Conversions'!$E$10</f>
        <v>345800</v>
      </c>
      <c r="O3" s="3">
        <f>'Calculations &amp; Conversions'!$C$13/'Calculations &amp; Conversions'!$E$10</f>
        <v>345800</v>
      </c>
      <c r="P3" s="3">
        <f>'Calculations &amp; Conversions'!$C$13/'Calculations &amp; Conversions'!$E$10</f>
        <v>345800</v>
      </c>
      <c r="Q3" s="3">
        <f>'Calculations &amp; Conversions'!$C$13/'Calculations &amp; Conversions'!$E$10</f>
        <v>345800</v>
      </c>
      <c r="R3" s="3">
        <f>'Calculations &amp; Conversions'!$C$13/'Calculations &amp; Conversions'!$E$10</f>
        <v>345800</v>
      </c>
      <c r="S3" s="3">
        <f>'Calculations &amp; Conversions'!$C$13/'Calculations &amp; Conversions'!$E$10</f>
        <v>345800</v>
      </c>
      <c r="T3" s="3">
        <f>'Calculations &amp; Conversions'!$C$13/'Calculations &amp; Conversions'!$E$10</f>
        <v>345800</v>
      </c>
      <c r="U3" s="3">
        <f>'Calculations &amp; Conversions'!$C$13/'Calculations &amp; Conversions'!$E$10</f>
        <v>345800</v>
      </c>
      <c r="V3" s="3">
        <f>'Calculations &amp; Conversions'!$C$13/'Calculations &amp; Conversions'!$E$10</f>
        <v>345800</v>
      </c>
      <c r="W3" s="3">
        <f>'Calculations &amp; Conversions'!$C$13/'Calculations &amp; Conversions'!$E$10</f>
        <v>345800</v>
      </c>
      <c r="X3" s="3">
        <f>'Calculations &amp; Conversions'!$C$13/'Calculations &amp; Conversions'!$E$10</f>
        <v>345800</v>
      </c>
      <c r="Y3" s="3">
        <f>'Calculations &amp; Conversions'!$C$13/'Calculations &amp; Conversions'!$E$10</f>
        <v>345800</v>
      </c>
      <c r="Z3" s="3">
        <f>'Calculations &amp; Conversions'!$C$13/'Calculations &amp; Conversions'!$E$10</f>
        <v>345800</v>
      </c>
      <c r="AA3" s="3">
        <f>'Calculations &amp; Conversions'!$C$13/'Calculations &amp; Conversions'!$E$10</f>
        <v>345800</v>
      </c>
      <c r="AB3" s="3">
        <f>'Calculations &amp; Conversions'!$C$13/'Calculations &amp; Conversions'!$E$10</f>
        <v>345800</v>
      </c>
      <c r="AC3" s="3">
        <f>'Calculations &amp; Conversions'!$C$13/'Calculations &amp; Conversions'!$E$10</f>
        <v>345800</v>
      </c>
      <c r="AD3" s="3">
        <f>'Calculations &amp; Conversions'!$C$13/'Calculations &amp; Conversions'!$E$10</f>
        <v>345800</v>
      </c>
      <c r="AE3" s="3">
        <f>'Calculations &amp; Conversions'!$C$13/'Calculations &amp; Conversions'!$E$10</f>
        <v>345800</v>
      </c>
      <c r="AF3" s="3">
        <f>'Calculations &amp; Conversions'!$C$13/'Calculations &amp; Conversions'!$E$10</f>
        <v>345800</v>
      </c>
      <c r="AG3" s="3">
        <f>'Calculations &amp; Conversions'!$C$13/'Calculations &amp; Conversions'!$E$10</f>
        <v>345800</v>
      </c>
      <c r="AH3" s="3">
        <f>'Calculations &amp; Conversions'!$C$13/'Calculations &amp; Conversions'!$E$10</f>
        <v>345800</v>
      </c>
      <c r="AI3" s="3">
        <f>'Calculations &amp; Conversions'!$C$13/'Calculations &amp; Conversions'!$E$10</f>
        <v>345800</v>
      </c>
      <c r="AJ3" s="3">
        <f>'Calculations &amp; Conversions'!$C$13/'Calculations &amp; Conversions'!$E$10</f>
        <v>345800</v>
      </c>
    </row>
    <row r="4" spans="1:36" x14ac:dyDescent="0.2">
      <c r="A4" t="s">
        <v>4</v>
      </c>
      <c r="B4" s="3">
        <f>('Calculations &amp; Conversions'!$C$14+'Calculations &amp; Conversions'!$C$15)/'Calculations &amp; Conversions'!$E$10</f>
        <v>1696066.6666666667</v>
      </c>
      <c r="C4" s="3">
        <f>('Calculations &amp; Conversions'!$C$14+'Calculations &amp; Conversions'!$C$15)/'Calculations &amp; Conversions'!$E$10</f>
        <v>1696066.6666666667</v>
      </c>
      <c r="D4" s="3">
        <f>('Calculations &amp; Conversions'!$C$14+'Calculations &amp; Conversions'!$C$15)/'Calculations &amp; Conversions'!$E$10</f>
        <v>1696066.6666666667</v>
      </c>
      <c r="E4" s="3">
        <f>('Calculations &amp; Conversions'!$C$14+'Calculations &amp; Conversions'!$C$15)/'Calculations &amp; Conversions'!$E$10</f>
        <v>1696066.6666666667</v>
      </c>
      <c r="F4" s="3">
        <f>('Calculations &amp; Conversions'!$C$14+'Calculations &amp; Conversions'!$C$15)/'Calculations &amp; Conversions'!$E$10</f>
        <v>1696066.6666666667</v>
      </c>
      <c r="G4" s="3">
        <f>('Calculations &amp; Conversions'!$C$14+'Calculations &amp; Conversions'!$C$15)/'Calculations &amp; Conversions'!$E$10</f>
        <v>1696066.6666666667</v>
      </c>
      <c r="H4" s="3">
        <f>('Calculations &amp; Conversions'!$C$14+'Calculations &amp; Conversions'!$C$15)/'Calculations &amp; Conversions'!$E$10</f>
        <v>1696066.6666666667</v>
      </c>
      <c r="I4" s="3">
        <f>('Calculations &amp; Conversions'!$C$14+'Calculations &amp; Conversions'!$C$15)/'Calculations &amp; Conversions'!$E$10</f>
        <v>1696066.6666666667</v>
      </c>
      <c r="J4" s="3">
        <f>('Calculations &amp; Conversions'!$C$14+'Calculations &amp; Conversions'!$C$15)/'Calculations &amp; Conversions'!$E$10</f>
        <v>1696066.6666666667</v>
      </c>
      <c r="K4" s="3">
        <f>('Calculations &amp; Conversions'!$C$14+'Calculations &amp; Conversions'!$C$15)/'Calculations &amp; Conversions'!$E$10</f>
        <v>1696066.6666666667</v>
      </c>
      <c r="L4" s="3">
        <f>('Calculations &amp; Conversions'!$C$14+'Calculations &amp; Conversions'!$C$15)/'Calculations &amp; Conversions'!$E$10</f>
        <v>1696066.6666666667</v>
      </c>
      <c r="M4" s="3">
        <f>('Calculations &amp; Conversions'!$C$14+'Calculations &amp; Conversions'!$C$15)/'Calculations &amp; Conversions'!$E$10</f>
        <v>1696066.6666666667</v>
      </c>
      <c r="N4" s="3">
        <f>('Calculations &amp; Conversions'!$C$14+'Calculations &amp; Conversions'!$C$15)/'Calculations &amp; Conversions'!$E$10</f>
        <v>1696066.6666666667</v>
      </c>
      <c r="O4" s="3">
        <f>('Calculations &amp; Conversions'!$C$14+'Calculations &amp; Conversions'!$C$15)/'Calculations &amp; Conversions'!$E$10</f>
        <v>1696066.6666666667</v>
      </c>
      <c r="P4" s="3">
        <f>('Calculations &amp; Conversions'!$C$14+'Calculations &amp; Conversions'!$C$15)/'Calculations &amp; Conversions'!$E$10</f>
        <v>1696066.6666666667</v>
      </c>
      <c r="Q4" s="3">
        <f>('Calculations &amp; Conversions'!$C$14+'Calculations &amp; Conversions'!$C$15)/'Calculations &amp; Conversions'!$E$10</f>
        <v>1696066.6666666667</v>
      </c>
      <c r="R4" s="3">
        <f>('Calculations &amp; Conversions'!$C$14+'Calculations &amp; Conversions'!$C$15)/'Calculations &amp; Conversions'!$E$10</f>
        <v>1696066.6666666667</v>
      </c>
      <c r="S4" s="3">
        <f>('Calculations &amp; Conversions'!$C$14+'Calculations &amp; Conversions'!$C$15)/'Calculations &amp; Conversions'!$E$10</f>
        <v>1696066.6666666667</v>
      </c>
      <c r="T4" s="3">
        <f>('Calculations &amp; Conversions'!$C$14+'Calculations &amp; Conversions'!$C$15)/'Calculations &amp; Conversions'!$E$10</f>
        <v>1696066.6666666667</v>
      </c>
      <c r="U4" s="3">
        <f>('Calculations &amp; Conversions'!$C$14+'Calculations &amp; Conversions'!$C$15)/'Calculations &amp; Conversions'!$E$10</f>
        <v>1696066.6666666667</v>
      </c>
      <c r="V4" s="3">
        <f>('Calculations &amp; Conversions'!$C$14+'Calculations &amp; Conversions'!$C$15)/'Calculations &amp; Conversions'!$E$10</f>
        <v>1696066.6666666667</v>
      </c>
      <c r="W4" s="3">
        <f>('Calculations &amp; Conversions'!$C$14+'Calculations &amp; Conversions'!$C$15)/'Calculations &amp; Conversions'!$E$10</f>
        <v>1696066.6666666667</v>
      </c>
      <c r="X4" s="3">
        <f>('Calculations &amp; Conversions'!$C$14+'Calculations &amp; Conversions'!$C$15)/'Calculations &amp; Conversions'!$E$10</f>
        <v>1696066.6666666667</v>
      </c>
      <c r="Y4" s="3">
        <f>('Calculations &amp; Conversions'!$C$14+'Calculations &amp; Conversions'!$C$15)/'Calculations &amp; Conversions'!$E$10</f>
        <v>1696066.6666666667</v>
      </c>
      <c r="Z4" s="3">
        <f>('Calculations &amp; Conversions'!$C$14+'Calculations &amp; Conversions'!$C$15)/'Calculations &amp; Conversions'!$E$10</f>
        <v>1696066.6666666667</v>
      </c>
      <c r="AA4" s="3">
        <f>('Calculations &amp; Conversions'!$C$14+'Calculations &amp; Conversions'!$C$15)/'Calculations &amp; Conversions'!$E$10</f>
        <v>1696066.6666666667</v>
      </c>
      <c r="AB4" s="3">
        <f>('Calculations &amp; Conversions'!$C$14+'Calculations &amp; Conversions'!$C$15)/'Calculations &amp; Conversions'!$E$10</f>
        <v>1696066.6666666667</v>
      </c>
      <c r="AC4" s="3">
        <f>('Calculations &amp; Conversions'!$C$14+'Calculations &amp; Conversions'!$C$15)/'Calculations &amp; Conversions'!$E$10</f>
        <v>1696066.6666666667</v>
      </c>
      <c r="AD4" s="3">
        <f>('Calculations &amp; Conversions'!$C$14+'Calculations &amp; Conversions'!$C$15)/'Calculations &amp; Conversions'!$E$10</f>
        <v>1696066.6666666667</v>
      </c>
      <c r="AE4" s="3">
        <f>('Calculations &amp; Conversions'!$C$14+'Calculations &amp; Conversions'!$C$15)/'Calculations &amp; Conversions'!$E$10</f>
        <v>1696066.6666666667</v>
      </c>
      <c r="AF4" s="3">
        <f>('Calculations &amp; Conversions'!$C$14+'Calculations &amp; Conversions'!$C$15)/'Calculations &amp; Conversions'!$E$10</f>
        <v>1696066.6666666667</v>
      </c>
      <c r="AG4" s="3">
        <f>('Calculations &amp; Conversions'!$C$14+'Calculations &amp; Conversions'!$C$15)/'Calculations &amp; Conversions'!$E$10</f>
        <v>1696066.6666666667</v>
      </c>
      <c r="AH4" s="3">
        <f>('Calculations &amp; Conversions'!$C$14+'Calculations &amp; Conversions'!$C$15)/'Calculations &amp; Conversions'!$E$10</f>
        <v>1696066.6666666667</v>
      </c>
      <c r="AI4" s="3">
        <f>('Calculations &amp; Conversions'!$C$14+'Calculations &amp; Conversions'!$C$15)/'Calculations &amp; Conversions'!$E$10</f>
        <v>1696066.6666666667</v>
      </c>
      <c r="AJ4" s="3">
        <f>('Calculations &amp; Conversions'!$C$14+'Calculations &amp; Conversions'!$C$15)/'Calculations &amp; Conversions'!$E$10</f>
        <v>1696066.6666666667</v>
      </c>
    </row>
    <row r="5" spans="1:36" x14ac:dyDescent="0.2">
      <c r="A5" t="s">
        <v>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1" spans="1:36" x14ac:dyDescent="0.2">
      <c r="A1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5EABC-E0FA-8B4E-B5BB-83FECA4E322A}">
  <sheetPr>
    <tabColor theme="3"/>
  </sheetPr>
  <dimension ref="A1:AJ11"/>
  <sheetViews>
    <sheetView workbookViewId="0">
      <selection activeCell="K13" sqref="K13"/>
    </sheetView>
  </sheetViews>
  <sheetFormatPr baseColWidth="10" defaultColWidth="9.1640625" defaultRowHeight="15" x14ac:dyDescent="0.2"/>
  <cols>
    <col min="1" max="1" width="29.33203125" customWidth="1"/>
    <col min="2" max="2" width="10.83203125" customWidth="1"/>
  </cols>
  <sheetData>
    <row r="1" spans="1:36" x14ac:dyDescent="0.2">
      <c r="B1" s="2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2">
      <c r="A2" t="s">
        <v>2</v>
      </c>
      <c r="B2">
        <v>3249334</v>
      </c>
      <c r="C2">
        <v>3249334</v>
      </c>
      <c r="D2">
        <v>3249334</v>
      </c>
      <c r="E2">
        <v>3249334</v>
      </c>
      <c r="F2">
        <v>3249334</v>
      </c>
      <c r="G2">
        <v>3249334</v>
      </c>
      <c r="H2">
        <v>3249334</v>
      </c>
      <c r="I2">
        <v>3249334</v>
      </c>
      <c r="J2">
        <v>3249334</v>
      </c>
      <c r="K2">
        <v>3249334</v>
      </c>
      <c r="L2">
        <v>3249334</v>
      </c>
      <c r="M2">
        <v>3249334</v>
      </c>
      <c r="N2">
        <v>3249334</v>
      </c>
      <c r="O2">
        <v>3249334</v>
      </c>
      <c r="P2">
        <v>3249334</v>
      </c>
      <c r="Q2">
        <v>3249334</v>
      </c>
      <c r="R2">
        <v>3249334</v>
      </c>
      <c r="S2">
        <v>3249334</v>
      </c>
      <c r="T2">
        <v>3249334</v>
      </c>
      <c r="U2">
        <v>3249334</v>
      </c>
      <c r="V2">
        <v>3249334</v>
      </c>
      <c r="W2">
        <v>3249334</v>
      </c>
      <c r="X2">
        <v>3249334</v>
      </c>
      <c r="Y2">
        <v>3249334</v>
      </c>
      <c r="Z2">
        <v>3249334</v>
      </c>
      <c r="AA2">
        <v>3249334</v>
      </c>
      <c r="AB2">
        <v>3249334</v>
      </c>
      <c r="AC2">
        <v>3249334</v>
      </c>
      <c r="AD2">
        <v>3249334</v>
      </c>
      <c r="AE2">
        <v>3249334</v>
      </c>
      <c r="AF2">
        <v>3249334</v>
      </c>
      <c r="AG2">
        <v>3249334</v>
      </c>
      <c r="AH2">
        <v>3249334</v>
      </c>
      <c r="AI2">
        <v>3249334</v>
      </c>
      <c r="AJ2">
        <v>3249334</v>
      </c>
    </row>
    <row r="3" spans="1:36" x14ac:dyDescent="0.2">
      <c r="A3" t="s">
        <v>3</v>
      </c>
      <c r="B3">
        <v>869811</v>
      </c>
      <c r="C3">
        <v>869811</v>
      </c>
      <c r="D3">
        <v>869811</v>
      </c>
      <c r="E3">
        <v>869811</v>
      </c>
      <c r="F3">
        <v>869811</v>
      </c>
      <c r="G3">
        <v>869811</v>
      </c>
      <c r="H3">
        <v>869811</v>
      </c>
      <c r="I3">
        <v>869811</v>
      </c>
      <c r="J3">
        <v>869811</v>
      </c>
      <c r="K3">
        <v>869811</v>
      </c>
      <c r="L3">
        <v>869811</v>
      </c>
      <c r="M3">
        <v>869811</v>
      </c>
      <c r="N3">
        <v>869811</v>
      </c>
      <c r="O3">
        <v>869811</v>
      </c>
      <c r="P3">
        <v>869811</v>
      </c>
      <c r="Q3">
        <v>869811</v>
      </c>
      <c r="R3">
        <v>869811</v>
      </c>
      <c r="S3">
        <v>869811</v>
      </c>
      <c r="T3">
        <v>869811</v>
      </c>
      <c r="U3">
        <v>869811</v>
      </c>
      <c r="V3">
        <v>869811</v>
      </c>
      <c r="W3">
        <v>869811</v>
      </c>
      <c r="X3">
        <v>869811</v>
      </c>
      <c r="Y3">
        <v>869811</v>
      </c>
      <c r="Z3">
        <v>869811</v>
      </c>
      <c r="AA3">
        <v>869811</v>
      </c>
      <c r="AB3">
        <v>869811</v>
      </c>
      <c r="AC3">
        <v>869811</v>
      </c>
      <c r="AD3">
        <v>869811</v>
      </c>
      <c r="AE3">
        <v>869811</v>
      </c>
      <c r="AF3">
        <v>869811</v>
      </c>
      <c r="AG3">
        <v>869811</v>
      </c>
      <c r="AH3">
        <v>869811</v>
      </c>
      <c r="AI3">
        <v>869811</v>
      </c>
      <c r="AJ3">
        <v>869811</v>
      </c>
    </row>
    <row r="4" spans="1:36" x14ac:dyDescent="0.2">
      <c r="A4" t="s">
        <v>4</v>
      </c>
      <c r="B4">
        <v>1696067</v>
      </c>
      <c r="C4">
        <v>1696067</v>
      </c>
      <c r="D4">
        <v>1696067</v>
      </c>
      <c r="E4">
        <v>1696067</v>
      </c>
      <c r="F4">
        <v>1696067</v>
      </c>
      <c r="G4">
        <v>1696067</v>
      </c>
      <c r="H4">
        <v>1696067</v>
      </c>
      <c r="I4">
        <v>1696067</v>
      </c>
      <c r="J4">
        <v>1696067</v>
      </c>
      <c r="K4">
        <v>1696067</v>
      </c>
      <c r="L4">
        <v>1696067</v>
      </c>
      <c r="M4">
        <v>1696067</v>
      </c>
      <c r="N4">
        <v>1696067</v>
      </c>
      <c r="O4">
        <v>1696067</v>
      </c>
      <c r="P4">
        <v>1696067</v>
      </c>
      <c r="Q4">
        <v>1696067</v>
      </c>
      <c r="R4">
        <v>1696067</v>
      </c>
      <c r="S4">
        <v>1696067</v>
      </c>
      <c r="T4">
        <v>1696067</v>
      </c>
      <c r="U4">
        <v>1696067</v>
      </c>
      <c r="V4">
        <v>1696067</v>
      </c>
      <c r="W4">
        <v>1696067</v>
      </c>
      <c r="X4">
        <v>1696067</v>
      </c>
      <c r="Y4">
        <v>1696067</v>
      </c>
      <c r="Z4">
        <v>1696067</v>
      </c>
      <c r="AA4">
        <v>1696067</v>
      </c>
      <c r="AB4">
        <v>1696067</v>
      </c>
      <c r="AC4">
        <v>1696067</v>
      </c>
      <c r="AD4">
        <v>1696067</v>
      </c>
      <c r="AE4">
        <v>1696067</v>
      </c>
      <c r="AF4">
        <v>1696067</v>
      </c>
      <c r="AG4">
        <v>1696067</v>
      </c>
      <c r="AH4">
        <v>1696067</v>
      </c>
      <c r="AI4">
        <v>1696067</v>
      </c>
      <c r="AJ4">
        <v>1696067</v>
      </c>
    </row>
    <row r="5" spans="1:36" x14ac:dyDescent="0.2">
      <c r="A5" t="s">
        <v>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1" spans="1:36" x14ac:dyDescent="0.2">
      <c r="A11" s="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Potential Areas</vt:lpstr>
      <vt:lpstr>Calculations &amp; Conversions</vt:lpstr>
      <vt:lpstr>PLANAbPiaSY-old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Travis Franck</cp:lastModifiedBy>
  <dcterms:created xsi:type="dcterms:W3CDTF">2017-01-27T05:17:42Z</dcterms:created>
  <dcterms:modified xsi:type="dcterms:W3CDTF">2024-08-27T19:00:50Z</dcterms:modified>
</cp:coreProperties>
</file>