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sy02/Desktop/EPS.Modelo 030924/InputData/elec/SYC/"/>
    </mc:Choice>
  </mc:AlternateContent>
  <xr:revisionPtr revIDLastSave="0" documentId="13_ncr:1_{9E2CE3F1-47C6-8E45-9726-F6376A5CF9B4}" xr6:coauthVersionLast="47" xr6:coauthVersionMax="47" xr10:uidLastSave="{00000000-0000-0000-0000-000000000000}"/>
  <bookViews>
    <workbookView xWindow="0" yWindow="760" windowWidth="34200" windowHeight="21380" activeTab="3" xr2:uid="{00000000-000D-0000-FFFF-FFFF00000000}"/>
  </bookViews>
  <sheets>
    <sheet name="About" sheetId="1" r:id="rId1"/>
    <sheet name="Installed capacity" sheetId="11" r:id="rId2"/>
    <sheet name="Assumptions" sheetId="10" r:id="rId3"/>
    <sheet name="SYC-SYEGC" sheetId="4" r:id="rId4"/>
    <sheet name="SYC-FoPtPF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1" l="1"/>
  <c r="B16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7" i="4"/>
  <c r="B2" i="4"/>
  <c r="M14" i="11"/>
  <c r="M11" i="11"/>
  <c r="B2" i="7"/>
  <c r="M20" i="11" l="1"/>
</calcChain>
</file>

<file path=xl/sharedStrings.xml><?xml version="1.0" encoding="utf-8"?>
<sst xmlns="http://schemas.openxmlformats.org/spreadsheetml/2006/main" count="48" uniqueCount="32">
  <si>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</si>
  <si>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</si>
  <si>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</si>
  <si>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</si>
  <si>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</si>
  <si>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</si>
  <si>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</si>
  <si>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</si>
  <si>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</si>
  <si>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</si>
  <si>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preexisting nonretiring (not used in U.S. dataset)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</si>
  <si>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</si>
  <si>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</si>
  <si>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</si>
  <si>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</si>
  <si>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</si>
  <si>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</si>
  <si>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</si>
  <si>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</si>
  <si>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</si>
  <si>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</si>
  <si>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</si>
  <si>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</si>
  <si>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</si>
  <si>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</si>
  <si>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</si>
  <si>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>Fraction of cogeneration that serves the electric grid, rather than internal use for industrial facilities</t>
  </si>
  <si>
    <t>Fraction of peakers that provide flexibility points</t>
  </si>
  <si>
    <t>Capacidad instalada por tipo de tecnología</t>
  </si>
  <si>
    <t xml:space="preserve">PRODESEN </t>
  </si>
  <si>
    <t>https://base.energia.gob.mx/prodesen22/Capitulo5.pdf</t>
  </si>
  <si>
    <t>Capítulo 5, Tabla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</si>
</sst>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1" applyFont="1"/>
    <xf numFmtId="3" fontId="0" fillId="0" borderId="0" xfId="0" applyNumberFormat="1"/>
    <xf numFmtId="1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629589</xdr:colOff>
      <xdr:row>22</xdr:row>
      <xdr:rowOff>162533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F994DA-5E11-821D-3960-987275C9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435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42.6640625" customWidth="1"/>
  </cols>
  <sheetData>
    <row r="1" spans="1:2" x14ac:dyDescent="0.2">
      <c r="A1" s="1" t="s">
        <v>15</v>
      </c>
    </row>
    <row r="2" spans="1:2" x14ac:dyDescent="0.2">
      <c r="A2" s="1" t="s">
        <v>16</v>
      </c>
    </row>
    <row r="4" spans="1:2" x14ac:dyDescent="0.2">
      <c r="A4" s="1" t="s">
        <v>0</v>
      </c>
      <c r="B4" s="2" t="s">
        <v>28</v>
      </c>
    </row>
    <row r="5" spans="1:2" x14ac:dyDescent="0.2">
      <c r="B5" t="s">
        <v>29</v>
      </c>
    </row>
    <row r="6" spans="1:2" x14ac:dyDescent="0.2">
      <c r="B6" s="8">
        <v>2022</v>
      </c>
    </row>
    <row r="7" spans="1:2" x14ac:dyDescent="0.2">
      <c r="B7" s="3" t="s">
        <v>30</v>
      </c>
    </row>
    <row r="8" spans="1:2" x14ac:dyDescent="0.2">
      <c r="B8" s="9" t="s">
        <v>31</v>
      </c>
    </row>
    <row r="10" spans="1:2" x14ac:dyDescent="0.2">
      <c r="A10" s="1" t="s">
        <v>13</v>
      </c>
    </row>
    <row r="20" spans="1:1" x14ac:dyDescent="0.2">
      <c r="A20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CAA2-EC51-441F-BF9D-84B30D535398}">
  <dimension ref="L4:N20"/>
  <sheetViews>
    <sheetView topLeftCell="A2" workbookViewId="0">
      <selection activeCell="N2" sqref="N1:N1048576"/>
    </sheetView>
  </sheetViews>
  <sheetFormatPr baseColWidth="10" defaultRowHeight="15" x14ac:dyDescent="0.2"/>
  <sheetData>
    <row r="4" spans="12:14" x14ac:dyDescent="0.2">
      <c r="L4" t="s">
        <v>18</v>
      </c>
      <c r="M4" s="10">
        <v>5463</v>
      </c>
      <c r="N4" s="10"/>
    </row>
    <row r="5" spans="12:14" x14ac:dyDescent="0.2">
      <c r="L5" t="s">
        <v>2</v>
      </c>
      <c r="M5" s="10">
        <v>30402</v>
      </c>
      <c r="N5" s="10"/>
    </row>
    <row r="6" spans="12:14" x14ac:dyDescent="0.2">
      <c r="L6" t="s">
        <v>8</v>
      </c>
      <c r="M6" s="10">
        <v>1608</v>
      </c>
      <c r="N6" s="10"/>
    </row>
    <row r="7" spans="12:14" x14ac:dyDescent="0.2">
      <c r="L7" t="s">
        <v>3</v>
      </c>
      <c r="M7" s="10">
        <v>12612</v>
      </c>
      <c r="N7" s="10"/>
    </row>
    <row r="8" spans="12:14" x14ac:dyDescent="0.2">
      <c r="L8" t="s">
        <v>20</v>
      </c>
      <c r="M8" s="10">
        <v>6050</v>
      </c>
      <c r="N8" s="10"/>
    </row>
    <row r="9" spans="12:14" x14ac:dyDescent="0.2">
      <c r="L9" t="s">
        <v>12</v>
      </c>
      <c r="M9" s="10">
        <v>3646</v>
      </c>
      <c r="N9" s="10"/>
    </row>
    <row r="10" spans="12:14" x14ac:dyDescent="0.2">
      <c r="L10" t="s">
        <v>7</v>
      </c>
      <c r="M10" s="10">
        <v>0</v>
      </c>
      <c r="N10" s="10"/>
    </row>
    <row r="11" spans="12:14" x14ac:dyDescent="0.2">
      <c r="L11" t="s">
        <v>1</v>
      </c>
      <c r="M11" s="10">
        <f>375+891/2</f>
        <v>820.5</v>
      </c>
      <c r="N11" s="10"/>
    </row>
    <row r="12" spans="12:14" x14ac:dyDescent="0.2">
      <c r="L12" t="s">
        <v>6</v>
      </c>
      <c r="M12" s="10">
        <v>899</v>
      </c>
      <c r="N12" s="10"/>
    </row>
    <row r="13" spans="12:14" x14ac:dyDescent="0.2">
      <c r="L13" t="s">
        <v>4</v>
      </c>
      <c r="M13" s="10">
        <v>0</v>
      </c>
      <c r="N13" s="10"/>
    </row>
    <row r="14" spans="12:14" x14ac:dyDescent="0.2">
      <c r="L14" t="s">
        <v>5</v>
      </c>
      <c r="M14" s="10">
        <f>2960+891/2</f>
        <v>3405.5</v>
      </c>
      <c r="N14" s="10"/>
    </row>
    <row r="15" spans="12:14" x14ac:dyDescent="0.2">
      <c r="L15" t="s">
        <v>17</v>
      </c>
      <c r="M15" s="10">
        <v>0</v>
      </c>
      <c r="N15" s="10"/>
    </row>
    <row r="16" spans="12:14" x14ac:dyDescent="0.2">
      <c r="L16" t="s">
        <v>19</v>
      </c>
      <c r="M16" s="10">
        <v>0</v>
      </c>
      <c r="N16" s="10"/>
    </row>
    <row r="17" spans="12:14" x14ac:dyDescent="0.2">
      <c r="L17" t="s">
        <v>21</v>
      </c>
      <c r="M17" s="10">
        <v>0</v>
      </c>
      <c r="N17" s="10"/>
    </row>
    <row r="18" spans="12:14" x14ac:dyDescent="0.2">
      <c r="L18" t="s">
        <v>22</v>
      </c>
      <c r="M18" s="10">
        <f>11831+1710*Assumptions!A2</f>
        <v>12686</v>
      </c>
      <c r="N18" s="10"/>
    </row>
    <row r="19" spans="12:14" x14ac:dyDescent="0.2">
      <c r="L19" t="s">
        <v>23</v>
      </c>
      <c r="M19" s="10">
        <v>0</v>
      </c>
      <c r="N19" s="10"/>
    </row>
    <row r="20" spans="12:14" x14ac:dyDescent="0.2">
      <c r="M20" s="10">
        <f>SUM(M4:M19)</f>
        <v>77592</v>
      </c>
      <c r="N20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A54E-9FDB-CF48-9FFB-EF9391DC0566}">
  <dimension ref="A1:A5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1" x14ac:dyDescent="0.2">
      <c r="A1" t="s">
        <v>26</v>
      </c>
    </row>
    <row r="2" spans="1:1" x14ac:dyDescent="0.2">
      <c r="A2" s="7">
        <v>0.5</v>
      </c>
    </row>
    <row r="4" spans="1:1" x14ac:dyDescent="0.2">
      <c r="A4" t="s">
        <v>27</v>
      </c>
    </row>
    <row r="5" spans="1:1" x14ac:dyDescent="0.2">
      <c r="A5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7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1" max="1" width="25.6640625" customWidth="1"/>
    <col min="2" max="2" width="11" bestFit="1" customWidth="1"/>
    <col min="3" max="3" width="24.33203125" customWidth="1"/>
  </cols>
  <sheetData>
    <row r="1" spans="1:4" ht="32" x14ac:dyDescent="0.2">
      <c r="A1" s="1" t="s">
        <v>24</v>
      </c>
      <c r="B1" t="s">
        <v>9</v>
      </c>
      <c r="C1" s="4" t="s">
        <v>10</v>
      </c>
      <c r="D1" t="s">
        <v>11</v>
      </c>
    </row>
    <row r="2" spans="1:4" x14ac:dyDescent="0.2">
      <c r="A2" t="s">
        <v>18</v>
      </c>
      <c r="B2" s="11">
        <f>'Installed capacity'!M4</f>
        <v>5463</v>
      </c>
      <c r="C2" s="11">
        <v>0</v>
      </c>
      <c r="D2" s="11">
        <v>0</v>
      </c>
    </row>
    <row r="3" spans="1:4" x14ac:dyDescent="0.2">
      <c r="A3" t="s">
        <v>2</v>
      </c>
      <c r="B3" s="11">
        <f>'Installed capacity'!M5</f>
        <v>30402</v>
      </c>
      <c r="C3" s="11">
        <v>0</v>
      </c>
      <c r="D3" s="11">
        <v>0</v>
      </c>
    </row>
    <row r="4" spans="1:4" x14ac:dyDescent="0.2">
      <c r="A4" t="s">
        <v>8</v>
      </c>
      <c r="B4" s="11">
        <f>'Installed capacity'!M6</f>
        <v>1608</v>
      </c>
      <c r="C4" s="11">
        <v>0</v>
      </c>
      <c r="D4" s="11">
        <v>0</v>
      </c>
    </row>
    <row r="5" spans="1:4" x14ac:dyDescent="0.2">
      <c r="A5" t="s">
        <v>3</v>
      </c>
      <c r="B5" s="11">
        <f>'Installed capacity'!M7</f>
        <v>12612</v>
      </c>
      <c r="C5" s="11">
        <v>0</v>
      </c>
      <c r="D5" s="11">
        <v>0</v>
      </c>
    </row>
    <row r="6" spans="1:4" x14ac:dyDescent="0.2">
      <c r="A6" t="s">
        <v>20</v>
      </c>
      <c r="B6" s="11">
        <f>'Installed capacity'!M8</f>
        <v>6050</v>
      </c>
      <c r="C6" s="11">
        <v>0</v>
      </c>
      <c r="D6" s="11">
        <v>0</v>
      </c>
    </row>
    <row r="7" spans="1:4" x14ac:dyDescent="0.2">
      <c r="A7" t="s">
        <v>12</v>
      </c>
      <c r="B7" s="11">
        <f>'Installed capacity'!M9</f>
        <v>3646</v>
      </c>
      <c r="C7" s="11">
        <v>0</v>
      </c>
      <c r="D7" s="11">
        <v>0</v>
      </c>
    </row>
    <row r="8" spans="1:4" x14ac:dyDescent="0.2">
      <c r="A8" t="s">
        <v>7</v>
      </c>
      <c r="B8" s="11">
        <f>'Installed capacity'!M10</f>
        <v>0</v>
      </c>
      <c r="C8" s="11">
        <v>0</v>
      </c>
      <c r="D8" s="11">
        <v>0</v>
      </c>
    </row>
    <row r="9" spans="1:4" x14ac:dyDescent="0.2">
      <c r="A9" t="s">
        <v>1</v>
      </c>
      <c r="B9" s="11">
        <f>'Installed capacity'!M11</f>
        <v>820.5</v>
      </c>
      <c r="C9" s="11">
        <v>0</v>
      </c>
      <c r="D9" s="11">
        <v>0</v>
      </c>
    </row>
    <row r="10" spans="1:4" x14ac:dyDescent="0.2">
      <c r="A10" t="s">
        <v>6</v>
      </c>
      <c r="B10" s="11">
        <f>'Installed capacity'!M12</f>
        <v>899</v>
      </c>
      <c r="C10" s="11">
        <v>0</v>
      </c>
      <c r="D10" s="11">
        <v>0</v>
      </c>
    </row>
    <row r="11" spans="1:4" x14ac:dyDescent="0.2">
      <c r="A11" t="s">
        <v>4</v>
      </c>
      <c r="B11" s="11">
        <f>'Installed capacity'!M13</f>
        <v>0</v>
      </c>
      <c r="C11" s="11">
        <v>0</v>
      </c>
      <c r="D11" s="11">
        <v>0</v>
      </c>
    </row>
    <row r="12" spans="1:4" x14ac:dyDescent="0.2">
      <c r="A12" t="s">
        <v>5</v>
      </c>
      <c r="B12" s="11">
        <f>'Installed capacity'!M14</f>
        <v>3405.5</v>
      </c>
      <c r="C12" s="11">
        <v>0</v>
      </c>
      <c r="D12" s="11">
        <v>0</v>
      </c>
    </row>
    <row r="13" spans="1:4" x14ac:dyDescent="0.2">
      <c r="A13" t="s">
        <v>17</v>
      </c>
      <c r="B13" s="11">
        <f>'Installed capacity'!M15</f>
        <v>0</v>
      </c>
      <c r="C13" s="11">
        <v>0</v>
      </c>
      <c r="D13" s="11">
        <v>0</v>
      </c>
    </row>
    <row r="14" spans="1:4" x14ac:dyDescent="0.2">
      <c r="A14" t="s">
        <v>19</v>
      </c>
      <c r="B14" s="11">
        <f>'Installed capacity'!M16</f>
        <v>0</v>
      </c>
      <c r="C14" s="11">
        <v>0</v>
      </c>
      <c r="D14" s="11">
        <v>0</v>
      </c>
    </row>
    <row r="15" spans="1:4" x14ac:dyDescent="0.2">
      <c r="A15" t="s">
        <v>21</v>
      </c>
      <c r="B15" s="11">
        <f>'Installed capacity'!M17</f>
        <v>0</v>
      </c>
      <c r="C15" s="11">
        <v>0</v>
      </c>
      <c r="D15" s="11">
        <v>0</v>
      </c>
    </row>
    <row r="16" spans="1:4" x14ac:dyDescent="0.2">
      <c r="A16" t="s">
        <v>22</v>
      </c>
      <c r="B16" s="11">
        <f>'Installed capacity'!M18</f>
        <v>12686</v>
      </c>
      <c r="C16" s="11">
        <v>0</v>
      </c>
      <c r="D16" s="11">
        <v>0</v>
      </c>
    </row>
    <row r="17" spans="1:4" x14ac:dyDescent="0.2">
      <c r="A17" t="s">
        <v>23</v>
      </c>
      <c r="B17" s="11">
        <f>'Installed capacity'!M19</f>
        <v>0</v>
      </c>
      <c r="C17" s="11">
        <v>0</v>
      </c>
      <c r="D17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C12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5.1640625" customWidth="1"/>
    <col min="2" max="2" width="11" bestFit="1" customWidth="1"/>
    <col min="3" max="3" width="24.33203125" customWidth="1"/>
  </cols>
  <sheetData>
    <row r="1" spans="1:3" x14ac:dyDescent="0.2">
      <c r="B1" t="s">
        <v>25</v>
      </c>
      <c r="C1" s="4"/>
    </row>
    <row r="2" spans="1:3" x14ac:dyDescent="0.2">
      <c r="A2" t="s">
        <v>14</v>
      </c>
      <c r="B2" s="6">
        <f>Assumptions!A5</f>
        <v>1</v>
      </c>
    </row>
    <row r="3" spans="1:3" x14ac:dyDescent="0.2">
      <c r="B3" s="5"/>
    </row>
    <row r="4" spans="1:3" x14ac:dyDescent="0.2">
      <c r="B4" s="5"/>
    </row>
    <row r="5" spans="1:3" x14ac:dyDescent="0.2">
      <c r="B5" s="5"/>
    </row>
    <row r="6" spans="1:3" x14ac:dyDescent="0.2">
      <c r="B6" s="5"/>
    </row>
    <row r="7" spans="1:3" x14ac:dyDescent="0.2">
      <c r="B7" s="5"/>
    </row>
    <row r="8" spans="1:3" x14ac:dyDescent="0.2">
      <c r="B8" s="5"/>
    </row>
    <row r="9" spans="1:3" x14ac:dyDescent="0.2">
      <c r="B9" s="5"/>
    </row>
    <row r="10" spans="1:3" x14ac:dyDescent="0.2">
      <c r="B10" s="5"/>
    </row>
    <row r="11" spans="1:3" x14ac:dyDescent="0.2">
      <c r="B11" s="5"/>
    </row>
    <row r="12" spans="1:3" x14ac:dyDescent="0.2">
      <c r="B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Installed capacity</vt:lpstr>
      <vt:lpstr>Assumptions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Sy, Saidou Abdoulaye</cp:lastModifiedBy>
  <dcterms:created xsi:type="dcterms:W3CDTF">2016-02-27T00:53:39Z</dcterms:created>
  <dcterms:modified xsi:type="dcterms:W3CDTF">2024-10-04T03:38:53Z</dcterms:modified>
</cp:coreProperties>
</file>