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sy02/Desktop/EPS.Modelo 030924/InputData/land/CSpULApYbP/"/>
    </mc:Choice>
  </mc:AlternateContent>
  <xr:revisionPtr revIDLastSave="0" documentId="13_ncr:1_{07C9C616-5ADD-F14F-A91E-6DFB3FC5DA30}" xr6:coauthVersionLast="47" xr6:coauthVersionMax="47" xr10:uidLastSave="{00000000-0000-0000-0000-000000000000}"/>
  <bookViews>
    <workbookView xWindow="0" yWindow="780" windowWidth="34200" windowHeight="21360" activeTab="3" xr2:uid="{00000000-000D-0000-FFFF-FFFF00000000}"/>
  </bookViews>
  <sheets>
    <sheet name="About" sheetId="1" r:id="rId1"/>
    <sheet name="Carbon capture" sheetId="2" r:id="rId2"/>
    <sheet name="Calculations" sheetId="3" r:id="rId3"/>
    <sheet name="CSpULApYbP" sheetId="4" r:id="rId4"/>
  </sheets>
  <externalReferences>
    <externalReference r:id="rId5"/>
    <externalReference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OmY1BNi3ULYHr0JRYXh48eQH8xbjodCfQdRKS5lnoiI="/>
    </ext>
  </extLst>
</workbook>
</file>

<file path=xl/calcChain.xml><?xml version="1.0" encoding="utf-8"?>
<calcChain xmlns="http://schemas.openxmlformats.org/spreadsheetml/2006/main">
  <c r="E13" i="3" l="1"/>
  <c r="B3" i="4" s="1"/>
  <c r="D13" i="3"/>
  <c r="F12" i="3"/>
  <c r="E12" i="3"/>
  <c r="D12" i="3"/>
  <c r="B2" i="4" s="1"/>
</calcChain>
</file>

<file path=xl/sharedStrings.xml><?xml version="1.0" encoding="utf-8"?>
<sst xmlns="http://schemas.openxmlformats.org/spreadsheetml/2006/main" count="50" uniqueCount="42">
  <si>
    <t>CSpULApYbP CO2 Sequestered per Unit Land Area per Year by Policy</t>
  </si>
  <si>
    <t>Sources:</t>
  </si>
  <si>
    <t>Potential carbon capture by forestry policy</t>
  </si>
  <si>
    <t>Comisión Nacional Forestal (CONAFOR)</t>
  </si>
  <si>
    <t>Propuesta de Nivel de Referencia de Emisiones Forestales de México</t>
  </si>
  <si>
    <t>http://www.conafor.gob.mx:8080/documentos/docs/7/5783Nivel%20de%20referencia%20de%20las%20Emisiones%20Forestales%20de%20México.pdf</t>
  </si>
  <si>
    <t>Cuadro 4</t>
  </si>
  <si>
    <t>PNUD México - Instituto Nacional de Ecología y Cambio Climático (INECC)</t>
  </si>
  <si>
    <t>Identificación de sinergias y cobeneficios de mitigación y adaptación en agricultura, ganadería y otros usos de suelo en las cuencas La Antigua (Veracruz) y San Pedro (Nayarit), México.</t>
  </si>
  <si>
    <t>http://140.84.163.2:8080/xmlui/bitstream/handle/publicaciones/274/886_2016_Cobeneficios_M_A.pdf?sequence=1&amp;isAllowed=y</t>
  </si>
  <si>
    <t>Cuadro 8</t>
  </si>
  <si>
    <t>Notes</t>
  </si>
  <si>
    <t>Avoid deforestion, peatland restoration, and forest restoration policies</t>
  </si>
  <si>
    <t>are not used in the Mexico version of the model.</t>
  </si>
  <si>
    <t>Technical potential</t>
  </si>
  <si>
    <t>Area (million hectares)</t>
  </si>
  <si>
    <t>Accumulated CO2 (Gton)</t>
  </si>
  <si>
    <t>Translation</t>
  </si>
  <si>
    <t>Forestry policy</t>
  </si>
  <si>
    <t>Forest set-asides</t>
  </si>
  <si>
    <t>Área Natural Protegida</t>
  </si>
  <si>
    <t>Reforestation</t>
  </si>
  <si>
    <t>Reforestación</t>
  </si>
  <si>
    <t>Conversion factors</t>
  </si>
  <si>
    <t xml:space="preserve">1 G = </t>
  </si>
  <si>
    <t>1 ton =</t>
  </si>
  <si>
    <t>kg</t>
  </si>
  <si>
    <t>1 kg =</t>
  </si>
  <si>
    <t>g</t>
  </si>
  <si>
    <t xml:space="preserve">Technical Potential </t>
  </si>
  <si>
    <t>Area (acres)</t>
  </si>
  <si>
    <t>Accumulated CO2 (g)</t>
  </si>
  <si>
    <t xml:space="preserve">1 ha = </t>
  </si>
  <si>
    <t>acres</t>
  </si>
  <si>
    <t>Mitigation action considered over a 20 year period (2010-2030)</t>
  </si>
  <si>
    <t>g CO2 / acre / yr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</si>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</sst>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/>
    <xf numFmtId="0" fontId="1" fillId="2" borderId="6" xfId="0" applyFont="1" applyFill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11" fontId="2" fillId="0" borderId="5" xfId="0" applyNumberFormat="1" applyFont="1" applyBorder="1" applyAlignment="1">
      <alignment horizontal="center"/>
    </xf>
    <xf numFmtId="4" fontId="2" fillId="0" borderId="5" xfId="0" applyNumberFormat="1" applyFont="1" applyBorder="1" applyAlignment="1">
      <alignment horizontal="center"/>
    </xf>
    <xf numFmtId="11" fontId="2" fillId="0" borderId="5" xfId="0" applyNumberFormat="1" applyFont="1" applyBorder="1"/>
    <xf numFmtId="4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1" fontId="2" fillId="0" borderId="0" xfId="0" applyNumberFormat="1" applyFont="1"/>
    <xf numFmtId="0" fontId="1" fillId="2" borderId="2" xfId="0" applyFont="1" applyFill="1" applyBorder="1" applyAlignment="1">
      <alignment horizontal="center" wrapText="1"/>
    </xf>
    <xf numFmtId="0" fontId="5" fillId="0" borderId="3" xfId="0" applyFont="1" applyBorder="1"/>
    <xf numFmtId="0" fontId="1" fillId="2" borderId="2" xfId="0" applyFont="1" applyFill="1" applyBorder="1" applyAlignment="1">
      <alignment horizontal="center"/>
    </xf>
    <xf numFmtId="11" fontId="2" fillId="0" borderId="2" xfId="0" applyNumberFormat="1" applyFont="1" applyBorder="1" applyAlignment="1">
      <alignment horizontal="center"/>
    </xf>
    <xf numFmtId="11" fontId="2" fillId="0" borderId="0" xfId="0" applyNumberFormat="1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781425" cy="59245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0</xdr:rowOff>
    </xdr:from>
    <xdr:ext cx="5010150" cy="6896100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40.84.163.2:8080/xmlui/bitstream/handle/publicaciones/274/886_2016_Cobeneficios_M_A.pdf?sequence=1&amp;isAllowed=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7"/>
  <sheetViews>
    <sheetView workbookViewId="0"/>
  </sheetViews>
  <sheetFormatPr baseColWidth="10" defaultColWidth="14.5" defaultRowHeight="15" customHeight="1" x14ac:dyDescent="0.2"/>
  <cols>
    <col min="1" max="1" width="10.5" customWidth="1"/>
    <col min="2" max="2" width="66.6640625" customWidth="1"/>
    <col min="3" max="26" width="9.1640625" customWidth="1"/>
  </cols>
  <sheetData>
    <row r="1" spans="1:6" x14ac:dyDescent="0.2">
      <c r="A1" s="1" t="s">
        <v>0</v>
      </c>
    </row>
    <row r="3" spans="1:6" x14ac:dyDescent="0.2">
      <c r="A3" s="1" t="s">
        <v>1</v>
      </c>
      <c r="B3" s="2" t="s">
        <v>2</v>
      </c>
      <c r="C3" s="3"/>
      <c r="D3" s="3"/>
      <c r="E3" s="3"/>
      <c r="F3" s="3"/>
    </row>
    <row r="4" spans="1:6" x14ac:dyDescent="0.2">
      <c r="B4" s="4" t="s">
        <v>3</v>
      </c>
    </row>
    <row r="5" spans="1:6" x14ac:dyDescent="0.2">
      <c r="B5" s="5">
        <v>2015</v>
      </c>
    </row>
    <row r="6" spans="1:6" x14ac:dyDescent="0.2">
      <c r="B6" s="4" t="s">
        <v>4</v>
      </c>
    </row>
    <row r="7" spans="1:6" x14ac:dyDescent="0.2">
      <c r="B7" s="6" t="s">
        <v>5</v>
      </c>
    </row>
    <row r="8" spans="1:6" x14ac:dyDescent="0.2">
      <c r="B8" s="4" t="s">
        <v>6</v>
      </c>
    </row>
    <row r="10" spans="1:6" x14ac:dyDescent="0.2">
      <c r="A10" s="1" t="s">
        <v>1</v>
      </c>
      <c r="B10" s="2" t="s">
        <v>2</v>
      </c>
      <c r="C10" s="3"/>
      <c r="D10" s="3"/>
      <c r="E10" s="3"/>
      <c r="F10" s="3"/>
    </row>
    <row r="11" spans="1:6" x14ac:dyDescent="0.2">
      <c r="B11" s="4" t="s">
        <v>7</v>
      </c>
    </row>
    <row r="12" spans="1:6" x14ac:dyDescent="0.2">
      <c r="B12" s="5">
        <v>2016</v>
      </c>
    </row>
    <row r="13" spans="1:6" x14ac:dyDescent="0.2">
      <c r="B13" s="4" t="s">
        <v>8</v>
      </c>
    </row>
    <row r="14" spans="1:6" x14ac:dyDescent="0.2">
      <c r="B14" s="7" t="s">
        <v>9</v>
      </c>
    </row>
    <row r="15" spans="1:6" x14ac:dyDescent="0.2">
      <c r="B15" s="4" t="s">
        <v>10</v>
      </c>
    </row>
    <row r="17" spans="1:1" x14ac:dyDescent="0.2">
      <c r="A17" s="1" t="s">
        <v>11</v>
      </c>
    </row>
    <row r="18" spans="1:1" x14ac:dyDescent="0.2">
      <c r="A18" s="4" t="s">
        <v>12</v>
      </c>
    </row>
    <row r="19" spans="1:1" x14ac:dyDescent="0.2">
      <c r="A19" s="4" t="s">
        <v>13</v>
      </c>
    </row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hyperlinks>
    <hyperlink ref="B14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4.5" defaultRowHeight="15" customHeight="1" x14ac:dyDescent="0.2"/>
  <cols>
    <col min="1" max="26" width="10.832031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1000"/>
  <sheetViews>
    <sheetView workbookViewId="0"/>
  </sheetViews>
  <sheetFormatPr baseColWidth="10" defaultColWidth="14.5" defaultRowHeight="15" customHeight="1" x14ac:dyDescent="0.2"/>
  <cols>
    <col min="1" max="1" width="10.83203125" customWidth="1"/>
    <col min="2" max="2" width="21" customWidth="1"/>
    <col min="3" max="4" width="22.6640625" customWidth="1"/>
    <col min="5" max="26" width="10.83203125" customWidth="1"/>
  </cols>
  <sheetData>
    <row r="3" spans="2:10" ht="16" x14ac:dyDescent="0.2">
      <c r="B3" s="22" t="s">
        <v>14</v>
      </c>
      <c r="C3" s="23"/>
      <c r="D3" s="8" t="s">
        <v>15</v>
      </c>
      <c r="E3" s="22" t="s">
        <v>16</v>
      </c>
      <c r="F3" s="23"/>
    </row>
    <row r="4" spans="2:10" x14ac:dyDescent="0.2">
      <c r="B4" s="9" t="s">
        <v>17</v>
      </c>
      <c r="C4" s="9" t="s">
        <v>18</v>
      </c>
      <c r="D4" s="10">
        <v>2030</v>
      </c>
      <c r="E4" s="24">
        <v>2030</v>
      </c>
      <c r="F4" s="23"/>
    </row>
    <row r="5" spans="2:10" x14ac:dyDescent="0.2">
      <c r="B5" s="11" t="s">
        <v>19</v>
      </c>
      <c r="C5" s="11" t="s">
        <v>20</v>
      </c>
      <c r="D5" s="12">
        <v>6</v>
      </c>
      <c r="E5" s="12">
        <v>0.42</v>
      </c>
      <c r="F5" s="12">
        <v>0.65</v>
      </c>
    </row>
    <row r="6" spans="2:10" x14ac:dyDescent="0.2">
      <c r="B6" s="11" t="s">
        <v>21</v>
      </c>
      <c r="C6" s="11" t="s">
        <v>22</v>
      </c>
      <c r="D6" s="13">
        <v>4.2</v>
      </c>
      <c r="E6" s="13">
        <v>1.24</v>
      </c>
      <c r="F6" s="14"/>
      <c r="H6" s="24" t="s">
        <v>23</v>
      </c>
      <c r="I6" s="23"/>
    </row>
    <row r="7" spans="2:10" x14ac:dyDescent="0.2">
      <c r="B7" s="6"/>
      <c r="C7" s="6"/>
      <c r="D7" s="15"/>
      <c r="E7" s="15"/>
      <c r="F7" s="15"/>
      <c r="H7" s="12" t="s">
        <v>24</v>
      </c>
      <c r="I7" s="16">
        <v>1000000000</v>
      </c>
    </row>
    <row r="8" spans="2:10" x14ac:dyDescent="0.2">
      <c r="H8" s="11" t="s">
        <v>25</v>
      </c>
      <c r="I8" s="11">
        <v>1000</v>
      </c>
      <c r="J8" s="4" t="s">
        <v>26</v>
      </c>
    </row>
    <row r="9" spans="2:10" x14ac:dyDescent="0.2">
      <c r="H9" s="11" t="s">
        <v>27</v>
      </c>
      <c r="I9" s="11">
        <v>1000</v>
      </c>
      <c r="J9" s="4" t="s">
        <v>28</v>
      </c>
    </row>
    <row r="10" spans="2:10" ht="16" x14ac:dyDescent="0.2">
      <c r="B10" s="22" t="s">
        <v>29</v>
      </c>
      <c r="C10" s="23"/>
      <c r="D10" s="8" t="s">
        <v>30</v>
      </c>
      <c r="E10" s="22" t="s">
        <v>31</v>
      </c>
      <c r="F10" s="23"/>
      <c r="H10" s="11" t="s">
        <v>32</v>
      </c>
      <c r="I10" s="11">
        <v>2.4700000000000002</v>
      </c>
      <c r="J10" s="4" t="s">
        <v>33</v>
      </c>
    </row>
    <row r="11" spans="2:10" x14ac:dyDescent="0.2">
      <c r="B11" s="9" t="s">
        <v>17</v>
      </c>
      <c r="C11" s="9" t="s">
        <v>18</v>
      </c>
      <c r="D11" s="10">
        <v>2030</v>
      </c>
      <c r="E11" s="24">
        <v>2030</v>
      </c>
      <c r="F11" s="23"/>
    </row>
    <row r="12" spans="2:10" x14ac:dyDescent="0.2">
      <c r="B12" s="11" t="s">
        <v>19</v>
      </c>
      <c r="C12" s="11" t="s">
        <v>20</v>
      </c>
      <c r="D12" s="17">
        <f>D5*I10*1000000</f>
        <v>14820000</v>
      </c>
      <c r="E12" s="18">
        <f>E5*I8*I9*I7</f>
        <v>420000000000000</v>
      </c>
      <c r="F12" s="18">
        <f>F5*I8*I9*I7</f>
        <v>650000000000000</v>
      </c>
    </row>
    <row r="13" spans="2:10" x14ac:dyDescent="0.2">
      <c r="B13" s="11" t="s">
        <v>21</v>
      </c>
      <c r="C13" s="11" t="s">
        <v>22</v>
      </c>
      <c r="D13" s="19">
        <f>D6*I10*1000000</f>
        <v>10374000</v>
      </c>
      <c r="E13" s="25">
        <f>E6*I8*I9*I7</f>
        <v>1240000000000000</v>
      </c>
      <c r="F13" s="23"/>
    </row>
    <row r="15" spans="2:10" x14ac:dyDescent="0.2">
      <c r="B15" s="4" t="s">
        <v>34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E11:F11"/>
    <mergeCell ref="E13:F13"/>
    <mergeCell ref="B3:C3"/>
    <mergeCell ref="E3:F3"/>
    <mergeCell ref="E4:F4"/>
    <mergeCell ref="H6:I6"/>
    <mergeCell ref="B10:C10"/>
    <mergeCell ref="E10:F1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Z1000"/>
  <sheetViews>
    <sheetView tabSelected="1" workbookViewId="0">
      <selection activeCell="B2" sqref="B2:B7"/>
    </sheetView>
  </sheetViews>
  <sheetFormatPr baseColWidth="10" defaultColWidth="14.5" defaultRowHeight="15" customHeight="1" x14ac:dyDescent="0.2"/>
  <cols>
    <col min="1" max="1" width="29.33203125" customWidth="1"/>
    <col min="2" max="2" width="17.5" customWidth="1"/>
    <col min="3" max="26" width="9.1640625" customWidth="1"/>
  </cols>
  <sheetData>
    <row r="1" spans="1:26" x14ac:dyDescent="0.2">
      <c r="B1" s="20" t="s">
        <v>35</v>
      </c>
      <c r="D1" s="20"/>
      <c r="F1" s="20"/>
      <c r="H1" s="20"/>
      <c r="J1" s="20"/>
      <c r="L1" s="20"/>
      <c r="N1" s="20"/>
      <c r="P1" s="20"/>
      <c r="R1" s="20"/>
      <c r="T1" s="20"/>
      <c r="V1" s="20"/>
      <c r="X1" s="20"/>
      <c r="Z1" s="20"/>
    </row>
    <row r="2" spans="1:26" x14ac:dyDescent="0.2">
      <c r="A2" s="4" t="s">
        <v>36</v>
      </c>
      <c r="B2" s="26">
        <f>(AVERAGE(Calculations!E12:F12)/Calculations!D12)/20</f>
        <v>1804993.2523616734</v>
      </c>
    </row>
    <row r="3" spans="1:26" x14ac:dyDescent="0.2">
      <c r="A3" s="4" t="s">
        <v>37</v>
      </c>
      <c r="B3" s="26">
        <f>Calculations!E13/Calculations!D13/20</f>
        <v>5976479.6606901865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2">
      <c r="A4" s="4" t="s">
        <v>38</v>
      </c>
      <c r="B4" s="27">
        <v>0</v>
      </c>
    </row>
    <row r="5" spans="1:26" x14ac:dyDescent="0.2">
      <c r="A5" s="4" t="s">
        <v>39</v>
      </c>
      <c r="B5" s="26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">
      <c r="A6" s="4" t="s">
        <v>40</v>
      </c>
      <c r="B6" s="26">
        <v>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">
      <c r="A7" s="4" t="s">
        <v>41</v>
      </c>
      <c r="B7" s="26">
        <v>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Carbon capture</vt:lpstr>
      <vt:lpstr>Calculations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Sy, Saidou Abdoulaye</cp:lastModifiedBy>
  <dcterms:created xsi:type="dcterms:W3CDTF">2017-01-27T07:38:37Z</dcterms:created>
  <dcterms:modified xsi:type="dcterms:W3CDTF">2024-10-04T03:41:42Z</dcterms:modified>
</cp:coreProperties>
</file>