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MN/trans/FpUCD/"/>
    </mc:Choice>
  </mc:AlternateContent>
  <xr:revisionPtr revIDLastSave="0" documentId="8_{AC7E0E1F-FACE-8840-B659-E127454A9016}" xr6:coauthVersionLast="47" xr6:coauthVersionMax="47" xr10:uidLastSave="{00000000-0000-0000-0000-000000000000}"/>
  <bookViews>
    <workbookView xWindow="7200" yWindow="500" windowWidth="21600" windowHeight="15880" firstSheet="2" activeTab="8"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State Downscale" sheetId="10" r:id="rId8"/>
    <sheet name="FpUCD-passenger" sheetId="2" r:id="rId9"/>
    <sheet name="FpUCD-freight" sheetId="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10" l="1"/>
  <c r="B5" i="2" s="1" a="1"/>
  <c r="B5" i="2" s="1"/>
  <c r="C10" i="6"/>
  <c r="B10" i="6"/>
  <c r="B3" i="2" l="1"/>
  <c r="B4" i="2" a="1"/>
  <c r="B4" i="2" s="1"/>
  <c r="I4" i="2" s="1"/>
  <c r="H5" i="2"/>
  <c r="P5" i="2"/>
  <c r="X5" i="2"/>
  <c r="AF5" i="2"/>
  <c r="I5" i="2"/>
  <c r="Q5" i="2"/>
  <c r="Y5" i="2"/>
  <c r="J5" i="2"/>
  <c r="Z5" i="2"/>
  <c r="F5" i="2"/>
  <c r="AD5" i="2"/>
  <c r="O5" i="2"/>
  <c r="C5" i="2"/>
  <c r="V5" i="2"/>
  <c r="G5" i="2"/>
  <c r="R5" i="2"/>
  <c r="K5" i="2"/>
  <c r="S5" i="2"/>
  <c r="AA5" i="2"/>
  <c r="D5" i="2"/>
  <c r="L5" i="2"/>
  <c r="T5" i="2"/>
  <c r="AB5" i="2"/>
  <c r="E5" i="2"/>
  <c r="M5" i="2"/>
  <c r="U5" i="2"/>
  <c r="AC5" i="2"/>
  <c r="N5" i="2"/>
  <c r="W5" i="2"/>
  <c r="AE5" i="2"/>
  <c r="Q4" i="2"/>
  <c r="Y4" i="2"/>
  <c r="R4" i="2"/>
  <c r="Z4" i="2"/>
  <c r="S4" i="2"/>
  <c r="AA4" i="2"/>
  <c r="L4" i="2"/>
  <c r="AB4" i="2"/>
  <c r="O4" i="2"/>
  <c r="AE4" i="2"/>
  <c r="X4" i="2"/>
  <c r="J4" i="2"/>
  <c r="K4" i="2"/>
  <c r="H4" i="2"/>
  <c r="AF4" i="2"/>
  <c r="E4" i="2"/>
  <c r="M4" i="2"/>
  <c r="U4" i="2"/>
  <c r="AC4" i="2"/>
  <c r="F4" i="2"/>
  <c r="N4" i="2"/>
  <c r="AD4" i="2"/>
  <c r="C4" i="2"/>
  <c r="G4" i="2"/>
  <c r="W4" i="2"/>
  <c r="P4" i="2"/>
  <c r="E3" i="2"/>
  <c r="AB3" i="2"/>
  <c r="T3" i="2"/>
  <c r="L3" i="2"/>
  <c r="D10" i="6"/>
  <c r="V4" i="2" l="1"/>
  <c r="D4" i="2"/>
  <c r="T4" i="2"/>
  <c r="D3" i="2"/>
  <c r="J3" i="2"/>
  <c r="S3" i="2"/>
  <c r="AC3" i="2"/>
  <c r="K3" i="2"/>
  <c r="U3" i="2"/>
  <c r="AD3" i="2"/>
  <c r="M3" i="2"/>
  <c r="V3" i="2"/>
  <c r="AE3" i="2"/>
  <c r="N3" i="2"/>
  <c r="W3" i="2"/>
  <c r="AF3" i="2"/>
  <c r="F3" i="2"/>
  <c r="O3" i="2"/>
  <c r="X3" i="2"/>
  <c r="C3" i="2"/>
  <c r="G3" i="2"/>
  <c r="P3" i="2"/>
  <c r="Y3" i="2"/>
  <c r="H3" i="2"/>
  <c r="Q3" i="2"/>
  <c r="Z3" i="2"/>
  <c r="I3" i="2"/>
  <c r="R3" i="2"/>
  <c r="AA3" i="2"/>
  <c r="C9" i="6"/>
  <c r="B9" i="6"/>
  <c r="D9" i="6" s="1"/>
  <c r="E64" i="5"/>
  <c r="E63" i="5"/>
  <c r="E62" i="5"/>
  <c r="E61" i="5"/>
  <c r="E60" i="5"/>
  <c r="E59" i="5"/>
  <c r="E58" i="5"/>
  <c r="E57" i="5"/>
  <c r="E56" i="5"/>
  <c r="E15" i="5"/>
  <c r="E14" i="5"/>
  <c r="E13" i="5"/>
  <c r="E12" i="5"/>
  <c r="E11" i="5"/>
  <c r="E10" i="5"/>
  <c r="E9" i="5"/>
  <c r="E8" i="5"/>
  <c r="E7" i="5"/>
  <c r="AE6" i="5"/>
  <c r="AE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<sst xmlns="http://schemas.openxmlformats.org/spreadsheetml/2006/main" count="1249" uniqueCount="377">
  <si>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</si>
  <si>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</si>
  <si>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</si>
  <si>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</si>
  <si>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</si>
  <si>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</si>
  <si>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</si>
  <si>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</si>
  <si>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</si>
  <si>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</si>
  <si>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</si>
  <si>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</si>
  <si>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</si>
  <si>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</si>
  <si>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</si>
  <si>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</si>
  <si>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</si>
  <si>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</si>
  <si>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</si>
  <si>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</si>
  <si>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</si>
  <si>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</si>
  <si>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</si>
  <si>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</si>
  <si>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</si>
  <si>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</si>
  <si>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</si>
  <si>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</si>
  <si>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</si>
  <si>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</si>
  <si>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</si>
  <si>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</si>
  <si>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</si>
  <si>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</si>
  <si>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</si>
  <si>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</si>
  <si>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</si>
  <si>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</si>
  <si>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</si>
  <si>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</si>
  <si>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</si>
  <si>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</si>
  <si>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</si>
  <si>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</si>
  <si>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</si>
  <si>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</si>
  <si>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</si>
  <si>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</si>
  <si>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</si>
  <si>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</si>
  <si>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</si>
  <si>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</si>
  <si>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</si>
  <si>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</si>
  <si>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</si>
  <si>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</si>
  <si>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</si>
  <si>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</si>
  <si>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</si>
  <si>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</si>
  <si>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</si>
  <si>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</si>
  <si>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</si>
  <si>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</si>
  <si>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</si>
  <si>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</si>
  <si>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</si>
  <si>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</si>
  <si>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</si>
  <si>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</si>
  <si>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</si>
  <si>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</si>
  <si>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</si>
  <si>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</si>
  <si>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</si>
  <si>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</si>
  <si>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</si>
  <si>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</si>
  <si>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</si>
  <si>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</si>
  <si>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</si>
  <si>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</si>
  <si>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</si>
  <si>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</si>
  <si>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</si>
  <si>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</si>
  <si>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</si>
  <si>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</si>
  <si>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</si>
  <si>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</si>
  <si>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</si>
  <si>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</si>
  <si>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</si>
  <si>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</si>
  <si>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</si>
  <si>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</si>
  <si>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</si>
  <si>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</si>
  <si>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</si>
  <si>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</si>
  <si>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</si>
  <si>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</si>
  <si>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</si>
  <si>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</si>
  <si>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</si>
  <si>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</si>
  <si>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</si>
  <si>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</si>
  <si>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</si>
  <si>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</si>
  <si>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</si>
  <si>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</si>
  <si>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</si>
  <si>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</si>
  <si>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</si>
  <si>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</si>
  <si>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</si>
  <si>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</si>
  <si>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</si>
  <si>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</si>
  <si>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</si>
  <si>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</si>
  <si>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</si>
  <si>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</si>
  <si>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</si>
  <si>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</si>
  <si>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</si>
  <si>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</si>
  <si>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</si>
  <si>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</si>
  <si>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</si>
  <si>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</si>
  <si>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</si>
  <si>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</si>
  <si>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</si>
  <si>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</si>
  <si>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</si>
  <si>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</si>
  <si>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</si>
  <si>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</si>
  <si>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</si>
  <si>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</si>
  <si>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</si>
  <si>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</si>
  <si>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</si>
  <si>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</si>
  <si>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</si>
  <si>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</si>
  <si>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</si>
  <si>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</si>
  <si>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</si>
  <si>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</si>
  <si>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</si>
  <si>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</si>
  <si>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</si>
  <si>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</si>
  <si>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</si>
  <si>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</si>
  <si>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</si>
  <si>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</si>
  <si>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</si>
  <si>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</si>
  <si>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</si>
  <si>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</si>
  <si>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</si>
  <si>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</si>
  <si>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</si>
  <si>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</si>
  <si>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</si>
  <si>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</si>
  <si>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</si>
  <si>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</si>
  <si>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</si>
  <si>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</si>
  <si>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</si>
  <si>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</si>
  <si>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</si>
  <si>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</si>
  <si>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</si>
  <si>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</si>
  <si>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</si>
  <si>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</si>
  <si>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</si>
  <si>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</si>
  <si>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</si>
  <si>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</si>
  <si>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</si>
  <si>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</si>
  <si>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</si>
  <si>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</si>
  <si>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</si>
  <si>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</si>
  <si>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</si>
  <si>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</si>
  <si>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</si>
  <si>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</si>
  <si>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</si>
  <si>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</si>
  <si>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</si>
  <si>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</si>
  <si>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</si>
  <si>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</si>
  <si>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</si>
  <si>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</si>
  <si>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</si>
  <si>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</si>
  <si>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</si>
  <si>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</si>
  <si>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</si>
  <si>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</si>
  <si>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</si>
  <si>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</si>
  <si>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</si>
  <si>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</si>
  <si>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</si>
  <si>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</si>
  <si>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</si>
  <si>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</si>
  <si>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</si>
  <si>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</si>
  <si>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</si>
  <si>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</si>
  <si>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</si>
  <si>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</si>
  <si>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</si>
  <si>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</si>
  <si>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</si>
  <si>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</si>
  <si>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</si>
  <si>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</si>
  <si>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</si>
  <si>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</si>
  <si>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</si>
  <si>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</si>
  <si>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</si>
  <si>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</si>
  <si>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</si>
  <si>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</si>
  <si>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</si>
  <si>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</si>
  <si>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</si>
  <si>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</si>
  <si>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</si>
  <si>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</si>
  <si>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</si>
  <si>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</si>
  <si>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</si>
  <si>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</si>
  <si>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</si>
  <si>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</si>
  <si>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</si>
  <si>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</si>
  <si>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</si>
  <si>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</si>
  <si>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</si>
  <si>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</si>
  <si>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</si>
  <si>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</si>
  <si>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</si>
  <si>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</si>
  <si>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</si>
  <si>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</si>
  <si>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</si>
  <si>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</si>
  <si>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</si>
  <si>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</si>
  <si>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</si>
  <si>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</si>
  <si>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</si>
  <si>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</si>
  <si>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</si>
  <si>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</si>
  <si>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</si>
  <si>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</si>
  <si>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</si>
  <si>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</si>
  <si>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</si>
  <si>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</si>
  <si>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</si>
  <si>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</si>
  <si>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</si>
  <si>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</si>
  <si>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</si>
  <si>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</si>
  <si>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</si>
  <si>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</si>
  <si>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</si>
  <si>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</si>
  <si>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</si>
  <si>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</si>
  <si>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</si>
  <si>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</si>
  <si>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</si>
  <si>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</si>
  <si>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</si>
  <si>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</si>
  <si>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</si>
  <si>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</si>
  <si>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</si>
  <si>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</si>
  <si>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</si>
  <si>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</si>
  <si>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</si>
  <si>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</si>
  <si>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</si>
  <si>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</si>
  <si>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</si>
  <si>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</si>
  <si>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</si>
  <si>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</si>
  <si>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</si>
  <si>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</si>
  <si>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</si>
  <si>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</si>
  <si>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</si>
  <si>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</si>
  <si>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</si>
  <si>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</si>
  <si>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</si>
  <si>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</si>
  <si>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</si>
  <si>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</si>
  <si>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</si>
  <si>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</si>
  <si>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</si>
  <si>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</si>
  <si>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</si>
  <si>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</si>
  <si>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</si>
  <si>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</si>
  <si>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</si>
  <si>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</si>
  <si>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</si>
  <si>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</si>
  <si>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</si>
  <si>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</si>
  <si>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</si>
  <si>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</si>
  <si>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</si>
  <si>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</si>
  <si>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</si>
  <si>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</si>
  <si>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</si>
  <si>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</si>
  <si>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</si>
  <si>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</si>
  <si>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</si>
  <si>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</si>
  <si>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</si>
  <si>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</si>
  <si>
    <t>https://www.bea.gov/system/files/2019-04/qgdpstate0519_4.pdf</t>
  </si>
  <si>
    <t>https://fred.stlouisfed.org/series/A939RC0Q052SBEA</t>
  </si>
  <si>
    <t>stateGDP</t>
  </si>
  <si>
    <t>stateGDPperc</t>
  </si>
  <si>
    <t>Population</t>
  </si>
  <si>
    <t>GDP Per Capita</t>
  </si>
  <si>
    <t>Ratio</t>
  </si>
  <si>
    <t>National GDP Per capita</t>
  </si>
  <si>
    <t xml:space="preserve">https://www.icip.iastate.edu/tables/population/states-estimates </t>
  </si>
  <si>
    <t>Annual Estimates of the Resident Population for the United States, Regions, States, and Puerto Rico: April 1, 2010 to July 1, 2019</t>
  </si>
  <si>
    <t>(see other worksheet tabs below for county and city estimates)</t>
  </si>
  <si>
    <t>U.S. Census Bureau</t>
  </si>
  <si>
    <t xml:space="preserve">Population Division </t>
  </si>
  <si>
    <t>December 2020 release (NST01)</t>
  </si>
  <si>
    <t>Fips</t>
  </si>
  <si>
    <t>Area</t>
  </si>
  <si>
    <t>00</t>
  </si>
  <si>
    <t>United States</t>
  </si>
  <si>
    <t>72</t>
  </si>
  <si>
    <t>Puerto Rico*</t>
  </si>
  <si>
    <t>Notes:</t>
  </si>
  <si>
    <t>Unless otherwise noted, estimates reflect the population size on July 1 of the given year.</t>
  </si>
  <si>
    <t>The resident population includes all persons who are "usually resident" in a specified geographic area.  It excludes U.S. Armed Forces overseas and civilian U.S. citizens whose usual place of residence is outside the United States.</t>
  </si>
  <si>
    <t>The April 1, 2010 estimates base may differ from the 2010 Census count due to legal boundary updates, Count Question Resolution actions or other changes.</t>
  </si>
  <si>
    <t xml:space="preserve">The annual estimates are subject to backward revision with each new data release. </t>
  </si>
  <si>
    <t>* Estimates for Puerto Rico were last updated in December 2019</t>
  </si>
  <si>
    <t>State Ratio Downscale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</si>
</sst>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7">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
      <sz val="12"/>
      <color rgb="FF000000"/>
      <name val="Calibri"/>
      <family val="2"/>
      <scheme val="minor"/>
    </font>
    <font>
      <b/>
      <sz val="12"/>
      <color rgb="FF000000"/>
      <name val="Calibri"/>
      <family val="2"/>
      <scheme val="minor"/>
    </font>
    <font>
      <u/>
      <sz val="12"/>
      <color rgb="FF0563C1"/>
      <name val="Calibri"/>
      <family val="2"/>
      <scheme val="minor"/>
    </font>
    <font>
      <b/>
      <sz val="10"/>
      <name val="Calibri"/>
      <family val="2"/>
      <scheme val="minor"/>
    </font>
    <font>
      <sz val="10"/>
      <name val="Calibri"/>
      <family val="2"/>
      <scheme val="minor"/>
    </font>
    <font>
      <b/>
      <i/>
      <sz val="10"/>
      <name val="Calibri"/>
      <family val="2"/>
      <scheme val="minor"/>
    </font>
    <font>
      <i/>
      <sz val="1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303">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0" fontId="30" fillId="0" borderId="0" xfId="0" applyFont="1"/>
    <xf numFmtId="0" fontId="31" fillId="0" borderId="0" xfId="0" applyFont="1"/>
    <xf numFmtId="3" fontId="30" fillId="0" borderId="0" xfId="0" applyNumberFormat="1" applyFont="1"/>
    <xf numFmtId="10" fontId="30" fillId="0" borderId="0" xfId="0" applyNumberFormat="1" applyFont="1"/>
    <xf numFmtId="0" fontId="32" fillId="0" borderId="0" xfId="0" applyFont="1"/>
    <xf numFmtId="0" fontId="33" fillId="0" borderId="0" xfId="0" applyFont="1"/>
    <xf numFmtId="0" fontId="34" fillId="0" borderId="0" xfId="0" applyFont="1"/>
    <xf numFmtId="49" fontId="34" fillId="0" borderId="0" xfId="0" applyNumberFormat="1" applyFont="1"/>
    <xf numFmtId="3" fontId="34" fillId="0" borderId="0" xfId="0" applyNumberFormat="1" applyFont="1"/>
    <xf numFmtId="0" fontId="35" fillId="0" borderId="0" xfId="0" applyFont="1" applyAlignment="1">
      <alignment horizontal="left"/>
    </xf>
    <xf numFmtId="0" fontId="36" fillId="0" borderId="0" xfId="0" applyFont="1" applyAlignment="1">
      <alignment horizontal="left"/>
    </xf>
    <xf numFmtId="0" fontId="36" fillId="0" borderId="0" xfId="0" applyFont="1"/>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ip.iastate.edu/tables/population/states-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workbookViewId="0">
      <selection activeCell="B2" sqref="B2"/>
    </sheetView>
  </sheetViews>
  <sheetFormatPr baseColWidth="10" defaultColWidth="8.83203125" defaultRowHeight="15"/>
  <cols>
    <col min="1" max="1" width="9.6640625" customWidth="1"/>
    <col min="2" max="2" width="68.5" customWidth="1"/>
  </cols>
  <sheetData>
    <row r="1" spans="1:3">
      <c r="A1" s="1" t="s">
        <v>0</v>
      </c>
      <c r="B1" t="s">
        <v>187</v>
      </c>
      <c r="C1" s="243">
        <v>44637</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48" t="s">
        <v>8</v>
      </c>
      <c r="B1" s="248"/>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c r="AG1" s="248"/>
      <c r="AH1" s="248"/>
      <c r="AI1" s="248"/>
      <c r="AJ1" s="248"/>
      <c r="AK1" s="248"/>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49" t="s">
        <v>16</v>
      </c>
      <c r="B10" s="249"/>
      <c r="C10" s="249"/>
      <c r="D10" s="249"/>
      <c r="E10" s="249"/>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row>
    <row r="11" spans="1:37" s="23" customFormat="1" ht="12">
      <c r="A11" s="250"/>
      <c r="B11" s="250"/>
      <c r="C11" s="250"/>
      <c r="D11" s="250"/>
      <c r="E11" s="250"/>
      <c r="F11" s="250"/>
      <c r="G11" s="250"/>
      <c r="H11" s="250"/>
      <c r="I11" s="250"/>
      <c r="J11" s="250"/>
      <c r="K11" s="250"/>
      <c r="L11" s="250"/>
      <c r="M11" s="250"/>
      <c r="N11" s="250"/>
      <c r="O11" s="250"/>
      <c r="P11" s="250"/>
      <c r="Q11" s="250"/>
      <c r="R11" s="250"/>
      <c r="S11" s="250"/>
      <c r="T11" s="250"/>
      <c r="U11" s="250"/>
      <c r="V11" s="250"/>
      <c r="W11" s="250"/>
      <c r="X11" s="250"/>
      <c r="Y11" s="250"/>
      <c r="Z11" s="250"/>
      <c r="AA11" s="250"/>
      <c r="AB11" s="250"/>
      <c r="AC11" s="250"/>
      <c r="AD11" s="250"/>
      <c r="AE11" s="250"/>
      <c r="AF11" s="250"/>
      <c r="AG11" s="250"/>
    </row>
    <row r="12" spans="1:37" s="24" customFormat="1">
      <c r="A12" s="251" t="s">
        <v>17</v>
      </c>
      <c r="B12" s="251"/>
      <c r="C12" s="251"/>
      <c r="D12" s="251"/>
      <c r="E12" s="251"/>
      <c r="F12" s="251"/>
      <c r="G12" s="251"/>
      <c r="H12" s="251"/>
      <c r="I12" s="251"/>
      <c r="J12" s="251"/>
      <c r="K12" s="251"/>
      <c r="L12" s="251"/>
      <c r="M12" s="251"/>
      <c r="N12" s="251"/>
      <c r="O12" s="251"/>
      <c r="P12" s="251"/>
      <c r="Q12" s="251"/>
      <c r="R12" s="251"/>
      <c r="S12" s="251"/>
      <c r="T12" s="251"/>
      <c r="U12" s="251"/>
      <c r="V12" s="251"/>
      <c r="W12" s="251"/>
      <c r="X12" s="251"/>
      <c r="Y12" s="251"/>
      <c r="Z12" s="251"/>
      <c r="AA12" s="251"/>
      <c r="AB12" s="251"/>
      <c r="AC12" s="251"/>
      <c r="AD12" s="251"/>
      <c r="AE12" s="251"/>
      <c r="AF12" s="251"/>
      <c r="AG12" s="251"/>
    </row>
    <row r="13" spans="1:37" s="24" customFormat="1">
      <c r="A13" s="251"/>
      <c r="B13" s="251"/>
      <c r="C13" s="251"/>
      <c r="D13" s="251"/>
      <c r="E13" s="251"/>
      <c r="F13" s="251"/>
      <c r="G13" s="251"/>
      <c r="H13" s="251"/>
      <c r="I13" s="251"/>
      <c r="J13" s="251"/>
      <c r="K13" s="251"/>
      <c r="L13" s="251"/>
      <c r="M13" s="251"/>
      <c r="N13" s="251"/>
      <c r="O13" s="251"/>
      <c r="P13" s="251"/>
      <c r="Q13" s="251"/>
      <c r="R13" s="251"/>
      <c r="S13" s="251"/>
      <c r="T13" s="251"/>
      <c r="U13" s="251"/>
      <c r="V13" s="251"/>
      <c r="W13" s="251"/>
      <c r="X13" s="251"/>
      <c r="Y13" s="251"/>
      <c r="Z13" s="251"/>
      <c r="AA13" s="251"/>
      <c r="AB13" s="251"/>
      <c r="AC13" s="251"/>
      <c r="AD13" s="251"/>
      <c r="AE13" s="251"/>
      <c r="AF13" s="251"/>
      <c r="AG13" s="251"/>
    </row>
    <row r="14" spans="1:37" s="24" customFormat="1" ht="12">
      <c r="A14" s="252" t="s">
        <v>18</v>
      </c>
      <c r="B14" s="252"/>
      <c r="C14" s="252"/>
      <c r="D14" s="252"/>
      <c r="E14" s="252"/>
      <c r="F14" s="252"/>
      <c r="G14" s="252"/>
      <c r="H14" s="252"/>
      <c r="I14" s="252"/>
      <c r="J14" s="252"/>
      <c r="K14" s="252"/>
      <c r="L14" s="252"/>
      <c r="M14" s="252"/>
      <c r="N14" s="252"/>
      <c r="O14" s="252"/>
      <c r="P14" s="252"/>
      <c r="Q14" s="252"/>
      <c r="R14" s="252"/>
      <c r="S14" s="252"/>
      <c r="T14" s="252"/>
      <c r="U14" s="252"/>
      <c r="V14" s="252"/>
      <c r="W14" s="252"/>
      <c r="X14" s="252"/>
      <c r="Y14" s="252"/>
      <c r="Z14" s="252"/>
      <c r="AA14" s="252"/>
      <c r="AB14" s="252"/>
      <c r="AC14" s="252"/>
      <c r="AD14" s="252"/>
      <c r="AE14" s="252"/>
      <c r="AF14" s="252"/>
      <c r="AG14" s="252"/>
    </row>
    <row r="15" spans="1:37" s="24" customFormat="1" ht="12">
      <c r="A15" s="253" t="s">
        <v>19</v>
      </c>
      <c r="B15" s="253"/>
      <c r="C15" s="253"/>
      <c r="D15" s="253"/>
      <c r="E15" s="253"/>
      <c r="F15" s="253"/>
      <c r="G15" s="253"/>
      <c r="H15" s="253"/>
      <c r="I15" s="253"/>
      <c r="J15" s="253"/>
      <c r="K15" s="253"/>
      <c r="L15" s="253"/>
      <c r="M15" s="253"/>
      <c r="N15" s="253"/>
      <c r="O15" s="253"/>
      <c r="P15" s="253"/>
      <c r="Q15" s="253"/>
      <c r="R15" s="253"/>
      <c r="S15" s="253"/>
      <c r="T15" s="253"/>
      <c r="U15" s="253"/>
      <c r="V15" s="253"/>
      <c r="W15" s="253"/>
      <c r="X15" s="253"/>
      <c r="Y15" s="253"/>
      <c r="Z15" s="253"/>
      <c r="AA15" s="253"/>
      <c r="AB15" s="253"/>
      <c r="AC15" s="253"/>
      <c r="AD15" s="253"/>
      <c r="AE15" s="253"/>
      <c r="AF15" s="253"/>
      <c r="AG15" s="253"/>
    </row>
    <row r="16" spans="1:37" s="24" customFormat="1" ht="12">
      <c r="A16" s="253" t="s">
        <v>20</v>
      </c>
      <c r="B16" s="253"/>
      <c r="C16" s="253"/>
      <c r="D16" s="253"/>
      <c r="E16" s="253"/>
      <c r="F16" s="253"/>
      <c r="G16" s="253"/>
      <c r="H16" s="253"/>
      <c r="I16" s="253"/>
      <c r="J16" s="253"/>
      <c r="K16" s="253"/>
      <c r="L16" s="253"/>
      <c r="M16" s="253"/>
      <c r="N16" s="253"/>
      <c r="O16" s="253"/>
      <c r="P16" s="253"/>
      <c r="Q16" s="253"/>
      <c r="R16" s="253"/>
      <c r="S16" s="253"/>
      <c r="T16" s="253"/>
      <c r="U16" s="253"/>
      <c r="V16" s="253"/>
      <c r="W16" s="253"/>
      <c r="X16" s="253"/>
      <c r="Y16" s="253"/>
      <c r="Z16" s="253"/>
      <c r="AA16" s="253"/>
      <c r="AB16" s="253"/>
      <c r="AC16" s="253"/>
      <c r="AD16" s="253"/>
      <c r="AE16" s="253"/>
      <c r="AF16" s="253"/>
      <c r="AG16" s="253"/>
    </row>
    <row r="17" spans="1:35" s="24" customFormat="1" ht="12">
      <c r="A17" s="254"/>
      <c r="B17" s="254"/>
      <c r="C17" s="254"/>
      <c r="D17" s="254"/>
      <c r="E17" s="254"/>
      <c r="F17" s="254"/>
      <c r="G17" s="254"/>
      <c r="H17" s="254"/>
      <c r="I17" s="254"/>
      <c r="J17" s="254"/>
      <c r="K17" s="254"/>
      <c r="L17" s="254"/>
      <c r="M17" s="254"/>
      <c r="N17" s="254"/>
      <c r="O17" s="254"/>
      <c r="P17" s="254"/>
      <c r="Q17" s="254"/>
      <c r="R17" s="254"/>
      <c r="S17" s="254"/>
      <c r="T17" s="254"/>
      <c r="U17" s="254"/>
      <c r="V17" s="254"/>
      <c r="W17" s="254"/>
      <c r="X17" s="254"/>
      <c r="Y17" s="254"/>
      <c r="Z17" s="254"/>
      <c r="AA17" s="254"/>
      <c r="AB17" s="254"/>
      <c r="AC17" s="254"/>
      <c r="AD17" s="254"/>
      <c r="AE17" s="254"/>
      <c r="AF17" s="254"/>
      <c r="AG17" s="254"/>
      <c r="AH17" s="25"/>
      <c r="AI17" s="25"/>
    </row>
    <row r="18" spans="1:35" s="24" customFormat="1" ht="12">
      <c r="A18" s="255" t="s">
        <v>21</v>
      </c>
      <c r="B18" s="255"/>
      <c r="C18" s="255"/>
      <c r="D18" s="255"/>
      <c r="E18" s="255"/>
      <c r="F18" s="255"/>
      <c r="G18" s="255"/>
      <c r="H18" s="255"/>
      <c r="I18" s="255"/>
      <c r="J18" s="255"/>
      <c r="K18" s="255"/>
      <c r="L18" s="255"/>
      <c r="M18" s="255"/>
      <c r="N18" s="255"/>
      <c r="O18" s="255"/>
      <c r="P18" s="255"/>
      <c r="Q18" s="255"/>
      <c r="R18" s="255"/>
      <c r="S18" s="255"/>
      <c r="T18" s="255"/>
      <c r="U18" s="255"/>
      <c r="V18" s="255"/>
      <c r="W18" s="255"/>
      <c r="X18" s="255"/>
      <c r="Y18" s="255"/>
      <c r="Z18" s="255"/>
      <c r="AA18" s="255"/>
      <c r="AB18" s="255"/>
      <c r="AC18" s="255"/>
      <c r="AD18" s="255"/>
      <c r="AE18" s="255"/>
      <c r="AF18" s="255"/>
      <c r="AG18" s="255"/>
    </row>
    <row r="19" spans="1:35" s="24" customFormat="1" ht="12">
      <c r="A19" s="245" t="s">
        <v>22</v>
      </c>
      <c r="B19" s="245"/>
      <c r="C19" s="245"/>
      <c r="D19" s="245"/>
      <c r="E19" s="245"/>
      <c r="F19" s="245"/>
      <c r="G19" s="245"/>
      <c r="H19" s="245"/>
      <c r="I19" s="245"/>
      <c r="J19" s="245"/>
      <c r="K19" s="245"/>
      <c r="L19" s="245"/>
      <c r="M19" s="245"/>
      <c r="N19" s="245"/>
      <c r="O19" s="245"/>
      <c r="P19" s="245"/>
      <c r="Q19" s="245"/>
      <c r="R19" s="245"/>
      <c r="S19" s="245"/>
      <c r="T19" s="245"/>
      <c r="U19" s="245"/>
      <c r="V19" s="245"/>
      <c r="W19" s="245"/>
      <c r="X19" s="245"/>
      <c r="Y19" s="245"/>
      <c r="Z19" s="245"/>
      <c r="AA19" s="245"/>
      <c r="AB19" s="245"/>
      <c r="AC19" s="245"/>
      <c r="AD19" s="245"/>
      <c r="AE19" s="245"/>
      <c r="AF19" s="245"/>
      <c r="AG19" s="245"/>
    </row>
    <row r="20" spans="1:35" s="24" customFormat="1" ht="12">
      <c r="A20" s="247" t="s">
        <v>23</v>
      </c>
      <c r="B20" s="247"/>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row>
    <row r="21" spans="1:35" s="24" customFormat="1" ht="12">
      <c r="A21" s="246" t="s">
        <v>24</v>
      </c>
      <c r="B21" s="246"/>
      <c r="C21" s="246"/>
      <c r="D21" s="246"/>
      <c r="E21" s="246"/>
      <c r="F21" s="246"/>
      <c r="G21" s="246"/>
      <c r="H21" s="246"/>
      <c r="I21" s="246"/>
      <c r="J21" s="246"/>
      <c r="K21" s="246"/>
      <c r="L21" s="246"/>
      <c r="M21" s="246"/>
      <c r="N21" s="246"/>
      <c r="O21" s="246"/>
      <c r="P21" s="246"/>
      <c r="Q21" s="246"/>
      <c r="R21" s="246"/>
      <c r="S21" s="246"/>
      <c r="T21" s="246"/>
      <c r="U21" s="246"/>
      <c r="V21" s="246"/>
      <c r="W21" s="246"/>
      <c r="X21" s="246"/>
      <c r="Y21" s="246"/>
      <c r="Z21" s="246"/>
      <c r="AA21" s="246"/>
      <c r="AB21" s="246"/>
      <c r="AC21" s="246"/>
      <c r="AD21" s="246"/>
      <c r="AE21" s="246"/>
      <c r="AF21" s="246"/>
      <c r="AG21" s="246"/>
    </row>
    <row r="22" spans="1:35" s="24" customFormat="1" ht="12">
      <c r="A22" s="244" t="s">
        <v>25</v>
      </c>
      <c r="B22" s="244"/>
      <c r="C22" s="244"/>
      <c r="D22" s="244"/>
      <c r="E22" s="244"/>
      <c r="F22" s="244"/>
      <c r="G22" s="244"/>
      <c r="H22" s="244"/>
      <c r="I22" s="244"/>
      <c r="J22" s="244"/>
      <c r="K22" s="244"/>
      <c r="L22" s="244"/>
      <c r="M22" s="244"/>
      <c r="N22" s="244"/>
      <c r="O22" s="244"/>
      <c r="P22" s="244"/>
      <c r="Q22" s="244"/>
      <c r="R22" s="244"/>
      <c r="S22" s="244"/>
      <c r="T22" s="244"/>
      <c r="U22" s="244"/>
      <c r="V22" s="244"/>
      <c r="W22" s="244"/>
      <c r="X22" s="244"/>
      <c r="Y22" s="244"/>
      <c r="Z22" s="244"/>
      <c r="AA22" s="244"/>
      <c r="AB22" s="244"/>
      <c r="AC22" s="244"/>
      <c r="AD22" s="244"/>
      <c r="AE22" s="244"/>
      <c r="AF22" s="244"/>
      <c r="AG22" s="244"/>
    </row>
    <row r="23" spans="1:35" s="24" customFormat="1" ht="12">
      <c r="A23" s="244" t="s">
        <v>26</v>
      </c>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c r="Z23" s="244"/>
      <c r="AA23" s="244"/>
      <c r="AB23" s="244"/>
      <c r="AC23" s="244"/>
      <c r="AD23" s="244"/>
      <c r="AE23" s="244"/>
      <c r="AF23" s="244"/>
      <c r="AG23" s="244"/>
    </row>
    <row r="24" spans="1:35" s="24" customFormat="1" ht="12">
      <c r="A24" s="245" t="s">
        <v>27</v>
      </c>
      <c r="B24" s="245"/>
      <c r="C24" s="245"/>
      <c r="D24" s="245"/>
      <c r="E24" s="245"/>
      <c r="F24" s="245"/>
      <c r="G24" s="245"/>
      <c r="H24" s="245"/>
      <c r="I24" s="245"/>
      <c r="J24" s="245"/>
      <c r="K24" s="245"/>
      <c r="L24" s="245"/>
      <c r="M24" s="245"/>
      <c r="N24" s="245"/>
      <c r="O24" s="245"/>
      <c r="P24" s="245"/>
      <c r="Q24" s="245"/>
      <c r="R24" s="245"/>
      <c r="S24" s="245"/>
      <c r="T24" s="245"/>
      <c r="U24" s="245"/>
      <c r="V24" s="245"/>
      <c r="W24" s="245"/>
      <c r="X24" s="245"/>
      <c r="Y24" s="245"/>
      <c r="Z24" s="245"/>
      <c r="AA24" s="245"/>
      <c r="AB24" s="245"/>
      <c r="AC24" s="245"/>
      <c r="AD24" s="245"/>
      <c r="AE24" s="245"/>
      <c r="AF24" s="245"/>
      <c r="AG24" s="245"/>
    </row>
    <row r="25" spans="1:35" s="24" customFormat="1" ht="12">
      <c r="A25" s="244" t="s">
        <v>28</v>
      </c>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c r="AG25" s="244"/>
    </row>
    <row r="26" spans="1:35" s="24" customFormat="1" ht="12">
      <c r="A26" s="244" t="s">
        <v>29</v>
      </c>
      <c r="B26" s="244"/>
      <c r="C26" s="244"/>
      <c r="D26" s="244"/>
      <c r="E26" s="244"/>
      <c r="F26" s="244"/>
      <c r="G26" s="244"/>
      <c r="H26" s="244"/>
      <c r="I26" s="244"/>
      <c r="J26" s="244"/>
      <c r="K26" s="244"/>
      <c r="L26" s="244"/>
      <c r="M26" s="244"/>
      <c r="N26" s="244"/>
      <c r="O26" s="244"/>
      <c r="P26" s="244"/>
      <c r="Q26" s="244"/>
      <c r="R26" s="244"/>
      <c r="S26" s="244"/>
      <c r="T26" s="244"/>
      <c r="U26" s="244"/>
      <c r="V26" s="244"/>
      <c r="W26" s="244"/>
      <c r="X26" s="244"/>
      <c r="Y26" s="244"/>
      <c r="Z26" s="244"/>
      <c r="AA26" s="244"/>
      <c r="AB26" s="244"/>
      <c r="AC26" s="244"/>
      <c r="AD26" s="244"/>
      <c r="AE26" s="244"/>
      <c r="AF26" s="244"/>
      <c r="AG26" s="244"/>
    </row>
    <row r="27" spans="1:35" s="24" customFormat="1" ht="12">
      <c r="A27" s="244" t="s">
        <v>30</v>
      </c>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c r="Z27" s="244"/>
      <c r="AA27" s="244"/>
      <c r="AB27" s="244"/>
      <c r="AC27" s="244"/>
      <c r="AD27" s="244"/>
      <c r="AE27" s="244"/>
      <c r="AF27" s="244"/>
      <c r="AG27" s="244"/>
    </row>
    <row r="28" spans="1:35" s="24" customFormat="1" ht="12">
      <c r="A28" s="244" t="s">
        <v>31</v>
      </c>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c r="Z28" s="244"/>
      <c r="AA28" s="244"/>
      <c r="AB28" s="244"/>
      <c r="AC28" s="244"/>
      <c r="AD28" s="244"/>
      <c r="AE28" s="244"/>
      <c r="AF28" s="244"/>
      <c r="AG28" s="244"/>
    </row>
    <row r="29" spans="1:35" s="24" customFormat="1" ht="12">
      <c r="A29" s="245" t="s">
        <v>32</v>
      </c>
      <c r="B29" s="245"/>
      <c r="C29" s="245"/>
      <c r="D29" s="245"/>
      <c r="E29" s="245"/>
      <c r="F29" s="245"/>
      <c r="G29" s="245"/>
      <c r="H29" s="245"/>
      <c r="I29" s="245"/>
      <c r="J29" s="245"/>
      <c r="K29" s="245"/>
      <c r="L29" s="245"/>
      <c r="M29" s="245"/>
      <c r="N29" s="245"/>
      <c r="O29" s="245"/>
      <c r="P29" s="245"/>
      <c r="Q29" s="245"/>
      <c r="R29" s="245"/>
      <c r="S29" s="245"/>
      <c r="T29" s="245"/>
      <c r="U29" s="245"/>
      <c r="V29" s="245"/>
      <c r="W29" s="245"/>
      <c r="X29" s="245"/>
      <c r="Y29" s="245"/>
      <c r="Z29" s="245"/>
      <c r="AA29" s="245"/>
      <c r="AB29" s="245"/>
      <c r="AC29" s="245"/>
      <c r="AD29" s="245"/>
      <c r="AE29" s="245"/>
      <c r="AF29" s="245"/>
      <c r="AG29" s="245"/>
    </row>
    <row r="30" spans="1:35" s="24" customFormat="1" ht="12">
      <c r="A30" s="244" t="s">
        <v>33</v>
      </c>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c r="Z30" s="244"/>
      <c r="AA30" s="244"/>
      <c r="AB30" s="244"/>
      <c r="AC30" s="244"/>
      <c r="AD30" s="244"/>
      <c r="AE30" s="244"/>
      <c r="AF30" s="244"/>
      <c r="AG30" s="244"/>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57" t="s">
        <v>255</v>
      </c>
      <c r="B1" s="257"/>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58" t="s">
        <v>260</v>
      </c>
      <c r="B8" s="258"/>
      <c r="C8" s="258"/>
      <c r="D8" s="258"/>
      <c r="E8" s="258"/>
      <c r="F8" s="258"/>
      <c r="G8" s="258"/>
      <c r="H8" s="258"/>
      <c r="I8" s="258"/>
      <c r="J8" s="258"/>
      <c r="K8" s="258"/>
      <c r="L8" s="258"/>
      <c r="M8" s="258"/>
      <c r="N8" s="258"/>
      <c r="O8" s="258"/>
      <c r="P8" s="258"/>
      <c r="Q8" s="258"/>
      <c r="R8" s="258"/>
      <c r="S8" s="258"/>
      <c r="T8" s="258"/>
      <c r="U8" s="258"/>
      <c r="V8" s="258"/>
      <c r="W8" s="258"/>
      <c r="X8" s="258"/>
      <c r="Y8" s="258"/>
      <c r="Z8" s="258"/>
      <c r="AA8" s="258"/>
      <c r="AB8" s="258"/>
      <c r="AC8" s="258"/>
      <c r="AD8" s="258"/>
      <c r="AE8" s="258"/>
      <c r="AF8" s="258"/>
      <c r="AG8" s="24"/>
      <c r="AH8" s="24"/>
      <c r="AI8" s="24"/>
      <c r="AJ8" s="24"/>
      <c r="AK8" s="24"/>
    </row>
    <row r="9" spans="1:38">
      <c r="A9" s="259"/>
      <c r="B9" s="259"/>
      <c r="C9" s="259"/>
      <c r="D9" s="259"/>
      <c r="E9" s="259"/>
      <c r="F9" s="259"/>
      <c r="G9" s="259"/>
      <c r="H9" s="259"/>
      <c r="I9" s="259"/>
      <c r="J9" s="259"/>
      <c r="K9" s="259"/>
      <c r="L9" s="259"/>
      <c r="M9" s="259"/>
      <c r="N9" s="259"/>
      <c r="O9" s="259"/>
      <c r="P9" s="259"/>
      <c r="Q9" s="259"/>
      <c r="R9" s="259"/>
      <c r="S9" s="259"/>
      <c r="T9" s="259"/>
      <c r="U9" s="259"/>
      <c r="V9" s="259"/>
      <c r="W9" s="259"/>
      <c r="X9" s="259"/>
      <c r="Y9" s="259"/>
      <c r="Z9" s="259"/>
      <c r="AA9" s="259"/>
      <c r="AB9" s="259"/>
      <c r="AC9" s="259"/>
      <c r="AD9" s="259"/>
      <c r="AE9" s="259"/>
      <c r="AF9" s="259"/>
      <c r="AG9" s="24"/>
      <c r="AH9" s="24"/>
      <c r="AI9" s="24"/>
      <c r="AJ9" s="24"/>
      <c r="AK9" s="24"/>
    </row>
    <row r="10" spans="1:38">
      <c r="A10" s="260" t="s">
        <v>261</v>
      </c>
      <c r="B10" s="260"/>
      <c r="C10" s="260"/>
      <c r="D10" s="260"/>
      <c r="E10" s="260"/>
      <c r="F10" s="260"/>
      <c r="G10" s="260"/>
      <c r="H10" s="260"/>
      <c r="I10" s="260"/>
      <c r="J10" s="260"/>
      <c r="K10" s="260"/>
      <c r="L10" s="260"/>
      <c r="M10" s="260"/>
      <c r="N10" s="260"/>
      <c r="O10" s="260"/>
      <c r="P10" s="260"/>
      <c r="Q10" s="260"/>
      <c r="R10" s="260"/>
      <c r="S10" s="260"/>
      <c r="T10" s="260"/>
      <c r="U10" s="260"/>
      <c r="V10" s="260"/>
      <c r="W10" s="260"/>
      <c r="X10" s="260"/>
      <c r="Y10" s="260"/>
      <c r="Z10" s="260"/>
      <c r="AA10" s="260"/>
      <c r="AB10" s="260"/>
      <c r="AC10" s="260"/>
      <c r="AD10" s="260"/>
      <c r="AE10" s="260"/>
      <c r="AF10" s="260"/>
      <c r="AG10" s="24"/>
      <c r="AH10" s="24"/>
      <c r="AI10" s="24"/>
      <c r="AJ10" s="24"/>
      <c r="AK10" s="24"/>
    </row>
    <row r="11" spans="1:38">
      <c r="A11" s="260" t="s">
        <v>262</v>
      </c>
      <c r="B11" s="260"/>
      <c r="C11" s="260"/>
      <c r="D11" s="260"/>
      <c r="E11" s="260"/>
      <c r="F11" s="260"/>
      <c r="G11" s="260"/>
      <c r="H11" s="260"/>
      <c r="I11" s="260"/>
      <c r="J11" s="260"/>
      <c r="K11" s="260"/>
      <c r="L11" s="260"/>
      <c r="M11" s="260"/>
      <c r="N11" s="260"/>
      <c r="O11" s="260"/>
      <c r="P11" s="260"/>
      <c r="Q11" s="260"/>
      <c r="R11" s="260"/>
      <c r="S11" s="260"/>
      <c r="T11" s="260"/>
      <c r="U11" s="260"/>
      <c r="V11" s="260"/>
      <c r="W11" s="260"/>
      <c r="X11" s="260"/>
      <c r="Y11" s="260"/>
      <c r="Z11" s="260"/>
      <c r="AA11" s="260"/>
      <c r="AB11" s="260"/>
      <c r="AC11" s="260"/>
      <c r="AD11" s="260"/>
      <c r="AE11" s="260"/>
      <c r="AF11" s="260"/>
      <c r="AG11" s="24"/>
      <c r="AH11" s="24"/>
      <c r="AI11" s="24"/>
      <c r="AJ11" s="24"/>
      <c r="AK11" s="24"/>
    </row>
    <row r="12" spans="1:38">
      <c r="A12" s="260" t="s">
        <v>263</v>
      </c>
      <c r="B12" s="260"/>
      <c r="C12" s="260"/>
      <c r="D12" s="260"/>
      <c r="E12" s="260"/>
      <c r="F12" s="260"/>
      <c r="G12" s="260"/>
      <c r="H12" s="260"/>
      <c r="I12" s="260"/>
      <c r="J12" s="260"/>
      <c r="K12" s="260"/>
      <c r="L12" s="260"/>
      <c r="M12" s="260"/>
      <c r="N12" s="260"/>
      <c r="O12" s="260"/>
      <c r="P12" s="260"/>
      <c r="Q12" s="260"/>
      <c r="R12" s="260"/>
      <c r="S12" s="260"/>
      <c r="T12" s="260"/>
      <c r="U12" s="260"/>
      <c r="V12" s="260"/>
      <c r="W12" s="260"/>
      <c r="X12" s="260"/>
      <c r="Y12" s="260"/>
      <c r="Z12" s="260"/>
      <c r="AA12" s="260"/>
      <c r="AB12" s="260"/>
      <c r="AC12" s="260"/>
      <c r="AD12" s="260"/>
      <c r="AE12" s="260"/>
      <c r="AF12" s="260"/>
      <c r="AG12" s="24"/>
      <c r="AH12" s="24"/>
      <c r="AI12" s="24"/>
      <c r="AJ12" s="24"/>
      <c r="AK12" s="24"/>
    </row>
    <row r="13" spans="1:38">
      <c r="A13" s="260" t="s">
        <v>264</v>
      </c>
      <c r="B13" s="260"/>
      <c r="C13" s="260"/>
      <c r="D13" s="260"/>
      <c r="E13" s="260"/>
      <c r="F13" s="260"/>
      <c r="G13" s="260"/>
      <c r="H13" s="260"/>
      <c r="I13" s="260"/>
      <c r="J13" s="260"/>
      <c r="K13" s="260"/>
      <c r="L13" s="260"/>
      <c r="M13" s="260"/>
      <c r="N13" s="260"/>
      <c r="O13" s="260"/>
      <c r="P13" s="260"/>
      <c r="Q13" s="260"/>
      <c r="R13" s="260"/>
      <c r="S13" s="260"/>
      <c r="T13" s="260"/>
      <c r="U13" s="260"/>
      <c r="V13" s="260"/>
      <c r="W13" s="260"/>
      <c r="X13" s="260"/>
      <c r="Y13" s="260"/>
      <c r="Z13" s="260"/>
      <c r="AA13" s="260"/>
      <c r="AB13" s="260"/>
      <c r="AC13" s="260"/>
      <c r="AD13" s="260"/>
      <c r="AE13" s="260"/>
      <c r="AF13" s="260"/>
      <c r="AG13" s="24"/>
      <c r="AH13" s="24"/>
      <c r="AI13" s="24"/>
      <c r="AJ13" s="24"/>
      <c r="AK13" s="24"/>
    </row>
    <row r="14" spans="1:38">
      <c r="A14" s="260"/>
      <c r="B14" s="260"/>
      <c r="C14" s="260"/>
      <c r="D14" s="260"/>
      <c r="E14" s="260"/>
      <c r="F14" s="260"/>
      <c r="G14" s="260"/>
      <c r="H14" s="260"/>
      <c r="I14" s="260"/>
      <c r="J14" s="260"/>
      <c r="K14" s="260"/>
      <c r="L14" s="260"/>
      <c r="M14" s="260"/>
      <c r="N14" s="260"/>
      <c r="O14" s="260"/>
      <c r="P14" s="260"/>
      <c r="Q14" s="260"/>
      <c r="R14" s="260"/>
      <c r="S14" s="260"/>
      <c r="T14" s="260"/>
      <c r="U14" s="260"/>
      <c r="V14" s="260"/>
      <c r="W14" s="260"/>
      <c r="X14" s="260"/>
      <c r="Y14" s="260"/>
      <c r="Z14" s="260"/>
      <c r="AA14" s="260"/>
      <c r="AB14" s="260"/>
      <c r="AC14" s="260"/>
      <c r="AD14" s="260"/>
      <c r="AE14" s="260"/>
      <c r="AF14" s="260"/>
      <c r="AG14" s="24"/>
      <c r="AH14" s="24"/>
      <c r="AI14" s="24"/>
      <c r="AJ14" s="24"/>
      <c r="AK14" s="24"/>
    </row>
    <row r="15" spans="1:38">
      <c r="A15" s="259" t="s">
        <v>21</v>
      </c>
      <c r="B15" s="259"/>
      <c r="C15" s="259"/>
      <c r="D15" s="259"/>
      <c r="E15" s="259"/>
      <c r="F15" s="259"/>
      <c r="G15" s="259"/>
      <c r="H15" s="259"/>
      <c r="I15" s="259"/>
      <c r="J15" s="259"/>
      <c r="K15" s="259"/>
      <c r="L15" s="259"/>
      <c r="M15" s="259"/>
      <c r="N15" s="259"/>
      <c r="O15" s="259"/>
      <c r="P15" s="259"/>
      <c r="Q15" s="259"/>
      <c r="R15" s="259"/>
      <c r="S15" s="259"/>
      <c r="T15" s="259"/>
      <c r="U15" s="259"/>
      <c r="V15" s="259"/>
      <c r="W15" s="259"/>
      <c r="X15" s="259"/>
      <c r="Y15" s="259"/>
      <c r="Z15" s="259"/>
      <c r="AA15" s="259"/>
      <c r="AB15" s="259"/>
      <c r="AC15" s="259"/>
      <c r="AD15" s="259"/>
      <c r="AE15" s="259"/>
      <c r="AF15" s="259"/>
      <c r="AG15" s="24"/>
      <c r="AH15" s="24"/>
      <c r="AI15" s="24"/>
      <c r="AJ15" s="24"/>
      <c r="AK15" s="24"/>
    </row>
    <row r="16" spans="1:38">
      <c r="A16" s="245" t="s">
        <v>22</v>
      </c>
      <c r="B16" s="245"/>
      <c r="C16" s="245"/>
      <c r="D16" s="245"/>
      <c r="E16" s="245"/>
      <c r="F16" s="245"/>
      <c r="G16" s="245"/>
      <c r="H16" s="245"/>
      <c r="I16" s="245"/>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
      <c r="AH16" s="24"/>
      <c r="AI16" s="24"/>
      <c r="AJ16" s="24"/>
      <c r="AK16" s="24"/>
    </row>
    <row r="17" spans="1:37">
      <c r="A17" s="244" t="s">
        <v>265</v>
      </c>
      <c r="B17" s="244"/>
      <c r="C17" s="244"/>
      <c r="D17" s="244"/>
      <c r="E17" s="244"/>
      <c r="F17" s="244"/>
      <c r="G17" s="244"/>
      <c r="H17" s="244"/>
      <c r="I17" s="244"/>
      <c r="J17" s="244"/>
      <c r="K17" s="244"/>
      <c r="L17" s="244"/>
      <c r="M17" s="244"/>
      <c r="N17" s="244"/>
      <c r="O17" s="244"/>
      <c r="P17" s="244"/>
      <c r="Q17" s="244"/>
      <c r="R17" s="244"/>
      <c r="S17" s="244"/>
      <c r="T17" s="244"/>
      <c r="U17" s="244"/>
      <c r="V17" s="244"/>
      <c r="W17" s="244"/>
      <c r="X17" s="244"/>
      <c r="Y17" s="244"/>
      <c r="Z17" s="244"/>
      <c r="AA17" s="244"/>
      <c r="AB17" s="244"/>
      <c r="AC17" s="244"/>
      <c r="AD17" s="244"/>
      <c r="AE17" s="244"/>
      <c r="AF17" s="244"/>
      <c r="AG17" s="24"/>
      <c r="AH17" s="24"/>
      <c r="AI17" s="24"/>
      <c r="AJ17" s="24"/>
      <c r="AK17" s="24"/>
    </row>
    <row r="18" spans="1:37">
      <c r="A18" s="244" t="s">
        <v>266</v>
      </c>
      <c r="B18" s="244"/>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
      <c r="AH18" s="24"/>
      <c r="AI18" s="24"/>
      <c r="AJ18" s="24"/>
      <c r="AK18" s="24"/>
    </row>
    <row r="19" spans="1:37">
      <c r="A19" s="247" t="s">
        <v>267</v>
      </c>
      <c r="B19" s="247"/>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
      <c r="AH19" s="24"/>
      <c r="AI19" s="24"/>
      <c r="AJ19" s="24"/>
      <c r="AK19" s="24"/>
    </row>
    <row r="20" spans="1:37">
      <c r="A20" s="247" t="s">
        <v>268</v>
      </c>
      <c r="B20" s="247"/>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
      <c r="AH20" s="24"/>
      <c r="AI20" s="24"/>
      <c r="AJ20" s="24"/>
      <c r="AK20" s="24"/>
    </row>
    <row r="21" spans="1:37">
      <c r="A21" s="247" t="s">
        <v>269</v>
      </c>
      <c r="B21" s="247"/>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
      <c r="AH21" s="24"/>
      <c r="AI21" s="24"/>
      <c r="AJ21" s="24"/>
      <c r="AK21" s="24"/>
    </row>
    <row r="22" spans="1:37">
      <c r="A22" s="247" t="s">
        <v>270</v>
      </c>
      <c r="B22" s="247"/>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
      <c r="AH22" s="24"/>
      <c r="AI22" s="24"/>
      <c r="AJ22" s="24"/>
      <c r="AK22" s="24"/>
    </row>
    <row r="23" spans="1:37">
      <c r="A23" s="246" t="s">
        <v>271</v>
      </c>
      <c r="B23" s="246"/>
      <c r="C23" s="246"/>
      <c r="D23" s="246"/>
      <c r="E23" s="246"/>
      <c r="F23" s="246"/>
      <c r="G23" s="246"/>
      <c r="H23" s="246"/>
      <c r="I23" s="246"/>
      <c r="J23" s="246"/>
      <c r="K23" s="246"/>
      <c r="L23" s="246"/>
      <c r="M23" s="246"/>
      <c r="N23" s="246"/>
      <c r="O23" s="246"/>
      <c r="P23" s="246"/>
      <c r="Q23" s="246"/>
      <c r="R23" s="246"/>
      <c r="S23" s="246"/>
      <c r="T23" s="246"/>
      <c r="U23" s="246"/>
      <c r="V23" s="246"/>
      <c r="W23" s="246"/>
      <c r="X23" s="246"/>
      <c r="Y23" s="246"/>
      <c r="Z23" s="246"/>
      <c r="AA23" s="246"/>
      <c r="AB23" s="246"/>
      <c r="AC23" s="246"/>
      <c r="AD23" s="246"/>
      <c r="AE23" s="246"/>
      <c r="AF23" s="246"/>
      <c r="AG23" s="24"/>
      <c r="AH23" s="24"/>
      <c r="AI23" s="24"/>
      <c r="AJ23" s="24"/>
      <c r="AK23" s="24"/>
    </row>
    <row r="24" spans="1:37">
      <c r="A24" s="244" t="s">
        <v>272</v>
      </c>
      <c r="B24" s="244"/>
      <c r="C24" s="244"/>
      <c r="D24" s="244"/>
      <c r="E24" s="244"/>
      <c r="F24" s="244"/>
      <c r="G24" s="244"/>
      <c r="H24" s="244"/>
      <c r="I24" s="244"/>
      <c r="J24" s="244"/>
      <c r="K24" s="244"/>
      <c r="L24" s="244"/>
      <c r="M24" s="244"/>
      <c r="N24" s="244"/>
      <c r="O24" s="244"/>
      <c r="P24" s="244"/>
      <c r="Q24" s="244"/>
      <c r="R24" s="244"/>
      <c r="S24" s="244"/>
      <c r="T24" s="244"/>
      <c r="U24" s="244"/>
      <c r="V24" s="244"/>
      <c r="W24" s="244"/>
      <c r="X24" s="244"/>
      <c r="Y24" s="244"/>
      <c r="Z24" s="244"/>
      <c r="AA24" s="244"/>
      <c r="AB24" s="244"/>
      <c r="AC24" s="244"/>
      <c r="AD24" s="244"/>
      <c r="AE24" s="244"/>
      <c r="AF24" s="244"/>
      <c r="AG24" s="24"/>
      <c r="AH24" s="24"/>
      <c r="AI24" s="24"/>
      <c r="AJ24" s="24"/>
      <c r="AK24" s="24"/>
    </row>
    <row r="25" spans="1:37">
      <c r="A25" s="244" t="s">
        <v>273</v>
      </c>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c r="AG25" s="24"/>
      <c r="AH25" s="24"/>
      <c r="AI25" s="24"/>
      <c r="AJ25" s="24"/>
      <c r="AK25" s="24"/>
    </row>
    <row r="26" spans="1:37">
      <c r="A26" s="246" t="s">
        <v>274</v>
      </c>
      <c r="B26" s="246"/>
      <c r="C26" s="246"/>
      <c r="D26" s="246"/>
      <c r="E26" s="246"/>
      <c r="F26" s="246"/>
      <c r="G26" s="246"/>
      <c r="H26" s="246"/>
      <c r="I26" s="246"/>
      <c r="J26" s="246"/>
      <c r="K26" s="246"/>
      <c r="L26" s="246"/>
      <c r="M26" s="246"/>
      <c r="N26" s="246"/>
      <c r="O26" s="246"/>
      <c r="P26" s="246"/>
      <c r="Q26" s="246"/>
      <c r="R26" s="246"/>
      <c r="S26" s="246"/>
      <c r="T26" s="246"/>
      <c r="U26" s="246"/>
      <c r="V26" s="246"/>
      <c r="W26" s="246"/>
      <c r="X26" s="246"/>
      <c r="Y26" s="246"/>
      <c r="Z26" s="246"/>
      <c r="AA26" s="246"/>
      <c r="AB26" s="246"/>
      <c r="AC26" s="246"/>
      <c r="AD26" s="246"/>
      <c r="AE26" s="246"/>
      <c r="AF26" s="246"/>
      <c r="AG26" s="24"/>
      <c r="AH26" s="24"/>
      <c r="AI26" s="24"/>
      <c r="AJ26" s="24"/>
      <c r="AK26" s="24"/>
    </row>
    <row r="27" spans="1:37">
      <c r="A27" s="244" t="s">
        <v>275</v>
      </c>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c r="Z27" s="244"/>
      <c r="AA27" s="244"/>
      <c r="AB27" s="244"/>
      <c r="AC27" s="244"/>
      <c r="AD27" s="244"/>
      <c r="AE27" s="244"/>
      <c r="AF27" s="244"/>
      <c r="AG27" s="24"/>
      <c r="AH27" s="24"/>
      <c r="AI27" s="24"/>
      <c r="AJ27" s="24"/>
      <c r="AK27" s="24"/>
    </row>
    <row r="28" spans="1:37">
      <c r="A28" s="244" t="s">
        <v>276</v>
      </c>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c r="Z28" s="244"/>
      <c r="AA28" s="244"/>
      <c r="AB28" s="244"/>
      <c r="AC28" s="244"/>
      <c r="AD28" s="244"/>
      <c r="AE28" s="244"/>
      <c r="AF28" s="244"/>
      <c r="AG28" s="24"/>
      <c r="AH28" s="24"/>
      <c r="AI28" s="24"/>
      <c r="AJ28" s="24"/>
      <c r="AK28" s="24"/>
    </row>
    <row r="29" spans="1:37">
      <c r="A29" s="246" t="s">
        <v>277</v>
      </c>
      <c r="B29" s="246"/>
      <c r="C29" s="246"/>
      <c r="D29" s="246"/>
      <c r="E29" s="246"/>
      <c r="F29" s="246"/>
      <c r="G29" s="246"/>
      <c r="H29" s="246"/>
      <c r="I29" s="246"/>
      <c r="J29" s="246"/>
      <c r="K29" s="246"/>
      <c r="L29" s="246"/>
      <c r="M29" s="246"/>
      <c r="N29" s="246"/>
      <c r="O29" s="246"/>
      <c r="P29" s="246"/>
      <c r="Q29" s="246"/>
      <c r="R29" s="246"/>
      <c r="S29" s="246"/>
      <c r="T29" s="246"/>
      <c r="U29" s="246"/>
      <c r="V29" s="246"/>
      <c r="W29" s="246"/>
      <c r="X29" s="246"/>
      <c r="Y29" s="246"/>
      <c r="Z29" s="246"/>
      <c r="AA29" s="246"/>
      <c r="AB29" s="246"/>
      <c r="AC29" s="246"/>
      <c r="AD29" s="246"/>
      <c r="AE29" s="246"/>
      <c r="AF29" s="246"/>
      <c r="AG29" s="24"/>
      <c r="AH29" s="24"/>
      <c r="AI29" s="24"/>
      <c r="AJ29" s="24"/>
      <c r="AK29" s="24"/>
    </row>
    <row r="30" spans="1:37">
      <c r="A30" s="244" t="s">
        <v>278</v>
      </c>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c r="Z30" s="244"/>
      <c r="AA30" s="244"/>
      <c r="AB30" s="244"/>
      <c r="AC30" s="244"/>
      <c r="AD30" s="244"/>
      <c r="AE30" s="244"/>
      <c r="AF30" s="244"/>
      <c r="AG30" s="24"/>
      <c r="AH30" s="24"/>
      <c r="AI30" s="24"/>
      <c r="AJ30" s="24"/>
      <c r="AK30" s="24"/>
    </row>
    <row r="31" spans="1:37">
      <c r="A31" s="244" t="s">
        <v>279</v>
      </c>
      <c r="B31" s="244"/>
      <c r="C31" s="244"/>
      <c r="D31" s="244"/>
      <c r="E31" s="244"/>
      <c r="F31" s="244"/>
      <c r="G31" s="244"/>
      <c r="H31" s="244"/>
      <c r="I31" s="244"/>
      <c r="J31" s="244"/>
      <c r="K31" s="244"/>
      <c r="L31" s="244"/>
      <c r="M31" s="244"/>
      <c r="N31" s="244"/>
      <c r="O31" s="244"/>
      <c r="P31" s="244"/>
      <c r="Q31" s="244"/>
      <c r="R31" s="244"/>
      <c r="S31" s="244"/>
      <c r="T31" s="244"/>
      <c r="U31" s="244"/>
      <c r="V31" s="244"/>
      <c r="W31" s="244"/>
      <c r="X31" s="244"/>
      <c r="Y31" s="244"/>
      <c r="Z31" s="244"/>
      <c r="AA31" s="244"/>
      <c r="AB31" s="244"/>
      <c r="AC31" s="244"/>
      <c r="AD31" s="244"/>
      <c r="AE31" s="244"/>
      <c r="AF31" s="244"/>
      <c r="AG31" s="24"/>
      <c r="AH31" s="24"/>
      <c r="AI31" s="24"/>
      <c r="AJ31" s="24"/>
      <c r="AK31" s="24"/>
    </row>
    <row r="32" spans="1:37">
      <c r="A32" s="244" t="s">
        <v>280</v>
      </c>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c r="Z32" s="244"/>
      <c r="AA32" s="244"/>
      <c r="AB32" s="244"/>
      <c r="AC32" s="244"/>
      <c r="AD32" s="244"/>
      <c r="AE32" s="244"/>
      <c r="AF32" s="244"/>
      <c r="AG32" s="24"/>
      <c r="AH32" s="24"/>
      <c r="AI32" s="24"/>
      <c r="AJ32" s="24"/>
      <c r="AK32" s="24"/>
    </row>
    <row r="33" spans="1:37">
      <c r="A33" s="256" t="s">
        <v>281</v>
      </c>
      <c r="B33" s="256"/>
      <c r="C33" s="256"/>
      <c r="D33" s="256"/>
      <c r="E33" s="256"/>
      <c r="F33" s="256"/>
      <c r="G33" s="256"/>
      <c r="H33" s="256"/>
      <c r="I33" s="256"/>
      <c r="J33" s="256"/>
      <c r="K33" s="256"/>
      <c r="L33" s="256"/>
      <c r="M33" s="256"/>
      <c r="N33" s="256"/>
      <c r="O33" s="256"/>
      <c r="P33" s="256"/>
      <c r="Q33" s="256"/>
      <c r="R33" s="256"/>
      <c r="S33" s="256"/>
      <c r="T33" s="256"/>
      <c r="U33" s="256"/>
      <c r="V33" s="256"/>
      <c r="W33" s="256"/>
      <c r="X33" s="256"/>
      <c r="Y33" s="256"/>
      <c r="Z33" s="256"/>
      <c r="AA33" s="256"/>
      <c r="AB33" s="256"/>
      <c r="AC33" s="256"/>
      <c r="AD33" s="256"/>
      <c r="AE33" s="256"/>
      <c r="AF33" s="256"/>
      <c r="AG33" s="196"/>
      <c r="AH33" s="196"/>
      <c r="AI33" s="196"/>
      <c r="AJ33" s="196"/>
      <c r="AK33" s="196"/>
    </row>
    <row r="34" spans="1:37">
      <c r="A34" s="247" t="s">
        <v>282</v>
      </c>
      <c r="B34" s="247"/>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
      <c r="AH34" s="24"/>
      <c r="AI34" s="24"/>
      <c r="AJ34" s="24"/>
      <c r="AK34" s="24"/>
    </row>
    <row r="35" spans="1:37">
      <c r="A35" s="247" t="s">
        <v>283</v>
      </c>
      <c r="B35" s="247"/>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72" t="s">
        <v>288</v>
      </c>
      <c r="B1" s="272"/>
      <c r="C1" s="272"/>
      <c r="D1" s="272"/>
      <c r="E1" s="272"/>
      <c r="F1" s="272"/>
      <c r="G1" s="272"/>
      <c r="H1" s="272"/>
      <c r="I1" s="272"/>
      <c r="J1" s="272"/>
      <c r="K1" s="272" t="s">
        <v>288</v>
      </c>
      <c r="L1" s="272"/>
      <c r="M1" s="272"/>
      <c r="N1" s="272"/>
      <c r="O1" s="272"/>
      <c r="P1" s="272"/>
      <c r="Q1" s="272"/>
      <c r="R1" s="272"/>
      <c r="S1" s="272"/>
      <c r="T1" s="272"/>
      <c r="U1" s="272"/>
      <c r="V1" s="272"/>
    </row>
    <row r="2" spans="1:23" ht="13.5" customHeight="1" thickBot="1">
      <c r="A2" s="273" t="s">
        <v>289</v>
      </c>
      <c r="B2" s="273"/>
      <c r="C2" s="273"/>
      <c r="D2" s="273"/>
      <c r="E2" s="273"/>
      <c r="F2" s="273"/>
      <c r="G2" s="273"/>
      <c r="H2" s="273"/>
      <c r="I2" s="273"/>
      <c r="J2" s="273"/>
      <c r="K2" s="273" t="s">
        <v>289</v>
      </c>
      <c r="L2" s="273"/>
      <c r="M2" s="273"/>
      <c r="N2" s="273"/>
      <c r="O2" s="273"/>
      <c r="P2" s="273"/>
      <c r="Q2" s="273"/>
      <c r="R2" s="273"/>
      <c r="S2" s="273"/>
      <c r="T2" s="273"/>
      <c r="U2" s="273"/>
      <c r="V2" s="273"/>
    </row>
    <row r="3" spans="1:23" ht="13.5" customHeight="1" thickBot="1">
      <c r="A3" s="274" t="s">
        <v>290</v>
      </c>
      <c r="B3" s="275"/>
      <c r="C3" s="275"/>
      <c r="D3" s="275"/>
      <c r="E3" s="275"/>
      <c r="F3" s="275"/>
      <c r="G3" s="275"/>
      <c r="H3" s="275"/>
      <c r="I3" s="275"/>
      <c r="J3" s="276"/>
      <c r="K3" s="277" t="s">
        <v>290</v>
      </c>
      <c r="L3" s="278"/>
      <c r="M3" s="278"/>
      <c r="N3" s="278"/>
      <c r="O3" s="278"/>
      <c r="P3" s="278"/>
      <c r="Q3" s="278"/>
      <c r="R3" s="278"/>
      <c r="S3" s="278"/>
      <c r="T3" s="278"/>
      <c r="U3" s="278"/>
      <c r="V3" s="279"/>
    </row>
    <row r="4" spans="1:23" ht="13.5" customHeight="1" thickBot="1">
      <c r="A4" s="261" t="s">
        <v>291</v>
      </c>
      <c r="B4" s="262"/>
      <c r="C4" s="262"/>
      <c r="D4" s="262"/>
      <c r="E4" s="262"/>
      <c r="F4" s="262"/>
      <c r="G4" s="262"/>
      <c r="H4" s="262"/>
      <c r="I4" s="262"/>
      <c r="J4" s="263"/>
      <c r="K4" s="264" t="s">
        <v>292</v>
      </c>
      <c r="L4" s="265"/>
      <c r="M4" s="265"/>
      <c r="N4" s="265"/>
      <c r="O4" s="265"/>
      <c r="P4" s="265"/>
      <c r="Q4" s="265"/>
      <c r="R4" s="265"/>
      <c r="S4" s="265"/>
      <c r="T4" s="265"/>
      <c r="U4" s="265"/>
      <c r="V4" s="266"/>
    </row>
    <row r="5" spans="1:23" s="199" customFormat="1" ht="13.5" customHeight="1" thickBot="1">
      <c r="A5" s="267" t="s">
        <v>293</v>
      </c>
      <c r="B5" s="269" t="s">
        <v>294</v>
      </c>
      <c r="C5" s="270"/>
      <c r="D5" s="270"/>
      <c r="E5" s="271"/>
      <c r="F5" s="267" t="s">
        <v>295</v>
      </c>
      <c r="G5" s="267" t="s">
        <v>296</v>
      </c>
      <c r="H5" s="267" t="s">
        <v>297</v>
      </c>
      <c r="I5" s="267" t="s">
        <v>298</v>
      </c>
      <c r="J5" s="267" t="s">
        <v>299</v>
      </c>
      <c r="K5" s="267" t="s">
        <v>293</v>
      </c>
      <c r="L5" s="269" t="s">
        <v>300</v>
      </c>
      <c r="M5" s="270"/>
      <c r="N5" s="271"/>
      <c r="O5" s="280" t="s">
        <v>301</v>
      </c>
      <c r="P5" s="282" t="s">
        <v>302</v>
      </c>
      <c r="Q5" s="270"/>
      <c r="R5" s="283"/>
      <c r="S5" s="284" t="s">
        <v>303</v>
      </c>
      <c r="T5" s="267" t="s">
        <v>304</v>
      </c>
      <c r="U5" s="267" t="s">
        <v>305</v>
      </c>
      <c r="V5" s="267" t="s">
        <v>306</v>
      </c>
    </row>
    <row r="6" spans="1:23" ht="39.75" customHeight="1" thickBot="1">
      <c r="A6" s="268"/>
      <c r="B6" s="200" t="s">
        <v>307</v>
      </c>
      <c r="C6" s="200" t="s">
        <v>308</v>
      </c>
      <c r="D6" s="200" t="s">
        <v>309</v>
      </c>
      <c r="E6" s="200" t="s">
        <v>310</v>
      </c>
      <c r="F6" s="268"/>
      <c r="G6" s="268"/>
      <c r="H6" s="268"/>
      <c r="I6" s="268"/>
      <c r="J6" s="268"/>
      <c r="K6" s="268"/>
      <c r="L6" s="200" t="s">
        <v>311</v>
      </c>
      <c r="M6" s="200" t="s">
        <v>312</v>
      </c>
      <c r="N6" s="200" t="s">
        <v>313</v>
      </c>
      <c r="O6" s="281"/>
      <c r="P6" s="200" t="s">
        <v>314</v>
      </c>
      <c r="Q6" s="200" t="s">
        <v>315</v>
      </c>
      <c r="R6" s="200" t="s">
        <v>316</v>
      </c>
      <c r="S6" s="285"/>
      <c r="T6" s="268"/>
      <c r="U6" s="268"/>
      <c r="V6" s="268"/>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U5:U6"/>
    <mergeCell ref="A1:J1"/>
    <mergeCell ref="K1:V1"/>
    <mergeCell ref="A2:J2"/>
    <mergeCell ref="K2:V2"/>
    <mergeCell ref="A3:J3"/>
    <mergeCell ref="K3:V3"/>
    <mergeCell ref="A4:J4"/>
    <mergeCell ref="K4:V4"/>
    <mergeCell ref="A5:A6"/>
    <mergeCell ref="B5:E5"/>
    <mergeCell ref="F5:F6"/>
    <mergeCell ref="G5:G6"/>
    <mergeCell ref="H5:H6"/>
    <mergeCell ref="I5:I6"/>
    <mergeCell ref="J5:J6"/>
    <mergeCell ref="K5:K6"/>
    <mergeCell ref="V5:V6"/>
    <mergeCell ref="L5:N5"/>
    <mergeCell ref="O5:O6"/>
    <mergeCell ref="P5:R5"/>
    <mergeCell ref="S5:S6"/>
    <mergeCell ref="T5:T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90" t="s">
        <v>334</v>
      </c>
      <c r="B1" s="290"/>
      <c r="C1" s="290"/>
      <c r="D1" s="290"/>
      <c r="E1" s="290"/>
      <c r="F1" s="290"/>
      <c r="G1" s="290"/>
      <c r="H1" s="290"/>
      <c r="I1" s="290"/>
      <c r="J1" s="290"/>
      <c r="K1" s="291" t="s">
        <v>334</v>
      </c>
      <c r="L1" s="291"/>
      <c r="M1" s="291"/>
      <c r="N1" s="291"/>
      <c r="O1" s="291"/>
      <c r="P1" s="291"/>
      <c r="Q1" s="291"/>
      <c r="R1" s="291"/>
      <c r="S1" s="291"/>
      <c r="T1" s="291"/>
      <c r="U1" s="291"/>
      <c r="V1" s="291"/>
    </row>
    <row r="2" spans="1:24" ht="13.5" customHeight="1" thickBot="1">
      <c r="A2" s="273" t="s">
        <v>289</v>
      </c>
      <c r="B2" s="273"/>
      <c r="C2" s="273"/>
      <c r="D2" s="273"/>
      <c r="E2" s="273"/>
      <c r="F2" s="273"/>
      <c r="G2" s="273"/>
      <c r="H2" s="273"/>
      <c r="I2" s="273"/>
      <c r="J2" s="273"/>
      <c r="K2" s="273" t="s">
        <v>289</v>
      </c>
      <c r="L2" s="273"/>
      <c r="M2" s="273"/>
      <c r="N2" s="273"/>
      <c r="O2" s="273"/>
      <c r="P2" s="273"/>
      <c r="Q2" s="273"/>
      <c r="R2" s="273"/>
      <c r="S2" s="273"/>
      <c r="T2" s="273"/>
      <c r="U2" s="273"/>
      <c r="V2" s="273"/>
    </row>
    <row r="3" spans="1:24">
      <c r="A3" s="277" t="s">
        <v>335</v>
      </c>
      <c r="B3" s="278"/>
      <c r="C3" s="278"/>
      <c r="D3" s="278"/>
      <c r="E3" s="278"/>
      <c r="F3" s="278"/>
      <c r="G3" s="278"/>
      <c r="H3" s="278"/>
      <c r="I3" s="278"/>
      <c r="J3" s="292"/>
      <c r="K3" s="293" t="s">
        <v>335</v>
      </c>
      <c r="L3" s="278"/>
      <c r="M3" s="278"/>
      <c r="N3" s="278"/>
      <c r="O3" s="278"/>
      <c r="P3" s="278"/>
      <c r="Q3" s="278"/>
      <c r="R3" s="278"/>
      <c r="S3" s="278"/>
      <c r="T3" s="278"/>
      <c r="U3" s="278"/>
      <c r="V3" s="292"/>
    </row>
    <row r="4" spans="1:24" ht="14" thickBot="1">
      <c r="A4" s="261" t="s">
        <v>336</v>
      </c>
      <c r="B4" s="262"/>
      <c r="C4" s="262"/>
      <c r="D4" s="262"/>
      <c r="E4" s="262"/>
      <c r="F4" s="262"/>
      <c r="G4" s="262"/>
      <c r="H4" s="262"/>
      <c r="I4" s="262"/>
      <c r="J4" s="263"/>
      <c r="K4" s="286" t="s">
        <v>336</v>
      </c>
      <c r="L4" s="262"/>
      <c r="M4" s="262"/>
      <c r="N4" s="262"/>
      <c r="O4" s="262"/>
      <c r="P4" s="262"/>
      <c r="Q4" s="262"/>
      <c r="R4" s="262"/>
      <c r="S4" s="262"/>
      <c r="T4" s="262"/>
      <c r="U4" s="262"/>
      <c r="V4" s="263"/>
    </row>
    <row r="5" spans="1:24" ht="14" thickBot="1">
      <c r="A5" s="287" t="s">
        <v>291</v>
      </c>
      <c r="B5" s="288"/>
      <c r="C5" s="288"/>
      <c r="D5" s="288"/>
      <c r="E5" s="288"/>
      <c r="F5" s="288"/>
      <c r="G5" s="288"/>
      <c r="H5" s="288"/>
      <c r="I5" s="288"/>
      <c r="J5" s="289"/>
      <c r="K5" s="287" t="s">
        <v>337</v>
      </c>
      <c r="L5" s="288"/>
      <c r="M5" s="288"/>
      <c r="N5" s="288"/>
      <c r="O5" s="288"/>
      <c r="P5" s="288"/>
      <c r="Q5" s="288"/>
      <c r="R5" s="288"/>
      <c r="S5" s="288"/>
      <c r="T5" s="288"/>
      <c r="U5" s="288"/>
      <c r="V5" s="289"/>
    </row>
    <row r="6" spans="1:24" ht="14" thickBot="1">
      <c r="A6" s="267" t="s">
        <v>293</v>
      </c>
      <c r="B6" s="269" t="s">
        <v>294</v>
      </c>
      <c r="C6" s="270"/>
      <c r="D6" s="270"/>
      <c r="E6" s="271"/>
      <c r="F6" s="267" t="s">
        <v>295</v>
      </c>
      <c r="G6" s="267" t="s">
        <v>296</v>
      </c>
      <c r="H6" s="267" t="s">
        <v>297</v>
      </c>
      <c r="I6" s="267" t="s">
        <v>298</v>
      </c>
      <c r="J6" s="267" t="s">
        <v>299</v>
      </c>
      <c r="K6" s="267" t="s">
        <v>293</v>
      </c>
      <c r="L6" s="269" t="s">
        <v>300</v>
      </c>
      <c r="M6" s="270"/>
      <c r="N6" s="271"/>
      <c r="O6" s="296" t="s">
        <v>301</v>
      </c>
      <c r="P6" s="298" t="s">
        <v>302</v>
      </c>
      <c r="Q6" s="299"/>
      <c r="R6" s="300"/>
      <c r="S6" s="301" t="s">
        <v>303</v>
      </c>
      <c r="T6" s="267" t="s">
        <v>304</v>
      </c>
      <c r="U6" s="267" t="s">
        <v>305</v>
      </c>
      <c r="V6" s="294" t="s">
        <v>338</v>
      </c>
    </row>
    <row r="7" spans="1:24" ht="37" thickBot="1">
      <c r="A7" s="268"/>
      <c r="B7" s="200" t="s">
        <v>307</v>
      </c>
      <c r="C7" s="200" t="s">
        <v>308</v>
      </c>
      <c r="D7" s="222" t="s">
        <v>339</v>
      </c>
      <c r="E7" s="200" t="s">
        <v>310</v>
      </c>
      <c r="F7" s="268"/>
      <c r="G7" s="268"/>
      <c r="H7" s="268"/>
      <c r="I7" s="268"/>
      <c r="J7" s="268"/>
      <c r="K7" s="268"/>
      <c r="L7" s="200" t="s">
        <v>311</v>
      </c>
      <c r="M7" s="222" t="s">
        <v>312</v>
      </c>
      <c r="N7" s="200" t="s">
        <v>313</v>
      </c>
      <c r="O7" s="297"/>
      <c r="P7" s="223" t="s">
        <v>314</v>
      </c>
      <c r="Q7" s="223" t="s">
        <v>315</v>
      </c>
      <c r="R7" s="223" t="s">
        <v>316</v>
      </c>
      <c r="S7" s="302"/>
      <c r="T7" s="268"/>
      <c r="U7" s="268"/>
      <c r="V7" s="295"/>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O6:O7"/>
    <mergeCell ref="P6:R6"/>
    <mergeCell ref="S6:S7"/>
    <mergeCell ref="A4:J4"/>
    <mergeCell ref="K4:V4"/>
    <mergeCell ref="A5:J5"/>
    <mergeCell ref="K5:V5"/>
    <mergeCell ref="A1:J1"/>
    <mergeCell ref="K1:V1"/>
    <mergeCell ref="A2:J2"/>
    <mergeCell ref="K2:V2"/>
    <mergeCell ref="A3:J3"/>
    <mergeCell ref="K3:V3"/>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11D51-D56D-694F-9D02-C1CC2ED55D27}">
  <dimension ref="A1:H124"/>
  <sheetViews>
    <sheetView workbookViewId="0">
      <selection activeCell="H12" sqref="H12"/>
    </sheetView>
  </sheetViews>
  <sheetFormatPr baseColWidth="10" defaultRowHeight="15"/>
  <sheetData>
    <row r="1" spans="1:8" ht="16">
      <c r="A1" s="231" t="s">
        <v>350</v>
      </c>
      <c r="B1" s="231"/>
      <c r="C1" s="231"/>
      <c r="D1" s="231"/>
      <c r="E1" s="231"/>
      <c r="F1" s="231"/>
      <c r="G1" s="231"/>
      <c r="H1" s="231" t="s">
        <v>351</v>
      </c>
    </row>
    <row r="2" spans="1:8" ht="16">
      <c r="A2" s="232" t="s">
        <v>136</v>
      </c>
      <c r="B2" s="232" t="s">
        <v>352</v>
      </c>
      <c r="C2" s="232" t="s">
        <v>353</v>
      </c>
      <c r="D2" s="232" t="s">
        <v>354</v>
      </c>
      <c r="E2" s="232" t="s">
        <v>355</v>
      </c>
      <c r="F2" s="232" t="s">
        <v>356</v>
      </c>
      <c r="G2" s="231"/>
      <c r="H2" s="231" t="s">
        <v>357</v>
      </c>
    </row>
    <row r="3" spans="1:8" ht="16">
      <c r="A3" s="231" t="s">
        <v>140</v>
      </c>
      <c r="B3" s="231">
        <v>228062</v>
      </c>
      <c r="C3" s="231">
        <v>1.0999999999999999E-2</v>
      </c>
      <c r="D3" s="233">
        <v>4907965</v>
      </c>
      <c r="E3" s="231">
        <v>46467.731529999997</v>
      </c>
      <c r="F3" s="234">
        <v>0.74490000000000001</v>
      </c>
      <c r="G3" s="231"/>
      <c r="H3" s="231">
        <v>62377</v>
      </c>
    </row>
    <row r="4" spans="1:8" ht="16">
      <c r="A4" s="231" t="s">
        <v>138</v>
      </c>
      <c r="B4" s="231">
        <v>50413</v>
      </c>
      <c r="C4" s="231">
        <v>2E-3</v>
      </c>
      <c r="D4" s="233">
        <v>733603</v>
      </c>
      <c r="E4" s="231">
        <v>68719.729879999999</v>
      </c>
      <c r="F4" s="234">
        <v>1.1016999999999999</v>
      </c>
      <c r="G4" s="231"/>
      <c r="H4" s="231"/>
    </row>
    <row r="5" spans="1:8" ht="16">
      <c r="A5" s="231" t="s">
        <v>145</v>
      </c>
      <c r="B5" s="231">
        <v>378297</v>
      </c>
      <c r="C5" s="231">
        <v>1.7999999999999999E-2</v>
      </c>
      <c r="D5" s="233">
        <v>7291843</v>
      </c>
      <c r="E5" s="231">
        <v>51879.47683</v>
      </c>
      <c r="F5" s="234">
        <v>0.83169999999999999</v>
      </c>
      <c r="G5" s="231"/>
      <c r="H5" s="231"/>
    </row>
    <row r="6" spans="1:8" ht="16">
      <c r="A6" s="231" t="s">
        <v>141</v>
      </c>
      <c r="B6" s="231">
        <v>130709</v>
      </c>
      <c r="C6" s="231">
        <v>6.0000000000000001E-3</v>
      </c>
      <c r="D6" s="233">
        <v>3020985</v>
      </c>
      <c r="E6" s="231">
        <v>43267.013899999998</v>
      </c>
      <c r="F6" s="234">
        <v>0.69359999999999999</v>
      </c>
      <c r="G6" s="231"/>
      <c r="H6" s="231"/>
    </row>
    <row r="7" spans="1:8" ht="16">
      <c r="A7" s="231" t="s">
        <v>147</v>
      </c>
      <c r="B7" s="231">
        <v>3120386</v>
      </c>
      <c r="C7" s="231">
        <v>0.14699999999999999</v>
      </c>
      <c r="D7" s="233">
        <v>39437610</v>
      </c>
      <c r="E7" s="231">
        <v>79122.086760000006</v>
      </c>
      <c r="F7" s="234">
        <v>1.2684</v>
      </c>
      <c r="G7" s="231"/>
      <c r="H7" s="231"/>
    </row>
    <row r="8" spans="1:8" ht="16">
      <c r="A8" s="231" t="s">
        <v>149</v>
      </c>
      <c r="B8" s="231">
        <v>394271</v>
      </c>
      <c r="C8" s="231">
        <v>1.9E-2</v>
      </c>
      <c r="D8" s="233">
        <v>5758486</v>
      </c>
      <c r="E8" s="231">
        <v>68467.822969999994</v>
      </c>
      <c r="F8" s="234">
        <v>1.0975999999999999</v>
      </c>
      <c r="G8" s="231"/>
      <c r="H8" s="231"/>
    </row>
    <row r="9" spans="1:8" ht="16">
      <c r="A9" s="231" t="s">
        <v>151</v>
      </c>
      <c r="B9" s="231">
        <v>283601</v>
      </c>
      <c r="C9" s="231">
        <v>1.2999999999999999E-2</v>
      </c>
      <c r="D9" s="233">
        <v>3566022</v>
      </c>
      <c r="E9" s="231">
        <v>79528.673689999996</v>
      </c>
      <c r="F9" s="234">
        <v>1.2749999999999999</v>
      </c>
      <c r="G9" s="231"/>
      <c r="H9" s="231"/>
    </row>
    <row r="10" spans="1:8" ht="16">
      <c r="A10" s="231" t="s">
        <v>155</v>
      </c>
      <c r="B10" s="231">
        <v>76468</v>
      </c>
      <c r="C10" s="231">
        <v>4.0000000000000001E-3</v>
      </c>
      <c r="D10" s="233">
        <v>976668</v>
      </c>
      <c r="E10" s="231">
        <v>78294.773660000006</v>
      </c>
      <c r="F10" s="234">
        <v>1.2552000000000001</v>
      </c>
      <c r="G10" s="231"/>
      <c r="H10" s="231" t="s">
        <v>376</v>
      </c>
    </row>
    <row r="11" spans="1:8" ht="16">
      <c r="A11" s="231" t="s">
        <v>157</v>
      </c>
      <c r="B11" s="231">
        <v>1111614</v>
      </c>
      <c r="C11" s="231">
        <v>5.2999999999999999E-2</v>
      </c>
      <c r="D11" s="233">
        <v>21492056</v>
      </c>
      <c r="E11" s="231">
        <v>51722.087449999999</v>
      </c>
      <c r="F11" s="234">
        <v>0.82920000000000005</v>
      </c>
      <c r="G11" s="231"/>
      <c r="H11" s="231">
        <f>SUMIFS(F:F,A:A,About!B1)</f>
        <v>1.0784</v>
      </c>
    </row>
    <row r="12" spans="1:8" ht="16">
      <c r="A12" s="231" t="s">
        <v>159</v>
      </c>
      <c r="B12" s="231">
        <v>627667</v>
      </c>
      <c r="C12" s="231">
        <v>0.03</v>
      </c>
      <c r="D12" s="233">
        <v>10628020</v>
      </c>
      <c r="E12" s="231">
        <v>59057.75488</v>
      </c>
      <c r="F12" s="234">
        <v>0.94679999999999997</v>
      </c>
      <c r="G12" s="231"/>
      <c r="H12" s="231"/>
    </row>
    <row r="13" spans="1:8" ht="16">
      <c r="A13" s="231" t="s">
        <v>163</v>
      </c>
      <c r="B13" s="231">
        <v>89866</v>
      </c>
      <c r="C13" s="231">
        <v>4.0000000000000001E-3</v>
      </c>
      <c r="D13" s="233">
        <v>1415615</v>
      </c>
      <c r="E13" s="231">
        <v>63481.949540000001</v>
      </c>
      <c r="F13" s="234">
        <v>1.0177</v>
      </c>
      <c r="G13" s="231"/>
      <c r="H13" s="231"/>
    </row>
    <row r="14" spans="1:8" ht="16">
      <c r="A14" s="231" t="s">
        <v>167</v>
      </c>
      <c r="B14" s="231">
        <v>85552</v>
      </c>
      <c r="C14" s="231">
        <v>4.0000000000000001E-3</v>
      </c>
      <c r="D14" s="233">
        <v>1789060</v>
      </c>
      <c r="E14" s="231">
        <v>47819.52534</v>
      </c>
      <c r="F14" s="234">
        <v>0.76659999999999995</v>
      </c>
      <c r="G14" s="231"/>
      <c r="H14" s="231"/>
    </row>
    <row r="15" spans="1:8" ht="16">
      <c r="A15" s="231" t="s">
        <v>169</v>
      </c>
      <c r="B15" s="231">
        <v>875671</v>
      </c>
      <c r="C15" s="231">
        <v>4.1000000000000002E-2</v>
      </c>
      <c r="D15" s="233">
        <v>12667017</v>
      </c>
      <c r="E15" s="231">
        <v>69130.009059999997</v>
      </c>
      <c r="F15" s="234">
        <v>1.1083000000000001</v>
      </c>
      <c r="G15" s="231"/>
      <c r="H15" s="231"/>
    </row>
    <row r="16" spans="1:8" ht="16">
      <c r="A16" s="231" t="s">
        <v>171</v>
      </c>
      <c r="B16" s="231">
        <v>379293</v>
      </c>
      <c r="C16" s="231">
        <v>1.7999999999999999E-2</v>
      </c>
      <c r="D16" s="233">
        <v>6731010</v>
      </c>
      <c r="E16" s="231">
        <v>56350.08713</v>
      </c>
      <c r="F16" s="234">
        <v>0.90339999999999998</v>
      </c>
      <c r="G16" s="231"/>
      <c r="H16" s="231"/>
    </row>
    <row r="17" spans="1:8" ht="16">
      <c r="A17" s="231" t="s">
        <v>165</v>
      </c>
      <c r="B17" s="231">
        <v>195353</v>
      </c>
      <c r="C17" s="231">
        <v>8.9999999999999993E-3</v>
      </c>
      <c r="D17" s="233">
        <v>3159596</v>
      </c>
      <c r="E17" s="231">
        <v>61828.474269999999</v>
      </c>
      <c r="F17" s="234">
        <v>0.99119999999999997</v>
      </c>
      <c r="G17" s="231"/>
      <c r="H17" s="231"/>
    </row>
    <row r="18" spans="1:8" ht="16">
      <c r="A18" s="231" t="s">
        <v>173</v>
      </c>
      <c r="B18" s="231">
        <v>175465</v>
      </c>
      <c r="C18" s="231">
        <v>8.0000000000000002E-3</v>
      </c>
      <c r="D18" s="233">
        <v>2912635</v>
      </c>
      <c r="E18" s="231">
        <v>60242.701200000003</v>
      </c>
      <c r="F18" s="234">
        <v>0.96579999999999999</v>
      </c>
      <c r="G18" s="231"/>
      <c r="H18" s="231"/>
    </row>
    <row r="19" spans="1:8" ht="16">
      <c r="A19" s="231" t="s">
        <v>175</v>
      </c>
      <c r="B19" s="231">
        <v>213169</v>
      </c>
      <c r="C19" s="231">
        <v>0.01</v>
      </c>
      <c r="D19" s="233">
        <v>4472345</v>
      </c>
      <c r="E19" s="231">
        <v>47663.809480000004</v>
      </c>
      <c r="F19" s="234">
        <v>0.7641</v>
      </c>
      <c r="G19" s="231"/>
      <c r="H19" s="231"/>
    </row>
    <row r="20" spans="1:8" ht="16">
      <c r="A20" s="231" t="s">
        <v>177</v>
      </c>
      <c r="B20" s="231">
        <v>244577</v>
      </c>
      <c r="C20" s="231">
        <v>1.2E-2</v>
      </c>
      <c r="D20" s="233">
        <v>4658285</v>
      </c>
      <c r="E20" s="231">
        <v>52503.657460000002</v>
      </c>
      <c r="F20" s="234">
        <v>0.8417</v>
      </c>
      <c r="G20" s="231"/>
      <c r="H20" s="231"/>
    </row>
    <row r="21" spans="1:8" ht="16">
      <c r="A21" s="231" t="s">
        <v>183</v>
      </c>
      <c r="B21" s="231">
        <v>67129</v>
      </c>
      <c r="C21" s="231">
        <v>3.0000000000000001E-3</v>
      </c>
      <c r="D21" s="233">
        <v>1345770</v>
      </c>
      <c r="E21" s="231">
        <v>49881.480490000002</v>
      </c>
      <c r="F21" s="234">
        <v>0.79969999999999997</v>
      </c>
      <c r="G21" s="231"/>
      <c r="H21" s="231"/>
    </row>
    <row r="22" spans="1:8" ht="16">
      <c r="A22" s="231" t="s">
        <v>181</v>
      </c>
      <c r="B22" s="231">
        <v>427616</v>
      </c>
      <c r="C22" s="231">
        <v>0.02</v>
      </c>
      <c r="D22" s="233">
        <v>6054954</v>
      </c>
      <c r="E22" s="231">
        <v>70622.501839999997</v>
      </c>
      <c r="F22" s="234">
        <v>1.1322000000000001</v>
      </c>
      <c r="G22" s="231"/>
      <c r="H22" s="231"/>
    </row>
    <row r="23" spans="1:8" ht="16">
      <c r="A23" s="231" t="s">
        <v>179</v>
      </c>
      <c r="B23" s="231">
        <v>590307</v>
      </c>
      <c r="C23" s="231">
        <v>2.8000000000000001E-2</v>
      </c>
      <c r="D23" s="233">
        <v>6894883</v>
      </c>
      <c r="E23" s="231">
        <v>85615.230890000006</v>
      </c>
      <c r="F23" s="234">
        <v>1.3725000000000001</v>
      </c>
      <c r="G23" s="231"/>
      <c r="H23" s="231"/>
    </row>
    <row r="24" spans="1:8" ht="16">
      <c r="A24" s="231" t="s">
        <v>185</v>
      </c>
      <c r="B24" s="231">
        <v>524828</v>
      </c>
      <c r="C24" s="231">
        <v>2.5000000000000001E-2</v>
      </c>
      <c r="D24" s="233">
        <v>9984795</v>
      </c>
      <c r="E24" s="231">
        <v>52562.721619999997</v>
      </c>
      <c r="F24" s="234">
        <v>0.8427</v>
      </c>
      <c r="G24" s="231"/>
      <c r="H24" s="231"/>
    </row>
    <row r="25" spans="1:8" ht="16">
      <c r="A25" s="231" t="s">
        <v>187</v>
      </c>
      <c r="B25" s="231">
        <v>379388</v>
      </c>
      <c r="C25" s="231">
        <v>1.7999999999999999E-2</v>
      </c>
      <c r="D25" s="233">
        <v>5640053</v>
      </c>
      <c r="E25" s="231">
        <v>67266.743770000001</v>
      </c>
      <c r="F25" s="234">
        <v>1.0784</v>
      </c>
      <c r="G25" s="231"/>
      <c r="H25" s="231"/>
    </row>
    <row r="26" spans="1:8" ht="16">
      <c r="A26" s="231" t="s">
        <v>193</v>
      </c>
      <c r="B26" s="231">
        <v>115900</v>
      </c>
      <c r="C26" s="231">
        <v>5.0000000000000001E-3</v>
      </c>
      <c r="D26" s="233">
        <v>2978227</v>
      </c>
      <c r="E26" s="231">
        <v>38915.771030000004</v>
      </c>
      <c r="F26" s="234">
        <v>0.62390000000000001</v>
      </c>
      <c r="G26" s="231"/>
      <c r="H26" s="231"/>
    </row>
    <row r="27" spans="1:8" ht="16">
      <c r="A27" s="231" t="s">
        <v>189</v>
      </c>
      <c r="B27" s="231">
        <v>325841</v>
      </c>
      <c r="C27" s="231">
        <v>1.4999999999999999E-2</v>
      </c>
      <c r="D27" s="233">
        <v>6140475</v>
      </c>
      <c r="E27" s="231">
        <v>53064.461629999998</v>
      </c>
      <c r="F27" s="234">
        <v>0.85070000000000001</v>
      </c>
      <c r="G27" s="231"/>
      <c r="H27" s="231"/>
    </row>
    <row r="28" spans="1:8" ht="16">
      <c r="A28" s="231" t="s">
        <v>195</v>
      </c>
      <c r="B28" s="231">
        <v>51934</v>
      </c>
      <c r="C28" s="231">
        <v>2E-3</v>
      </c>
      <c r="D28" s="233">
        <v>1070123</v>
      </c>
      <c r="E28" s="231">
        <v>48530.86982</v>
      </c>
      <c r="F28" s="234">
        <v>0.77800000000000002</v>
      </c>
      <c r="G28" s="231"/>
      <c r="H28" s="231"/>
    </row>
    <row r="29" spans="1:8" ht="16">
      <c r="A29" s="231" t="s">
        <v>201</v>
      </c>
      <c r="B29" s="231">
        <v>129761</v>
      </c>
      <c r="C29" s="231">
        <v>6.0000000000000001E-3</v>
      </c>
      <c r="D29" s="233">
        <v>1932571</v>
      </c>
      <c r="E29" s="231">
        <v>67144.234289999993</v>
      </c>
      <c r="F29" s="234">
        <v>1.0764</v>
      </c>
      <c r="G29" s="231"/>
      <c r="H29" s="231"/>
    </row>
    <row r="30" spans="1:8" ht="16">
      <c r="A30" s="231" t="s">
        <v>209</v>
      </c>
      <c r="B30" s="231">
        <v>175509</v>
      </c>
      <c r="C30" s="231">
        <v>8.0000000000000002E-3</v>
      </c>
      <c r="D30" s="233">
        <v>3090771</v>
      </c>
      <c r="E30" s="231">
        <v>56784.860480000003</v>
      </c>
      <c r="F30" s="234">
        <v>0.9103</v>
      </c>
      <c r="G30" s="231"/>
      <c r="H30" s="231"/>
    </row>
    <row r="31" spans="1:8" ht="16">
      <c r="A31" s="231" t="s">
        <v>203</v>
      </c>
      <c r="B31" s="231">
        <v>86319</v>
      </c>
      <c r="C31" s="231">
        <v>4.0000000000000001E-3</v>
      </c>
      <c r="D31" s="233">
        <v>1360783</v>
      </c>
      <c r="E31" s="231">
        <v>63433.332130000003</v>
      </c>
      <c r="F31" s="234">
        <v>1.0168999999999999</v>
      </c>
      <c r="G31" s="231"/>
      <c r="H31" s="231"/>
    </row>
    <row r="32" spans="1:8" ht="16">
      <c r="A32" s="231" t="s">
        <v>205</v>
      </c>
      <c r="B32" s="231">
        <v>625659</v>
      </c>
      <c r="C32" s="231">
        <v>0.03</v>
      </c>
      <c r="D32" s="233">
        <v>8891258</v>
      </c>
      <c r="E32" s="231">
        <v>70367.882700000002</v>
      </c>
      <c r="F32" s="234">
        <v>1.1281000000000001</v>
      </c>
      <c r="G32" s="231"/>
      <c r="H32" s="231"/>
    </row>
    <row r="33" spans="1:8" ht="16">
      <c r="A33" s="231" t="s">
        <v>207</v>
      </c>
      <c r="B33" s="231">
        <v>100777</v>
      </c>
      <c r="C33" s="231">
        <v>5.0000000000000001E-3</v>
      </c>
      <c r="D33" s="233">
        <v>2099634</v>
      </c>
      <c r="E33" s="231">
        <v>47997.412880000003</v>
      </c>
      <c r="F33" s="234">
        <v>0.76949999999999996</v>
      </c>
      <c r="G33" s="231"/>
      <c r="H33" s="231"/>
    </row>
    <row r="34" spans="1:8" ht="16">
      <c r="A34" s="231" t="s">
        <v>211</v>
      </c>
      <c r="B34" s="231">
        <v>1705127</v>
      </c>
      <c r="C34" s="231">
        <v>8.1000000000000003E-2</v>
      </c>
      <c r="D34" s="233">
        <v>19463131</v>
      </c>
      <c r="E34" s="231">
        <v>87608.052370000005</v>
      </c>
      <c r="F34" s="234">
        <v>1.4045000000000001</v>
      </c>
      <c r="G34" s="231"/>
      <c r="H34" s="231"/>
    </row>
    <row r="35" spans="1:8" ht="16">
      <c r="A35" s="231" t="s">
        <v>197</v>
      </c>
      <c r="B35" s="231">
        <v>594126</v>
      </c>
      <c r="C35" s="231">
        <v>2.8000000000000001E-2</v>
      </c>
      <c r="D35" s="233">
        <v>10501384</v>
      </c>
      <c r="E35" s="231">
        <v>56575.971319999997</v>
      </c>
      <c r="F35" s="234">
        <v>0.90700000000000003</v>
      </c>
      <c r="G35" s="231"/>
      <c r="H35" s="231"/>
    </row>
    <row r="36" spans="1:8" ht="16">
      <c r="A36" s="231" t="s">
        <v>199</v>
      </c>
      <c r="B36" s="231">
        <v>54044</v>
      </c>
      <c r="C36" s="231">
        <v>3.0000000000000001E-3</v>
      </c>
      <c r="D36" s="233">
        <v>763724</v>
      </c>
      <c r="E36" s="231">
        <v>70763.783779999998</v>
      </c>
      <c r="F36" s="234">
        <v>1.1345000000000001</v>
      </c>
      <c r="G36" s="231"/>
      <c r="H36" s="231"/>
    </row>
    <row r="37" spans="1:8" ht="16">
      <c r="A37" s="231" t="s">
        <v>213</v>
      </c>
      <c r="B37" s="231">
        <v>683460</v>
      </c>
      <c r="C37" s="231">
        <v>3.2000000000000001E-2</v>
      </c>
      <c r="D37" s="233">
        <v>11696507</v>
      </c>
      <c r="E37" s="231">
        <v>58432.829559999998</v>
      </c>
      <c r="F37" s="234">
        <v>0.93679999999999997</v>
      </c>
      <c r="G37" s="231"/>
      <c r="H37" s="231"/>
    </row>
    <row r="38" spans="1:8" ht="16">
      <c r="A38" s="231" t="s">
        <v>215</v>
      </c>
      <c r="B38" s="231">
        <v>186883</v>
      </c>
      <c r="C38" s="231">
        <v>8.9999999999999993E-3</v>
      </c>
      <c r="D38" s="233">
        <v>3960676</v>
      </c>
      <c r="E38" s="231">
        <v>47184.622020000003</v>
      </c>
      <c r="F38" s="234">
        <v>0.75639999999999996</v>
      </c>
      <c r="G38" s="231"/>
      <c r="H38" s="231"/>
    </row>
    <row r="39" spans="1:8" ht="16">
      <c r="A39" s="231" t="s">
        <v>216</v>
      </c>
      <c r="B39" s="231">
        <v>253849</v>
      </c>
      <c r="C39" s="231">
        <v>1.2E-2</v>
      </c>
      <c r="D39" s="233">
        <v>4216116</v>
      </c>
      <c r="E39" s="231">
        <v>60209.206769999997</v>
      </c>
      <c r="F39" s="234">
        <v>0.96519999999999995</v>
      </c>
      <c r="G39" s="231"/>
      <c r="H39" s="231"/>
    </row>
    <row r="40" spans="1:8" ht="16">
      <c r="A40" s="231" t="s">
        <v>218</v>
      </c>
      <c r="B40" s="231">
        <v>788500</v>
      </c>
      <c r="C40" s="231">
        <v>3.6999999999999998E-2</v>
      </c>
      <c r="D40" s="233">
        <v>12798883</v>
      </c>
      <c r="E40" s="231">
        <v>61606.938670000003</v>
      </c>
      <c r="F40" s="234">
        <v>0.98770000000000002</v>
      </c>
      <c r="G40" s="231"/>
      <c r="H40" s="231"/>
    </row>
    <row r="41" spans="1:8" ht="16">
      <c r="A41" s="231" t="s">
        <v>222</v>
      </c>
      <c r="B41" s="231">
        <v>61081</v>
      </c>
      <c r="C41" s="231">
        <v>3.0000000000000001E-3</v>
      </c>
      <c r="D41" s="233">
        <v>1058158</v>
      </c>
      <c r="E41" s="231">
        <v>57723.893790000002</v>
      </c>
      <c r="F41" s="234">
        <v>0.9254</v>
      </c>
      <c r="G41" s="231"/>
      <c r="H41" s="231"/>
    </row>
    <row r="42" spans="1:8" ht="16">
      <c r="A42" s="231" t="s">
        <v>224</v>
      </c>
      <c r="B42" s="231">
        <v>245473</v>
      </c>
      <c r="C42" s="231">
        <v>1.2E-2</v>
      </c>
      <c r="D42" s="233">
        <v>5157702</v>
      </c>
      <c r="E42" s="231">
        <v>47593.482519999998</v>
      </c>
      <c r="F42" s="234">
        <v>0.76300000000000001</v>
      </c>
      <c r="G42" s="231"/>
      <c r="H42" s="231"/>
    </row>
    <row r="43" spans="1:8" ht="16">
      <c r="A43" s="231" t="s">
        <v>226</v>
      </c>
      <c r="B43" s="231">
        <v>55243</v>
      </c>
      <c r="C43" s="231">
        <v>3.0000000000000001E-3</v>
      </c>
      <c r="D43" s="233">
        <v>887127</v>
      </c>
      <c r="E43" s="231">
        <v>62271.805500000002</v>
      </c>
      <c r="F43" s="234">
        <v>0.99829999999999997</v>
      </c>
      <c r="G43" s="231"/>
      <c r="H43" s="231"/>
    </row>
    <row r="44" spans="1:8" ht="16">
      <c r="A44" s="231" t="s">
        <v>228</v>
      </c>
      <c r="B44" s="231">
        <v>369063</v>
      </c>
      <c r="C44" s="231">
        <v>1.7000000000000001E-2</v>
      </c>
      <c r="D44" s="233">
        <v>6830325</v>
      </c>
      <c r="E44" s="231">
        <v>54033.007210000003</v>
      </c>
      <c r="F44" s="234">
        <v>0.86619999999999997</v>
      </c>
      <c r="G44" s="231"/>
      <c r="H44" s="231"/>
    </row>
    <row r="45" spans="1:8" ht="16">
      <c r="A45" s="231" t="s">
        <v>230</v>
      </c>
      <c r="B45" s="231">
        <v>1772132</v>
      </c>
      <c r="C45" s="231">
        <v>8.4000000000000005E-2</v>
      </c>
      <c r="D45" s="233">
        <v>28986794</v>
      </c>
      <c r="E45" s="231">
        <v>61135.839999999997</v>
      </c>
      <c r="F45" s="234">
        <v>0.98009999999999997</v>
      </c>
      <c r="G45" s="231"/>
      <c r="H45" s="231"/>
    </row>
    <row r="46" spans="1:8" ht="16">
      <c r="A46" s="231" t="s">
        <v>232</v>
      </c>
      <c r="B46" s="231">
        <v>198630</v>
      </c>
      <c r="C46" s="231">
        <v>8.9999999999999993E-3</v>
      </c>
      <c r="D46" s="233">
        <v>3203383</v>
      </c>
      <c r="E46" s="231">
        <v>62006.322690000001</v>
      </c>
      <c r="F46" s="234">
        <v>0.99409999999999998</v>
      </c>
      <c r="G46" s="231"/>
      <c r="H46" s="231"/>
    </row>
    <row r="47" spans="1:8" ht="16">
      <c r="A47" s="231" t="s">
        <v>238</v>
      </c>
      <c r="B47" s="231">
        <v>33278</v>
      </c>
      <c r="C47" s="231">
        <v>2E-3</v>
      </c>
      <c r="D47" s="233">
        <v>624046</v>
      </c>
      <c r="E47" s="231">
        <v>53326.197110000001</v>
      </c>
      <c r="F47" s="234">
        <v>0.85489999999999999</v>
      </c>
      <c r="G47" s="231"/>
      <c r="H47" s="231"/>
    </row>
    <row r="48" spans="1:8" ht="16">
      <c r="A48" s="231" t="s">
        <v>234</v>
      </c>
      <c r="B48" s="231">
        <v>557986</v>
      </c>
      <c r="C48" s="231">
        <v>2.5999999999999999E-2</v>
      </c>
      <c r="D48" s="233">
        <v>8556642</v>
      </c>
      <c r="E48" s="231">
        <v>65210.861920000003</v>
      </c>
      <c r="F48" s="234">
        <v>1.0454000000000001</v>
      </c>
      <c r="G48" s="231"/>
      <c r="H48" s="231"/>
    </row>
    <row r="49" spans="1:8" ht="16">
      <c r="A49" s="231" t="s">
        <v>240</v>
      </c>
      <c r="B49" s="231">
        <v>632013</v>
      </c>
      <c r="C49" s="231">
        <v>0.03</v>
      </c>
      <c r="D49" s="233">
        <v>7614024</v>
      </c>
      <c r="E49" s="231">
        <v>83006.436539999995</v>
      </c>
      <c r="F49" s="234">
        <v>1.3307</v>
      </c>
      <c r="G49" s="231"/>
      <c r="H49" s="231"/>
    </row>
    <row r="50" spans="1:8" ht="16">
      <c r="A50" s="231" t="s">
        <v>244</v>
      </c>
      <c r="B50" s="231">
        <v>74511</v>
      </c>
      <c r="C50" s="231">
        <v>4.0000000000000001E-3</v>
      </c>
      <c r="D50" s="233">
        <v>1795263</v>
      </c>
      <c r="E50" s="231">
        <v>41504.225290000002</v>
      </c>
      <c r="F50" s="234">
        <v>0.66539999999999999</v>
      </c>
      <c r="G50" s="231"/>
      <c r="H50" s="231"/>
    </row>
    <row r="51" spans="1:8" ht="16">
      <c r="A51" s="231" t="s">
        <v>242</v>
      </c>
      <c r="B51" s="231">
        <v>344500</v>
      </c>
      <c r="C51" s="231">
        <v>1.6E-2</v>
      </c>
      <c r="D51" s="233">
        <v>5824581</v>
      </c>
      <c r="E51" s="231">
        <v>59145.885340000001</v>
      </c>
      <c r="F51" s="234">
        <v>0.94820000000000004</v>
      </c>
      <c r="G51" s="231"/>
      <c r="H51" s="231"/>
    </row>
    <row r="52" spans="1:8" ht="16">
      <c r="A52" s="231" t="s">
        <v>246</v>
      </c>
      <c r="B52" s="231">
        <v>36000</v>
      </c>
      <c r="C52" s="231">
        <v>2E-3</v>
      </c>
      <c r="D52" s="233">
        <v>580116</v>
      </c>
      <c r="E52" s="231">
        <v>62056.554210000002</v>
      </c>
      <c r="F52" s="234">
        <v>0.99490000000000001</v>
      </c>
      <c r="G52" s="231"/>
      <c r="H52" s="231"/>
    </row>
    <row r="53" spans="1:8" ht="16">
      <c r="A53" s="231"/>
      <c r="B53" s="231"/>
      <c r="C53" s="231"/>
      <c r="D53" s="231"/>
      <c r="E53" s="231"/>
      <c r="F53" s="231"/>
      <c r="G53" s="231"/>
      <c r="H53" s="231"/>
    </row>
    <row r="54" spans="1:8" ht="16">
      <c r="A54" s="231"/>
      <c r="B54" s="231"/>
      <c r="C54" s="231"/>
      <c r="D54" s="231"/>
      <c r="E54" s="231"/>
      <c r="F54" s="231"/>
      <c r="G54" s="231"/>
      <c r="H54" s="231"/>
    </row>
    <row r="55" spans="1:8" ht="16">
      <c r="A55" s="231"/>
      <c r="B55" s="231"/>
      <c r="C55" s="231"/>
      <c r="D55" s="231"/>
      <c r="E55" s="231"/>
      <c r="F55" s="231"/>
      <c r="G55" s="231"/>
      <c r="H55" s="231"/>
    </row>
    <row r="56" spans="1:8" ht="16">
      <c r="A56" s="32" t="s">
        <v>358</v>
      </c>
      <c r="B56" s="235"/>
      <c r="C56" s="235"/>
      <c r="D56" s="235"/>
      <c r="E56" s="235"/>
      <c r="F56" s="231"/>
      <c r="G56" s="231"/>
      <c r="H56" s="231"/>
    </row>
    <row r="57" spans="1:8">
      <c r="A57" s="236" t="s">
        <v>359</v>
      </c>
      <c r="B57" s="236"/>
      <c r="C57" s="236"/>
      <c r="D57" s="236"/>
      <c r="E57" s="236"/>
      <c r="F57" s="236"/>
      <c r="G57" s="236"/>
      <c r="H57" s="236"/>
    </row>
    <row r="58" spans="1:8" ht="16">
      <c r="A58" s="237" t="s">
        <v>360</v>
      </c>
      <c r="B58" s="237"/>
      <c r="C58" s="237"/>
      <c r="D58" s="237"/>
      <c r="E58" s="231"/>
      <c r="F58" s="231"/>
      <c r="G58" s="231"/>
      <c r="H58" s="231"/>
    </row>
    <row r="59" spans="1:8" ht="16">
      <c r="A59" s="237" t="s">
        <v>361</v>
      </c>
      <c r="B59" s="237"/>
      <c r="C59" s="237"/>
      <c r="D59" s="231"/>
      <c r="E59" s="231"/>
      <c r="F59" s="231"/>
      <c r="G59" s="231"/>
      <c r="H59" s="231"/>
    </row>
    <row r="60" spans="1:8" ht="16">
      <c r="A60" s="237" t="s">
        <v>362</v>
      </c>
      <c r="B60" s="237"/>
      <c r="C60" s="237"/>
      <c r="D60" s="231"/>
      <c r="E60" s="231"/>
      <c r="F60" s="231"/>
      <c r="G60" s="231"/>
      <c r="H60" s="231"/>
    </row>
    <row r="61" spans="1:8" ht="16">
      <c r="A61" s="237" t="s">
        <v>363</v>
      </c>
      <c r="B61" s="237"/>
      <c r="C61" s="237"/>
      <c r="D61" s="231"/>
      <c r="E61" s="231"/>
      <c r="F61" s="231"/>
      <c r="G61" s="231"/>
      <c r="H61" s="231"/>
    </row>
    <row r="62" spans="1:8" ht="16">
      <c r="A62" s="237"/>
      <c r="B62" s="237"/>
      <c r="C62" s="237"/>
      <c r="D62" s="231"/>
      <c r="E62" s="231"/>
      <c r="F62" s="231"/>
      <c r="G62" s="231"/>
      <c r="H62" s="231"/>
    </row>
    <row r="63" spans="1:8" ht="16">
      <c r="A63" s="236" t="s">
        <v>364</v>
      </c>
      <c r="B63" s="236" t="s">
        <v>365</v>
      </c>
      <c r="C63" s="236">
        <v>2019</v>
      </c>
      <c r="D63" s="231"/>
      <c r="E63" s="231"/>
      <c r="F63" s="231"/>
      <c r="G63" s="231"/>
      <c r="H63" s="231"/>
    </row>
    <row r="64" spans="1:8" ht="16">
      <c r="A64" s="238" t="s">
        <v>366</v>
      </c>
      <c r="B64" s="237" t="s">
        <v>367</v>
      </c>
      <c r="C64" s="239">
        <v>328329953</v>
      </c>
      <c r="D64" s="231"/>
      <c r="E64" s="231"/>
      <c r="F64" s="231"/>
      <c r="G64" s="231"/>
      <c r="H64" s="231"/>
    </row>
    <row r="65" spans="1:8" ht="16">
      <c r="A65" s="237">
        <v>1</v>
      </c>
      <c r="B65" s="237" t="s">
        <v>140</v>
      </c>
      <c r="C65" s="239">
        <v>4907965</v>
      </c>
      <c r="D65" s="231"/>
      <c r="E65" s="231"/>
      <c r="F65" s="231"/>
      <c r="G65" s="231"/>
      <c r="H65" s="231"/>
    </row>
    <row r="66" spans="1:8" ht="16">
      <c r="A66" s="237">
        <v>2</v>
      </c>
      <c r="B66" s="237" t="s">
        <v>138</v>
      </c>
      <c r="C66" s="239">
        <v>733603</v>
      </c>
      <c r="D66" s="231"/>
      <c r="E66" s="231"/>
      <c r="F66" s="231"/>
      <c r="G66" s="231"/>
      <c r="H66" s="231"/>
    </row>
    <row r="67" spans="1:8" ht="16">
      <c r="A67" s="237">
        <v>4</v>
      </c>
      <c r="B67" s="237" t="s">
        <v>145</v>
      </c>
      <c r="C67" s="239">
        <v>7291843</v>
      </c>
      <c r="D67" s="231"/>
      <c r="E67" s="231"/>
      <c r="F67" s="231"/>
      <c r="G67" s="231"/>
      <c r="H67" s="231"/>
    </row>
    <row r="68" spans="1:8" ht="16">
      <c r="A68" s="237">
        <v>5</v>
      </c>
      <c r="B68" s="237" t="s">
        <v>141</v>
      </c>
      <c r="C68" s="239">
        <v>3020985</v>
      </c>
      <c r="D68" s="231"/>
      <c r="E68" s="231"/>
      <c r="F68" s="231"/>
      <c r="G68" s="231"/>
      <c r="H68" s="231"/>
    </row>
    <row r="69" spans="1:8" ht="16">
      <c r="A69" s="237">
        <v>6</v>
      </c>
      <c r="B69" s="237" t="s">
        <v>147</v>
      </c>
      <c r="C69" s="239">
        <v>39437610</v>
      </c>
      <c r="D69" s="231"/>
      <c r="E69" s="231"/>
      <c r="F69" s="231"/>
      <c r="G69" s="231"/>
      <c r="H69" s="231"/>
    </row>
    <row r="70" spans="1:8" ht="16">
      <c r="A70" s="237">
        <v>8</v>
      </c>
      <c r="B70" s="237" t="s">
        <v>149</v>
      </c>
      <c r="C70" s="239">
        <v>5758486</v>
      </c>
      <c r="D70" s="231"/>
      <c r="E70" s="231"/>
      <c r="F70" s="231"/>
      <c r="G70" s="231"/>
      <c r="H70" s="231"/>
    </row>
    <row r="71" spans="1:8" ht="16">
      <c r="A71" s="237">
        <v>9</v>
      </c>
      <c r="B71" s="237" t="s">
        <v>151</v>
      </c>
      <c r="C71" s="239">
        <v>3566022</v>
      </c>
      <c r="D71" s="231"/>
      <c r="E71" s="231"/>
      <c r="F71" s="231"/>
      <c r="G71" s="231"/>
      <c r="H71" s="231"/>
    </row>
    <row r="72" spans="1:8" ht="16">
      <c r="A72" s="237">
        <v>10</v>
      </c>
      <c r="B72" s="237" t="s">
        <v>155</v>
      </c>
      <c r="C72" s="239">
        <v>976668</v>
      </c>
      <c r="D72" s="231"/>
      <c r="E72" s="231"/>
      <c r="F72" s="231"/>
      <c r="G72" s="231"/>
      <c r="H72" s="231"/>
    </row>
    <row r="73" spans="1:8" ht="16">
      <c r="A73" s="237">
        <v>12</v>
      </c>
      <c r="B73" s="237" t="s">
        <v>157</v>
      </c>
      <c r="C73" s="239">
        <v>21492056</v>
      </c>
      <c r="D73" s="231"/>
      <c r="E73" s="231"/>
      <c r="F73" s="231"/>
      <c r="G73" s="231"/>
      <c r="H73" s="231"/>
    </row>
    <row r="74" spans="1:8" ht="16">
      <c r="A74" s="237">
        <v>13</v>
      </c>
      <c r="B74" s="237" t="s">
        <v>159</v>
      </c>
      <c r="C74" s="239">
        <v>10628020</v>
      </c>
      <c r="D74" s="231"/>
      <c r="E74" s="231"/>
      <c r="F74" s="231"/>
      <c r="G74" s="231"/>
      <c r="H74" s="231"/>
    </row>
    <row r="75" spans="1:8" ht="16">
      <c r="A75" s="237">
        <v>15</v>
      </c>
      <c r="B75" s="237" t="s">
        <v>163</v>
      </c>
      <c r="C75" s="239">
        <v>1415615</v>
      </c>
      <c r="D75" s="231"/>
      <c r="E75" s="231"/>
      <c r="F75" s="231"/>
      <c r="G75" s="231"/>
      <c r="H75" s="231"/>
    </row>
    <row r="76" spans="1:8" ht="16">
      <c r="A76" s="237">
        <v>16</v>
      </c>
      <c r="B76" s="237" t="s">
        <v>167</v>
      </c>
      <c r="C76" s="239">
        <v>1789060</v>
      </c>
      <c r="D76" s="231"/>
      <c r="E76" s="231"/>
      <c r="F76" s="231"/>
      <c r="G76" s="231"/>
      <c r="H76" s="231"/>
    </row>
    <row r="77" spans="1:8" ht="16">
      <c r="A77" s="237">
        <v>17</v>
      </c>
      <c r="B77" s="237" t="s">
        <v>169</v>
      </c>
      <c r="C77" s="239">
        <v>12667017</v>
      </c>
      <c r="D77" s="231"/>
      <c r="E77" s="231"/>
      <c r="F77" s="231"/>
      <c r="G77" s="231"/>
      <c r="H77" s="231"/>
    </row>
    <row r="78" spans="1:8" ht="16">
      <c r="A78" s="237">
        <v>18</v>
      </c>
      <c r="B78" s="237" t="s">
        <v>171</v>
      </c>
      <c r="C78" s="239">
        <v>6731010</v>
      </c>
      <c r="D78" s="231"/>
      <c r="E78" s="231"/>
      <c r="F78" s="231"/>
      <c r="G78" s="231"/>
      <c r="H78" s="231"/>
    </row>
    <row r="79" spans="1:8" ht="16">
      <c r="A79" s="237">
        <v>19</v>
      </c>
      <c r="B79" s="237" t="s">
        <v>165</v>
      </c>
      <c r="C79" s="239">
        <v>3159596</v>
      </c>
      <c r="D79" s="231"/>
      <c r="E79" s="231"/>
      <c r="F79" s="231"/>
      <c r="G79" s="231"/>
      <c r="H79" s="231"/>
    </row>
    <row r="80" spans="1:8" ht="16">
      <c r="A80" s="237">
        <v>20</v>
      </c>
      <c r="B80" s="237" t="s">
        <v>173</v>
      </c>
      <c r="C80" s="239">
        <v>2912635</v>
      </c>
      <c r="D80" s="231"/>
      <c r="E80" s="231"/>
      <c r="F80" s="231"/>
      <c r="G80" s="231"/>
      <c r="H80" s="231"/>
    </row>
    <row r="81" spans="1:8" ht="16">
      <c r="A81" s="237">
        <v>21</v>
      </c>
      <c r="B81" s="237" t="s">
        <v>175</v>
      </c>
      <c r="C81" s="239">
        <v>4472345</v>
      </c>
      <c r="D81" s="231"/>
      <c r="E81" s="231"/>
      <c r="F81" s="231"/>
      <c r="G81" s="231"/>
      <c r="H81" s="231"/>
    </row>
    <row r="82" spans="1:8" ht="16">
      <c r="A82" s="237">
        <v>22</v>
      </c>
      <c r="B82" s="237" t="s">
        <v>177</v>
      </c>
      <c r="C82" s="239">
        <v>4658285</v>
      </c>
      <c r="D82" s="231"/>
      <c r="E82" s="231"/>
      <c r="F82" s="231"/>
      <c r="G82" s="231"/>
      <c r="H82" s="231"/>
    </row>
    <row r="83" spans="1:8" ht="16">
      <c r="A83" s="237">
        <v>23</v>
      </c>
      <c r="B83" s="237" t="s">
        <v>183</v>
      </c>
      <c r="C83" s="239">
        <v>1345770</v>
      </c>
      <c r="D83" s="231"/>
      <c r="E83" s="231"/>
      <c r="F83" s="231"/>
      <c r="G83" s="231"/>
      <c r="H83" s="231"/>
    </row>
    <row r="84" spans="1:8" ht="16">
      <c r="A84" s="237">
        <v>24</v>
      </c>
      <c r="B84" s="237" t="s">
        <v>181</v>
      </c>
      <c r="C84" s="239">
        <v>6054954</v>
      </c>
      <c r="D84" s="231"/>
      <c r="E84" s="231"/>
      <c r="F84" s="231"/>
      <c r="G84" s="231"/>
      <c r="H84" s="231"/>
    </row>
    <row r="85" spans="1:8" ht="16">
      <c r="A85" s="237">
        <v>25</v>
      </c>
      <c r="B85" s="237" t="s">
        <v>179</v>
      </c>
      <c r="C85" s="239">
        <v>6894883</v>
      </c>
      <c r="D85" s="231"/>
      <c r="E85" s="231"/>
      <c r="F85" s="231"/>
      <c r="G85" s="231"/>
      <c r="H85" s="231"/>
    </row>
    <row r="86" spans="1:8" ht="16">
      <c r="A86" s="237">
        <v>26</v>
      </c>
      <c r="B86" s="237" t="s">
        <v>185</v>
      </c>
      <c r="C86" s="239">
        <v>9984795</v>
      </c>
      <c r="D86" s="231"/>
      <c r="E86" s="231"/>
      <c r="F86" s="231"/>
      <c r="G86" s="231"/>
      <c r="H86" s="231"/>
    </row>
    <row r="87" spans="1:8" ht="16">
      <c r="A87" s="237">
        <v>27</v>
      </c>
      <c r="B87" s="237" t="s">
        <v>187</v>
      </c>
      <c r="C87" s="239">
        <v>5640053</v>
      </c>
      <c r="D87" s="231"/>
      <c r="E87" s="231"/>
      <c r="F87" s="231"/>
      <c r="G87" s="231"/>
      <c r="H87" s="231"/>
    </row>
    <row r="88" spans="1:8" ht="16">
      <c r="A88" s="237">
        <v>28</v>
      </c>
      <c r="B88" s="237" t="s">
        <v>193</v>
      </c>
      <c r="C88" s="239">
        <v>2978227</v>
      </c>
      <c r="D88" s="231"/>
      <c r="E88" s="231"/>
      <c r="F88" s="231"/>
      <c r="G88" s="231"/>
      <c r="H88" s="231"/>
    </row>
    <row r="89" spans="1:8" ht="16">
      <c r="A89" s="237">
        <v>29</v>
      </c>
      <c r="B89" s="237" t="s">
        <v>189</v>
      </c>
      <c r="C89" s="239">
        <v>6140475</v>
      </c>
      <c r="D89" s="231"/>
      <c r="E89" s="231"/>
      <c r="F89" s="231"/>
      <c r="G89" s="231"/>
      <c r="H89" s="231"/>
    </row>
    <row r="90" spans="1:8" ht="16">
      <c r="A90" s="237">
        <v>30</v>
      </c>
      <c r="B90" s="237" t="s">
        <v>195</v>
      </c>
      <c r="C90" s="239">
        <v>1070123</v>
      </c>
      <c r="D90" s="231"/>
      <c r="E90" s="231"/>
      <c r="F90" s="231"/>
      <c r="G90" s="231"/>
      <c r="H90" s="231"/>
    </row>
    <row r="91" spans="1:8" ht="16">
      <c r="A91" s="237">
        <v>31</v>
      </c>
      <c r="B91" s="237" t="s">
        <v>201</v>
      </c>
      <c r="C91" s="239">
        <v>1932571</v>
      </c>
      <c r="D91" s="231"/>
      <c r="E91" s="231"/>
      <c r="F91" s="231"/>
      <c r="G91" s="231"/>
      <c r="H91" s="231"/>
    </row>
    <row r="92" spans="1:8" ht="16">
      <c r="A92" s="237">
        <v>32</v>
      </c>
      <c r="B92" s="237" t="s">
        <v>209</v>
      </c>
      <c r="C92" s="239">
        <v>3090771</v>
      </c>
      <c r="D92" s="231"/>
      <c r="E92" s="231"/>
      <c r="F92" s="231"/>
      <c r="G92" s="231"/>
      <c r="H92" s="231"/>
    </row>
    <row r="93" spans="1:8" ht="16">
      <c r="A93" s="237">
        <v>33</v>
      </c>
      <c r="B93" s="237" t="s">
        <v>203</v>
      </c>
      <c r="C93" s="239">
        <v>1360783</v>
      </c>
      <c r="D93" s="231"/>
      <c r="E93" s="231"/>
      <c r="F93" s="231"/>
      <c r="G93" s="231"/>
      <c r="H93" s="231"/>
    </row>
    <row r="94" spans="1:8" ht="16">
      <c r="A94" s="237">
        <v>34</v>
      </c>
      <c r="B94" s="237" t="s">
        <v>205</v>
      </c>
      <c r="C94" s="239">
        <v>8891258</v>
      </c>
      <c r="D94" s="231"/>
      <c r="E94" s="231"/>
      <c r="F94" s="231"/>
      <c r="G94" s="231"/>
      <c r="H94" s="231"/>
    </row>
    <row r="95" spans="1:8" ht="16">
      <c r="A95" s="237">
        <v>35</v>
      </c>
      <c r="B95" s="237" t="s">
        <v>207</v>
      </c>
      <c r="C95" s="239">
        <v>2099634</v>
      </c>
      <c r="D95" s="231"/>
      <c r="E95" s="231"/>
      <c r="F95" s="231"/>
      <c r="G95" s="231"/>
      <c r="H95" s="231"/>
    </row>
    <row r="96" spans="1:8" ht="16">
      <c r="A96" s="237">
        <v>36</v>
      </c>
      <c r="B96" s="237" t="s">
        <v>211</v>
      </c>
      <c r="C96" s="239">
        <v>19463131</v>
      </c>
      <c r="D96" s="231"/>
      <c r="E96" s="231"/>
      <c r="F96" s="231"/>
      <c r="G96" s="231"/>
      <c r="H96" s="231"/>
    </row>
    <row r="97" spans="1:8" ht="16">
      <c r="A97" s="237">
        <v>37</v>
      </c>
      <c r="B97" s="237" t="s">
        <v>197</v>
      </c>
      <c r="C97" s="239">
        <v>10501384</v>
      </c>
      <c r="D97" s="231"/>
      <c r="E97" s="231"/>
      <c r="F97" s="231"/>
      <c r="G97" s="231"/>
      <c r="H97" s="231"/>
    </row>
    <row r="98" spans="1:8" ht="16">
      <c r="A98" s="237">
        <v>38</v>
      </c>
      <c r="B98" s="237" t="s">
        <v>199</v>
      </c>
      <c r="C98" s="239">
        <v>763724</v>
      </c>
      <c r="D98" s="231"/>
      <c r="E98" s="231"/>
      <c r="F98" s="231"/>
      <c r="G98" s="231"/>
      <c r="H98" s="231"/>
    </row>
    <row r="99" spans="1:8" ht="16">
      <c r="A99" s="237">
        <v>39</v>
      </c>
      <c r="B99" s="237" t="s">
        <v>213</v>
      </c>
      <c r="C99" s="239">
        <v>11696507</v>
      </c>
      <c r="D99" s="231"/>
      <c r="E99" s="231"/>
      <c r="F99" s="231"/>
      <c r="G99" s="231"/>
      <c r="H99" s="231"/>
    </row>
    <row r="100" spans="1:8" ht="16">
      <c r="A100" s="237">
        <v>40</v>
      </c>
      <c r="B100" s="237" t="s">
        <v>215</v>
      </c>
      <c r="C100" s="239">
        <v>3960676</v>
      </c>
      <c r="D100" s="231"/>
      <c r="E100" s="231"/>
      <c r="F100" s="231"/>
      <c r="G100" s="231"/>
      <c r="H100" s="231"/>
    </row>
    <row r="101" spans="1:8" ht="16">
      <c r="A101" s="237">
        <v>41</v>
      </c>
      <c r="B101" s="237" t="s">
        <v>216</v>
      </c>
      <c r="C101" s="239">
        <v>4216116</v>
      </c>
      <c r="D101" s="231"/>
      <c r="E101" s="231"/>
      <c r="F101" s="231"/>
      <c r="G101" s="231"/>
      <c r="H101" s="231"/>
    </row>
    <row r="102" spans="1:8" ht="16">
      <c r="A102" s="237">
        <v>42</v>
      </c>
      <c r="B102" s="237" t="s">
        <v>218</v>
      </c>
      <c r="C102" s="239">
        <v>12798883</v>
      </c>
      <c r="D102" s="231"/>
      <c r="E102" s="231"/>
      <c r="F102" s="231"/>
      <c r="G102" s="231"/>
      <c r="H102" s="231"/>
    </row>
    <row r="103" spans="1:8" ht="16">
      <c r="A103" s="237">
        <v>44</v>
      </c>
      <c r="B103" s="237" t="s">
        <v>222</v>
      </c>
      <c r="C103" s="239">
        <v>1058158</v>
      </c>
      <c r="D103" s="231"/>
      <c r="E103" s="231"/>
      <c r="F103" s="231"/>
      <c r="G103" s="231"/>
      <c r="H103" s="231"/>
    </row>
    <row r="104" spans="1:8" ht="16">
      <c r="A104" s="237">
        <v>45</v>
      </c>
      <c r="B104" s="237" t="s">
        <v>224</v>
      </c>
      <c r="C104" s="239">
        <v>5157702</v>
      </c>
      <c r="D104" s="231"/>
      <c r="E104" s="231"/>
      <c r="F104" s="231"/>
      <c r="G104" s="231"/>
      <c r="H104" s="231"/>
    </row>
    <row r="105" spans="1:8" ht="16">
      <c r="A105" s="237">
        <v>46</v>
      </c>
      <c r="B105" s="237" t="s">
        <v>226</v>
      </c>
      <c r="C105" s="239">
        <v>887127</v>
      </c>
      <c r="D105" s="231"/>
      <c r="E105" s="231"/>
      <c r="F105" s="231"/>
      <c r="G105" s="231"/>
      <c r="H105" s="231"/>
    </row>
    <row r="106" spans="1:8" ht="16">
      <c r="A106" s="237">
        <v>47</v>
      </c>
      <c r="B106" s="237" t="s">
        <v>228</v>
      </c>
      <c r="C106" s="239">
        <v>6830325</v>
      </c>
      <c r="D106" s="231"/>
      <c r="E106" s="231"/>
      <c r="F106" s="231"/>
      <c r="G106" s="231"/>
      <c r="H106" s="231"/>
    </row>
    <row r="107" spans="1:8" ht="16">
      <c r="A107" s="237">
        <v>48</v>
      </c>
      <c r="B107" s="237" t="s">
        <v>230</v>
      </c>
      <c r="C107" s="239">
        <v>28986794</v>
      </c>
      <c r="D107" s="231"/>
      <c r="E107" s="231"/>
      <c r="F107" s="231"/>
      <c r="G107" s="231"/>
      <c r="H107" s="231"/>
    </row>
    <row r="108" spans="1:8" ht="16">
      <c r="A108" s="237">
        <v>49</v>
      </c>
      <c r="B108" s="237" t="s">
        <v>232</v>
      </c>
      <c r="C108" s="239">
        <v>3203383</v>
      </c>
      <c r="D108" s="231"/>
      <c r="E108" s="231"/>
      <c r="F108" s="231"/>
      <c r="G108" s="231"/>
      <c r="H108" s="231"/>
    </row>
    <row r="109" spans="1:8" ht="16">
      <c r="A109" s="237">
        <v>50</v>
      </c>
      <c r="B109" s="237" t="s">
        <v>238</v>
      </c>
      <c r="C109" s="239">
        <v>624046</v>
      </c>
      <c r="D109" s="231"/>
      <c r="E109" s="231"/>
      <c r="F109" s="231"/>
      <c r="G109" s="231"/>
      <c r="H109" s="231"/>
    </row>
    <row r="110" spans="1:8" ht="16">
      <c r="A110" s="237">
        <v>51</v>
      </c>
      <c r="B110" s="237" t="s">
        <v>234</v>
      </c>
      <c r="C110" s="239">
        <v>8556642</v>
      </c>
      <c r="D110" s="231"/>
      <c r="E110" s="231"/>
      <c r="F110" s="231"/>
      <c r="G110" s="231"/>
      <c r="H110" s="231"/>
    </row>
    <row r="111" spans="1:8" ht="16">
      <c r="A111" s="237">
        <v>53</v>
      </c>
      <c r="B111" s="237" t="s">
        <v>240</v>
      </c>
      <c r="C111" s="239">
        <v>7614024</v>
      </c>
      <c r="D111" s="231"/>
      <c r="E111" s="231"/>
      <c r="F111" s="231"/>
      <c r="G111" s="231"/>
      <c r="H111" s="231"/>
    </row>
    <row r="112" spans="1:8" ht="16">
      <c r="A112" s="237">
        <v>54</v>
      </c>
      <c r="B112" s="237" t="s">
        <v>244</v>
      </c>
      <c r="C112" s="239">
        <v>1795263</v>
      </c>
      <c r="D112" s="231"/>
      <c r="E112" s="231"/>
      <c r="F112" s="231"/>
      <c r="G112" s="231"/>
      <c r="H112" s="231"/>
    </row>
    <row r="113" spans="1:8" ht="16">
      <c r="A113" s="237">
        <v>55</v>
      </c>
      <c r="B113" s="237" t="s">
        <v>242</v>
      </c>
      <c r="C113" s="239">
        <v>5824581</v>
      </c>
      <c r="D113" s="231"/>
      <c r="E113" s="231"/>
      <c r="F113" s="231"/>
      <c r="G113" s="231"/>
      <c r="H113" s="231"/>
    </row>
    <row r="114" spans="1:8" ht="16">
      <c r="A114" s="237">
        <v>56</v>
      </c>
      <c r="B114" s="237" t="s">
        <v>246</v>
      </c>
      <c r="C114" s="239">
        <v>580116</v>
      </c>
      <c r="D114" s="231"/>
      <c r="E114" s="231"/>
      <c r="F114" s="231"/>
      <c r="G114" s="231"/>
      <c r="H114" s="231"/>
    </row>
    <row r="115" spans="1:8" ht="16">
      <c r="A115" s="237"/>
      <c r="B115" s="237"/>
      <c r="C115" s="239"/>
      <c r="D115" s="231"/>
      <c r="E115" s="231"/>
      <c r="F115" s="231"/>
      <c r="G115" s="231"/>
      <c r="H115" s="231"/>
    </row>
    <row r="116" spans="1:8" ht="16">
      <c r="A116" s="238" t="s">
        <v>368</v>
      </c>
      <c r="B116" s="237" t="s">
        <v>369</v>
      </c>
      <c r="C116" s="239">
        <v>3193694</v>
      </c>
      <c r="D116" s="231"/>
      <c r="E116" s="231"/>
      <c r="F116" s="231"/>
      <c r="G116" s="231"/>
      <c r="H116" s="231"/>
    </row>
    <row r="117" spans="1:8" ht="16">
      <c r="A117" s="237"/>
      <c r="B117" s="237"/>
      <c r="C117" s="237"/>
      <c r="D117" s="231"/>
      <c r="E117" s="231"/>
      <c r="F117" s="231"/>
      <c r="G117" s="231"/>
      <c r="H117" s="231"/>
    </row>
    <row r="118" spans="1:8" ht="16">
      <c r="A118" s="237"/>
      <c r="B118" s="237"/>
      <c r="C118" s="237"/>
      <c r="D118" s="231"/>
      <c r="E118" s="231"/>
      <c r="F118" s="231"/>
      <c r="G118" s="231"/>
      <c r="H118" s="231"/>
    </row>
    <row r="119" spans="1:8" ht="16">
      <c r="A119" s="240" t="s">
        <v>370</v>
      </c>
      <c r="B119" s="237"/>
      <c r="C119" s="237"/>
      <c r="D119" s="231"/>
      <c r="E119" s="231"/>
      <c r="F119" s="231"/>
      <c r="G119" s="231"/>
      <c r="H119" s="231"/>
    </row>
    <row r="120" spans="1:8" ht="16">
      <c r="A120" s="241" t="s">
        <v>371</v>
      </c>
      <c r="B120" s="241"/>
      <c r="C120" s="241"/>
      <c r="D120" s="241"/>
      <c r="E120" s="241"/>
      <c r="F120" s="231"/>
      <c r="G120" s="231"/>
      <c r="H120" s="231"/>
    </row>
    <row r="121" spans="1:8">
      <c r="A121" s="242" t="s">
        <v>372</v>
      </c>
      <c r="B121" s="242"/>
      <c r="C121" s="242"/>
      <c r="D121" s="242"/>
      <c r="E121" s="242"/>
      <c r="F121" s="242"/>
      <c r="G121" s="242"/>
      <c r="H121" s="242"/>
    </row>
    <row r="122" spans="1:8">
      <c r="A122" s="242" t="s">
        <v>373</v>
      </c>
      <c r="B122" s="242"/>
      <c r="C122" s="242"/>
      <c r="D122" s="242"/>
      <c r="E122" s="242"/>
      <c r="F122" s="242"/>
      <c r="G122" s="242"/>
      <c r="H122" s="242"/>
    </row>
    <row r="123" spans="1:8" ht="16">
      <c r="A123" s="242" t="s">
        <v>374</v>
      </c>
      <c r="B123" s="242"/>
      <c r="C123" s="242"/>
      <c r="D123" s="242"/>
      <c r="E123" s="242"/>
      <c r="F123" s="231"/>
      <c r="G123" s="231"/>
      <c r="H123" s="231"/>
    </row>
    <row r="124" spans="1:8" ht="16">
      <c r="A124" s="242" t="s">
        <v>375</v>
      </c>
      <c r="B124" s="242"/>
      <c r="C124" s="242"/>
      <c r="D124" s="242"/>
      <c r="E124" s="231"/>
      <c r="F124" s="231"/>
      <c r="G124" s="231"/>
      <c r="H124" s="231"/>
    </row>
  </sheetData>
  <hyperlinks>
    <hyperlink ref="A56" r:id="rId1" display="https://www.icip.iastate.edu/tables/population/states-estimates" xr:uid="{47566265-13B3-E945-9AB2-B566467037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tabSelected="1" workbookViewId="0">
      <selection activeCell="D17" sqref="D17"/>
    </sheetView>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Calcs!D10*'State Downscale'!H11</f>
        <v>0.30934913772164202</v>
      </c>
      <c r="C3" s="33">
        <f>$B3</f>
        <v>0.30934913772164202</v>
      </c>
      <c r="D3" s="33">
        <f t="shared" ref="D3:AF5" si="0">$B3</f>
        <v>0.30934913772164202</v>
      </c>
      <c r="E3" s="33">
        <f t="shared" si="0"/>
        <v>0.30934913772164202</v>
      </c>
      <c r="F3" s="33">
        <f t="shared" si="0"/>
        <v>0.30934913772164202</v>
      </c>
      <c r="G3" s="33">
        <f t="shared" si="0"/>
        <v>0.30934913772164202</v>
      </c>
      <c r="H3" s="33">
        <f t="shared" si="0"/>
        <v>0.30934913772164202</v>
      </c>
      <c r="I3" s="33">
        <f t="shared" si="0"/>
        <v>0.30934913772164202</v>
      </c>
      <c r="J3" s="33">
        <f t="shared" si="0"/>
        <v>0.30934913772164202</v>
      </c>
      <c r="K3" s="33">
        <f t="shared" si="0"/>
        <v>0.30934913772164202</v>
      </c>
      <c r="L3" s="33">
        <f t="shared" si="0"/>
        <v>0.30934913772164202</v>
      </c>
      <c r="M3" s="33">
        <f t="shared" si="0"/>
        <v>0.30934913772164202</v>
      </c>
      <c r="N3" s="33">
        <f t="shared" si="0"/>
        <v>0.30934913772164202</v>
      </c>
      <c r="O3" s="33">
        <f t="shared" si="0"/>
        <v>0.30934913772164202</v>
      </c>
      <c r="P3" s="33">
        <f t="shared" si="0"/>
        <v>0.30934913772164202</v>
      </c>
      <c r="Q3" s="33">
        <f t="shared" si="0"/>
        <v>0.30934913772164202</v>
      </c>
      <c r="R3" s="33">
        <f t="shared" si="0"/>
        <v>0.30934913772164202</v>
      </c>
      <c r="S3" s="33">
        <f t="shared" si="0"/>
        <v>0.30934913772164202</v>
      </c>
      <c r="T3" s="33">
        <f t="shared" si="0"/>
        <v>0.30934913772164202</v>
      </c>
      <c r="U3" s="33">
        <f t="shared" si="0"/>
        <v>0.30934913772164202</v>
      </c>
      <c r="V3" s="33">
        <f t="shared" si="0"/>
        <v>0.30934913772164202</v>
      </c>
      <c r="W3" s="33">
        <f t="shared" si="0"/>
        <v>0.30934913772164202</v>
      </c>
      <c r="X3" s="33">
        <f t="shared" si="0"/>
        <v>0.30934913772164202</v>
      </c>
      <c r="Y3" s="33">
        <f t="shared" si="0"/>
        <v>0.30934913772164202</v>
      </c>
      <c r="Z3" s="33">
        <f t="shared" si="0"/>
        <v>0.30934913772164202</v>
      </c>
      <c r="AA3" s="33">
        <f t="shared" si="0"/>
        <v>0.30934913772164202</v>
      </c>
      <c r="AB3" s="33">
        <f t="shared" si="0"/>
        <v>0.30934913772164202</v>
      </c>
      <c r="AC3" s="33">
        <f t="shared" si="0"/>
        <v>0.30934913772164202</v>
      </c>
      <c r="AD3" s="33">
        <f t="shared" si="0"/>
        <v>0.30934913772164202</v>
      </c>
      <c r="AE3" s="33">
        <f t="shared" si="0"/>
        <v>0.30934913772164202</v>
      </c>
      <c r="AF3" s="33">
        <f t="shared" si="0"/>
        <v>0.30934913772164202</v>
      </c>
    </row>
    <row r="4" spans="1:32">
      <c r="A4" t="s">
        <v>4</v>
      </c>
      <c r="B4" s="33" cm="1">
        <f t="array" ref="B4">'State Downscale'!H11*TREND('BTS NTS Table 3-20'!$K$3:$AK$3,'BTS NTS Table 3-20'!$K$2:$AK$2,B1)/100</f>
        <v>0.20134555784499045</v>
      </c>
      <c r="C4" s="33">
        <f t="shared" ref="C4:R5" si="1">$B4</f>
        <v>0.20134555784499045</v>
      </c>
      <c r="D4" s="33">
        <f t="shared" si="1"/>
        <v>0.20134555784499045</v>
      </c>
      <c r="E4" s="33">
        <f t="shared" si="1"/>
        <v>0.20134555784499045</v>
      </c>
      <c r="F4" s="33">
        <f t="shared" si="1"/>
        <v>0.20134555784499045</v>
      </c>
      <c r="G4" s="33">
        <f t="shared" si="1"/>
        <v>0.20134555784499045</v>
      </c>
      <c r="H4" s="33">
        <f t="shared" si="1"/>
        <v>0.20134555784499045</v>
      </c>
      <c r="I4" s="33">
        <f t="shared" si="1"/>
        <v>0.20134555784499045</v>
      </c>
      <c r="J4" s="33">
        <f t="shared" si="1"/>
        <v>0.20134555784499045</v>
      </c>
      <c r="K4" s="33">
        <f t="shared" si="1"/>
        <v>0.20134555784499045</v>
      </c>
      <c r="L4" s="33">
        <f t="shared" si="1"/>
        <v>0.20134555784499045</v>
      </c>
      <c r="M4" s="33">
        <f t="shared" si="1"/>
        <v>0.20134555784499045</v>
      </c>
      <c r="N4" s="33">
        <f t="shared" si="1"/>
        <v>0.20134555784499045</v>
      </c>
      <c r="O4" s="33">
        <f t="shared" si="1"/>
        <v>0.20134555784499045</v>
      </c>
      <c r="P4" s="33">
        <f t="shared" si="1"/>
        <v>0.20134555784499045</v>
      </c>
      <c r="Q4" s="33">
        <f t="shared" si="1"/>
        <v>0.20134555784499045</v>
      </c>
      <c r="R4" s="33">
        <f t="shared" si="1"/>
        <v>0.20134555784499045</v>
      </c>
      <c r="S4" s="33">
        <f t="shared" si="0"/>
        <v>0.20134555784499045</v>
      </c>
      <c r="T4" s="33">
        <f t="shared" si="0"/>
        <v>0.20134555784499045</v>
      </c>
      <c r="U4" s="33">
        <f t="shared" si="0"/>
        <v>0.20134555784499045</v>
      </c>
      <c r="V4" s="33">
        <f t="shared" si="0"/>
        <v>0.20134555784499045</v>
      </c>
      <c r="W4" s="33">
        <f t="shared" si="0"/>
        <v>0.20134555784499045</v>
      </c>
      <c r="X4" s="33">
        <f t="shared" si="0"/>
        <v>0.20134555784499045</v>
      </c>
      <c r="Y4" s="33">
        <f t="shared" si="0"/>
        <v>0.20134555784499045</v>
      </c>
      <c r="Z4" s="33">
        <f t="shared" si="0"/>
        <v>0.20134555784499045</v>
      </c>
      <c r="AA4" s="33">
        <f t="shared" si="0"/>
        <v>0.20134555784499045</v>
      </c>
      <c r="AB4" s="33">
        <f t="shared" si="0"/>
        <v>0.20134555784499045</v>
      </c>
      <c r="AC4" s="33">
        <f t="shared" si="0"/>
        <v>0.20134555784499045</v>
      </c>
      <c r="AD4" s="33">
        <f t="shared" si="0"/>
        <v>0.20134555784499045</v>
      </c>
      <c r="AE4" s="33">
        <f t="shared" si="0"/>
        <v>0.20134555784499045</v>
      </c>
      <c r="AF4" s="33">
        <f t="shared" si="0"/>
        <v>0.20134555784499045</v>
      </c>
    </row>
    <row r="5" spans="1:32">
      <c r="A5" t="s">
        <v>5</v>
      </c>
      <c r="B5" s="33" cm="1">
        <f t="array" ref="B5">'State Downscale'!H11*TREND('BTS NTS Table 3-20'!$H$5:$AK$5,'BTS NTS Table 3-20'!$H$2:$AK$2,B1)/100</f>
        <v>0.28357743342991776</v>
      </c>
      <c r="C5" s="33">
        <f t="shared" si="1"/>
        <v>0.28357743342991776</v>
      </c>
      <c r="D5" s="33">
        <f t="shared" si="0"/>
        <v>0.28357743342991776</v>
      </c>
      <c r="E5" s="33">
        <f t="shared" si="0"/>
        <v>0.28357743342991776</v>
      </c>
      <c r="F5" s="33">
        <f t="shared" si="0"/>
        <v>0.28357743342991776</v>
      </c>
      <c r="G5" s="33">
        <f t="shared" si="0"/>
        <v>0.28357743342991776</v>
      </c>
      <c r="H5" s="33">
        <f t="shared" si="0"/>
        <v>0.28357743342991776</v>
      </c>
      <c r="I5" s="33">
        <f t="shared" si="0"/>
        <v>0.28357743342991776</v>
      </c>
      <c r="J5" s="33">
        <f t="shared" si="0"/>
        <v>0.28357743342991776</v>
      </c>
      <c r="K5" s="33">
        <f t="shared" si="0"/>
        <v>0.28357743342991776</v>
      </c>
      <c r="L5" s="33">
        <f t="shared" si="0"/>
        <v>0.28357743342991776</v>
      </c>
      <c r="M5" s="33">
        <f t="shared" si="0"/>
        <v>0.28357743342991776</v>
      </c>
      <c r="N5" s="33">
        <f t="shared" si="0"/>
        <v>0.28357743342991776</v>
      </c>
      <c r="O5" s="33">
        <f t="shared" si="0"/>
        <v>0.28357743342991776</v>
      </c>
      <c r="P5" s="33">
        <f t="shared" si="0"/>
        <v>0.28357743342991776</v>
      </c>
      <c r="Q5" s="33">
        <f t="shared" si="0"/>
        <v>0.28357743342991776</v>
      </c>
      <c r="R5" s="33">
        <f t="shared" si="0"/>
        <v>0.28357743342991776</v>
      </c>
      <c r="S5" s="33">
        <f t="shared" si="0"/>
        <v>0.28357743342991776</v>
      </c>
      <c r="T5" s="33">
        <f t="shared" si="0"/>
        <v>0.28357743342991776</v>
      </c>
      <c r="U5" s="33">
        <f t="shared" si="0"/>
        <v>0.28357743342991776</v>
      </c>
      <c r="V5" s="33">
        <f t="shared" si="0"/>
        <v>0.28357743342991776</v>
      </c>
      <c r="W5" s="33">
        <f t="shared" si="0"/>
        <v>0.28357743342991776</v>
      </c>
      <c r="X5" s="33">
        <f t="shared" si="0"/>
        <v>0.28357743342991776</v>
      </c>
      <c r="Y5" s="33">
        <f t="shared" si="0"/>
        <v>0.28357743342991776</v>
      </c>
      <c r="Z5" s="33">
        <f t="shared" si="0"/>
        <v>0.28357743342991776</v>
      </c>
      <c r="AA5" s="33">
        <f t="shared" si="0"/>
        <v>0.28357743342991776</v>
      </c>
      <c r="AB5" s="33">
        <f t="shared" si="0"/>
        <v>0.28357743342991776</v>
      </c>
      <c r="AC5" s="33">
        <f t="shared" si="0"/>
        <v>0.28357743342991776</v>
      </c>
      <c r="AD5" s="33">
        <f t="shared" si="0"/>
        <v>0.28357743342991776</v>
      </c>
      <c r="AE5" s="33">
        <f t="shared" si="0"/>
        <v>0.28357743342991776</v>
      </c>
      <c r="AF5" s="33">
        <f t="shared" si="0"/>
        <v>0.28357743342991776</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election activeCell="E5" sqref="E5"/>
    </sheetView>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BTS NTS Table 3-20</vt:lpstr>
      <vt:lpstr>BTS NTS Table 3-18</vt:lpstr>
      <vt:lpstr>BTS 2019 DB Service</vt:lpstr>
      <vt:lpstr>5</vt:lpstr>
      <vt:lpstr>93</vt:lpstr>
      <vt:lpstr>Calcs</vt:lpstr>
      <vt:lpstr>State Downscale</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2022-03-17T22:05:08Z</dcterms:modified>
</cp:coreProperties>
</file>