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fuels\BFPIaE\"/>
    </mc:Choice>
  </mc:AlternateContent>
  <xr:revisionPtr revIDLastSave="0" documentId="8_{1D4A9AEE-59FC-4252-9737-073EFEBDFD9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3" i="39"/>
  <c r="C73" i="39"/>
  <c r="C72" i="39"/>
  <c r="D72" i="39" s="1"/>
  <c r="E72" i="39" s="1"/>
  <c r="F72" i="39" s="1"/>
  <c r="G72" i="39" s="1"/>
  <c r="H72" i="39" s="1"/>
  <c r="I72" i="39" s="1"/>
  <c r="J72" i="39" s="1"/>
  <c r="K72" i="39" s="1"/>
  <c r="G71" i="39"/>
  <c r="H71" i="39" s="1"/>
  <c r="I71" i="39" s="1"/>
  <c r="J71" i="39" s="1"/>
  <c r="K71" i="39" s="1"/>
  <c r="L71" i="39" s="1"/>
  <c r="M71" i="39" s="1"/>
  <c r="N71" i="39" s="1"/>
  <c r="O71" i="39" s="1"/>
  <c r="C71" i="39"/>
  <c r="C70" i="39"/>
  <c r="C69" i="39"/>
  <c r="D68" i="39"/>
  <c r="E68" i="39" s="1"/>
  <c r="F68" i="39" s="1"/>
  <c r="G68" i="39" s="1"/>
  <c r="C68" i="39"/>
  <c r="F67" i="39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D67" i="39" s="1"/>
  <c r="E67" i="39" s="1"/>
  <c r="C66" i="39"/>
  <c r="C65" i="39"/>
  <c r="C64" i="39"/>
  <c r="C63" i="39"/>
  <c r="C62" i="39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59" i="39"/>
  <c r="C59" i="39"/>
  <c r="C58" i="39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T50" i="39"/>
  <c r="S50" i="39"/>
  <c r="R50" i="39"/>
  <c r="M50" i="39"/>
  <c r="L50" i="39"/>
  <c r="K50" i="39"/>
  <c r="J50" i="39"/>
  <c r="I50" i="39"/>
  <c r="H50" i="39"/>
  <c r="G50" i="39"/>
  <c r="F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A48" i="39"/>
  <c r="Z48" i="39"/>
  <c r="Y48" i="39"/>
  <c r="X48" i="39"/>
  <c r="W48" i="39"/>
  <c r="V48" i="39"/>
  <c r="Q48" i="39"/>
  <c r="P48" i="39"/>
  <c r="O48" i="39"/>
  <c r="N48" i="39"/>
  <c r="F48" i="39"/>
  <c r="E48" i="39"/>
  <c r="D48" i="39"/>
  <c r="C48" i="39"/>
  <c r="AB47" i="39"/>
  <c r="AA47" i="39"/>
  <c r="Z47" i="39"/>
  <c r="T47" i="39"/>
  <c r="S47" i="39"/>
  <c r="R47" i="39"/>
  <c r="J47" i="39"/>
  <c r="I47" i="39"/>
  <c r="H47" i="39"/>
  <c r="G47" i="39"/>
  <c r="F47" i="39"/>
  <c r="E47" i="39"/>
  <c r="D47" i="39"/>
  <c r="D71" i="39" s="1"/>
  <c r="E71" i="39" s="1"/>
  <c r="F71" i="39" s="1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U42" i="39"/>
  <c r="T42" i="39"/>
  <c r="S42" i="39"/>
  <c r="R42" i="39"/>
  <c r="Q42" i="39"/>
  <c r="P42" i="39"/>
  <c r="C42" i="39"/>
  <c r="AB41" i="39"/>
  <c r="AA41" i="39"/>
  <c r="Z41" i="39"/>
  <c r="Y41" i="39"/>
  <c r="X41" i="39"/>
  <c r="W41" i="39"/>
  <c r="V41" i="39"/>
  <c r="U41" i="39"/>
  <c r="T41" i="39"/>
  <c r="C41" i="39"/>
  <c r="AB40" i="39"/>
  <c r="AA40" i="39"/>
  <c r="Z40" i="39"/>
  <c r="Y40" i="39"/>
  <c r="X40" i="39"/>
  <c r="P40" i="39"/>
  <c r="O40" i="39"/>
  <c r="M40" i="39"/>
  <c r="G40" i="39"/>
  <c r="F40" i="39"/>
  <c r="E40" i="39"/>
  <c r="D40" i="39"/>
  <c r="D64" i="39" s="1"/>
  <c r="E64" i="39" s="1"/>
  <c r="F64" i="39" s="1"/>
  <c r="G64" i="39" s="1"/>
  <c r="H64" i="39" s="1"/>
  <c r="C40" i="39"/>
  <c r="AB39" i="39"/>
  <c r="L39" i="39"/>
  <c r="K39" i="39"/>
  <c r="J39" i="39"/>
  <c r="I39" i="39"/>
  <c r="H39" i="39"/>
  <c r="G39" i="39"/>
  <c r="F39" i="39"/>
  <c r="C39" i="39"/>
  <c r="O38" i="39"/>
  <c r="N38" i="39"/>
  <c r="M38" i="39"/>
  <c r="L38" i="39"/>
  <c r="K38" i="39"/>
  <c r="J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Z50" i="39" s="1"/>
  <c r="X26" i="39"/>
  <c r="Y50" i="39" s="1"/>
  <c r="W26" i="39"/>
  <c r="X50" i="39" s="1"/>
  <c r="V26" i="39"/>
  <c r="W50" i="39" s="1"/>
  <c r="U26" i="39"/>
  <c r="V50" i="39" s="1"/>
  <c r="T26" i="39"/>
  <c r="S26" i="39"/>
  <c r="R26" i="39"/>
  <c r="Q26" i="39"/>
  <c r="P26" i="39"/>
  <c r="Q50" i="39" s="1"/>
  <c r="O26" i="39"/>
  <c r="N26" i="39"/>
  <c r="M26" i="39"/>
  <c r="L26" i="39"/>
  <c r="K26" i="39"/>
  <c r="J26" i="39"/>
  <c r="I26" i="39"/>
  <c r="H26" i="39"/>
  <c r="G26" i="39"/>
  <c r="F26" i="39"/>
  <c r="E26" i="39"/>
  <c r="D26" i="39"/>
  <c r="E50" i="39" s="1"/>
  <c r="C26" i="39"/>
  <c r="D50" i="39" s="1"/>
  <c r="AB24" i="39"/>
  <c r="AB48" i="39" s="1"/>
  <c r="AA24" i="39"/>
  <c r="Z24" i="39"/>
  <c r="Y24" i="39"/>
  <c r="X24" i="39"/>
  <c r="W24" i="39"/>
  <c r="V24" i="39"/>
  <c r="U24" i="39"/>
  <c r="T24" i="39"/>
  <c r="U48" i="39" s="1"/>
  <c r="S24" i="39"/>
  <c r="R24" i="39"/>
  <c r="S48" i="39" s="1"/>
  <c r="Q24" i="39"/>
  <c r="P24" i="39"/>
  <c r="O24" i="39"/>
  <c r="N24" i="39"/>
  <c r="M24" i="39"/>
  <c r="L24" i="39"/>
  <c r="M48" i="39" s="1"/>
  <c r="K24" i="39"/>
  <c r="J24" i="39"/>
  <c r="K48" i="39" s="1"/>
  <c r="I24" i="39"/>
  <c r="J48" i="39" s="1"/>
  <c r="H24" i="39"/>
  <c r="I48" i="39" s="1"/>
  <c r="G24" i="39"/>
  <c r="H48" i="39" s="1"/>
  <c r="F24" i="39"/>
  <c r="G48" i="39" s="1"/>
  <c r="E24" i="39"/>
  <c r="D24" i="39"/>
  <c r="C24" i="39"/>
  <c r="AB23" i="39"/>
  <c r="AA23" i="39"/>
  <c r="Z23" i="39"/>
  <c r="Y23" i="39"/>
  <c r="X23" i="39"/>
  <c r="Y47" i="39" s="1"/>
  <c r="W23" i="39"/>
  <c r="V23" i="39"/>
  <c r="W47" i="39" s="1"/>
  <c r="U23" i="39"/>
  <c r="T23" i="39"/>
  <c r="S23" i="39"/>
  <c r="R23" i="39"/>
  <c r="Q23" i="39"/>
  <c r="P23" i="39"/>
  <c r="Q47" i="39" s="1"/>
  <c r="O23" i="39"/>
  <c r="N23" i="39"/>
  <c r="O47" i="39" s="1"/>
  <c r="M23" i="39"/>
  <c r="N47" i="39" s="1"/>
  <c r="L23" i="39"/>
  <c r="M47" i="39" s="1"/>
  <c r="K23" i="39"/>
  <c r="L47" i="39" s="1"/>
  <c r="J23" i="39"/>
  <c r="K47" i="39" s="1"/>
  <c r="I23" i="39"/>
  <c r="H23" i="39"/>
  <c r="G23" i="39"/>
  <c r="F23" i="39"/>
  <c r="E23" i="39"/>
  <c r="D23" i="39"/>
  <c r="C23" i="39"/>
  <c r="AB18" i="39"/>
  <c r="AA18" i="39"/>
  <c r="Z18" i="39"/>
  <c r="AA42" i="39" s="1"/>
  <c r="Y18" i="39"/>
  <c r="Z42" i="39" s="1"/>
  <c r="X18" i="39"/>
  <c r="Y42" i="39" s="1"/>
  <c r="W18" i="39"/>
  <c r="X42" i="39" s="1"/>
  <c r="V18" i="39"/>
  <c r="U18" i="39"/>
  <c r="T18" i="39"/>
  <c r="S18" i="39"/>
  <c r="R18" i="39"/>
  <c r="Q18" i="39"/>
  <c r="P18" i="39"/>
  <c r="O18" i="39"/>
  <c r="N18" i="39"/>
  <c r="O42" i="39" s="1"/>
  <c r="M18" i="39"/>
  <c r="L18" i="39"/>
  <c r="M42" i="39" s="1"/>
  <c r="K18" i="39"/>
  <c r="L42" i="39" s="1"/>
  <c r="J18" i="39"/>
  <c r="K42" i="39" s="1"/>
  <c r="I18" i="39"/>
  <c r="J42" i="39" s="1"/>
  <c r="H18" i="39"/>
  <c r="I42" i="39" s="1"/>
  <c r="G18" i="39"/>
  <c r="H42" i="39" s="1"/>
  <c r="F18" i="39"/>
  <c r="G42" i="39" s="1"/>
  <c r="E18" i="39"/>
  <c r="F42" i="39" s="1"/>
  <c r="D18" i="39"/>
  <c r="C18" i="39"/>
  <c r="D42" i="39" s="1"/>
  <c r="D66" i="39" s="1"/>
  <c r="AB17" i="39"/>
  <c r="AA17" i="39"/>
  <c r="Z17" i="39"/>
  <c r="Y17" i="39"/>
  <c r="X17" i="39"/>
  <c r="W17" i="39"/>
  <c r="V17" i="39"/>
  <c r="U17" i="39"/>
  <c r="T17" i="39"/>
  <c r="S17" i="39"/>
  <c r="R17" i="39"/>
  <c r="S41" i="39" s="1"/>
  <c r="Q17" i="39"/>
  <c r="P17" i="39"/>
  <c r="Q41" i="39" s="1"/>
  <c r="O17" i="39"/>
  <c r="P41" i="39" s="1"/>
  <c r="N17" i="39"/>
  <c r="O41" i="39" s="1"/>
  <c r="M17" i="39"/>
  <c r="L17" i="39"/>
  <c r="M41" i="39" s="1"/>
  <c r="K17" i="39"/>
  <c r="L41" i="39" s="1"/>
  <c r="J17" i="39"/>
  <c r="K41" i="39" s="1"/>
  <c r="I17" i="39"/>
  <c r="J41" i="39" s="1"/>
  <c r="H17" i="39"/>
  <c r="G17" i="39"/>
  <c r="H41" i="39" s="1"/>
  <c r="F17" i="39"/>
  <c r="E17" i="39"/>
  <c r="F41" i="39" s="1"/>
  <c r="D17" i="39"/>
  <c r="C17" i="39"/>
  <c r="AB16" i="39"/>
  <c r="AA16" i="39"/>
  <c r="Z16" i="39"/>
  <c r="Y16" i="39"/>
  <c r="X16" i="39"/>
  <c r="W16" i="39"/>
  <c r="V16" i="39"/>
  <c r="W40" i="39" s="1"/>
  <c r="U16" i="39"/>
  <c r="T16" i="39"/>
  <c r="U40" i="39" s="1"/>
  <c r="S16" i="39"/>
  <c r="T40" i="39" s="1"/>
  <c r="R16" i="39"/>
  <c r="S40" i="39" s="1"/>
  <c r="Q16" i="39"/>
  <c r="R40" i="39" s="1"/>
  <c r="P16" i="39"/>
  <c r="Q40" i="39" s="1"/>
  <c r="O16" i="39"/>
  <c r="N16" i="39"/>
  <c r="M16" i="39"/>
  <c r="N40" i="39" s="1"/>
  <c r="L16" i="39"/>
  <c r="K16" i="39"/>
  <c r="L40" i="39" s="1"/>
  <c r="J16" i="39"/>
  <c r="I16" i="39"/>
  <c r="J40" i="39" s="1"/>
  <c r="H16" i="39"/>
  <c r="H40" i="39" s="1"/>
  <c r="G16" i="39"/>
  <c r="F16" i="39"/>
  <c r="E16" i="39"/>
  <c r="D16" i="39"/>
  <c r="C16" i="39"/>
  <c r="AB15" i="39"/>
  <c r="AA15" i="39"/>
  <c r="Z15" i="39"/>
  <c r="AA39" i="39" s="1"/>
  <c r="Y15" i="39"/>
  <c r="X15" i="39"/>
  <c r="Y39" i="39" s="1"/>
  <c r="W15" i="39"/>
  <c r="X39" i="39" s="1"/>
  <c r="V15" i="39"/>
  <c r="W39" i="39" s="1"/>
  <c r="U15" i="39"/>
  <c r="V39" i="39" s="1"/>
  <c r="T15" i="39"/>
  <c r="U39" i="39" s="1"/>
  <c r="S15" i="39"/>
  <c r="T39" i="39" s="1"/>
  <c r="R15" i="39"/>
  <c r="S39" i="39" s="1"/>
  <c r="Q15" i="39"/>
  <c r="R39" i="39" s="1"/>
  <c r="P15" i="39"/>
  <c r="O15" i="39"/>
  <c r="P39" i="39" s="1"/>
  <c r="N15" i="39"/>
  <c r="M15" i="39"/>
  <c r="N39" i="39" s="1"/>
  <c r="L15" i="39"/>
  <c r="M39" i="39" s="1"/>
  <c r="K15" i="39"/>
  <c r="J15" i="39"/>
  <c r="I15" i="39"/>
  <c r="H15" i="39"/>
  <c r="G15" i="39"/>
  <c r="F15" i="39"/>
  <c r="E15" i="39"/>
  <c r="D15" i="39"/>
  <c r="E39" i="39" s="1"/>
  <c r="C15" i="39"/>
  <c r="AB14" i="39"/>
  <c r="AA14" i="39"/>
  <c r="AB38" i="39" s="1"/>
  <c r="Z14" i="39"/>
  <c r="AA38" i="39" s="1"/>
  <c r="Y14" i="39"/>
  <c r="Z38" i="39" s="1"/>
  <c r="X14" i="39"/>
  <c r="Y38" i="39" s="1"/>
  <c r="W14" i="39"/>
  <c r="X38" i="39" s="1"/>
  <c r="V14" i="39"/>
  <c r="W38" i="39" s="1"/>
  <c r="U14" i="39"/>
  <c r="V38" i="39" s="1"/>
  <c r="T14" i="39"/>
  <c r="S14" i="39"/>
  <c r="T38" i="39" s="1"/>
  <c r="R14" i="39"/>
  <c r="Q14" i="39"/>
  <c r="R38" i="39" s="1"/>
  <c r="P14" i="39"/>
  <c r="O14" i="39"/>
  <c r="N14" i="39"/>
  <c r="M14" i="39"/>
  <c r="L14" i="39"/>
  <c r="K14" i="39"/>
  <c r="J14" i="39"/>
  <c r="I14" i="39"/>
  <c r="H14" i="39"/>
  <c r="I38" i="39" s="1"/>
  <c r="G14" i="39"/>
  <c r="F14" i="39"/>
  <c r="G38" i="39" s="1"/>
  <c r="E14" i="39"/>
  <c r="F38" i="39" s="1"/>
  <c r="D14" i="39"/>
  <c r="E38" i="39" s="1"/>
  <c r="C14" i="39"/>
  <c r="D38" i="39" s="1"/>
  <c r="D62" i="39" s="1"/>
  <c r="E62" i="39" s="1"/>
  <c r="F62" i="39" s="1"/>
  <c r="G62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7" i="21"/>
  <c r="B12" i="44" s="1"/>
  <c r="B35" i="21"/>
  <c r="B19" i="44" s="1"/>
  <c r="B30" i="21"/>
  <c r="B38" i="21" s="1"/>
  <c r="B13" i="44" s="1"/>
  <c r="B29" i="21"/>
  <c r="B28" i="21"/>
  <c r="B34" i="21" s="1"/>
  <c r="B14" i="44" s="1"/>
  <c r="B27" i="21"/>
  <c r="B32" i="21" s="1"/>
  <c r="B10" i="44" s="1"/>
  <c r="C24" i="21"/>
  <c r="C23" i="21"/>
  <c r="C22" i="21"/>
  <c r="C21" i="21"/>
  <c r="C20" i="21"/>
  <c r="B20" i="21"/>
  <c r="B14" i="43" s="1"/>
  <c r="C14" i="43" s="1"/>
  <c r="C19" i="21"/>
  <c r="B19" i="21"/>
  <c r="B11" i="43" s="1"/>
  <c r="C11" i="43" s="1"/>
  <c r="C18" i="21"/>
  <c r="B15" i="21"/>
  <c r="B14" i="21"/>
  <c r="B13" i="21"/>
  <c r="B12" i="21"/>
  <c r="B21" i="21" s="1"/>
  <c r="B19" i="43" s="1"/>
  <c r="C19" i="43" s="1"/>
  <c r="B11" i="21"/>
  <c r="B10" i="21"/>
  <c r="B9" i="21"/>
  <c r="B4" i="21"/>
  <c r="B3" i="21"/>
  <c r="B5" i="21" s="1"/>
  <c r="B8" i="17"/>
  <c r="B3" i="17"/>
  <c r="B8" i="15"/>
  <c r="B3" i="15"/>
  <c r="B6" i="21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B4" i="15" s="1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Q769" i="8"/>
  <c r="R769" i="8" s="1"/>
  <c r="Q768" i="8"/>
  <c r="R768" i="8" s="1"/>
  <c r="Q767" i="8"/>
  <c r="R767" i="8" s="1"/>
  <c r="Q766" i="8"/>
  <c r="R766" i="8" s="1"/>
  <c r="Q765" i="8"/>
  <c r="R765" i="8" s="1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Q758" i="8"/>
  <c r="R758" i="8" s="1"/>
  <c r="R757" i="8"/>
  <c r="Q757" i="8"/>
  <c r="Q756" i="8"/>
  <c r="R756" i="8" s="1"/>
  <c r="Q755" i="8"/>
  <c r="R755" i="8" s="1"/>
  <c r="Q754" i="8"/>
  <c r="R754" i="8" s="1"/>
  <c r="Q753" i="8"/>
  <c r="R753" i="8" s="1"/>
  <c r="Q752" i="8"/>
  <c r="R752" i="8" s="1"/>
  <c r="Q751" i="8"/>
  <c r="R751" i="8" s="1"/>
  <c r="Q750" i="8"/>
  <c r="R750" i="8" s="1"/>
  <c r="R749" i="8"/>
  <c r="Q749" i="8"/>
  <c r="R748" i="8"/>
  <c r="Q748" i="8"/>
  <c r="Q747" i="8"/>
  <c r="R747" i="8" s="1"/>
  <c r="Q746" i="8"/>
  <c r="R746" i="8" s="1"/>
  <c r="Q745" i="8"/>
  <c r="R745" i="8" s="1"/>
  <c r="Q744" i="8"/>
  <c r="R744" i="8" s="1"/>
  <c r="Q743" i="8"/>
  <c r="R743" i="8" s="1"/>
  <c r="Q742" i="8"/>
  <c r="R742" i="8" s="1"/>
  <c r="Q741" i="8"/>
  <c r="R741" i="8" s="1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Q730" i="8"/>
  <c r="R730" i="8" s="1"/>
  <c r="R729" i="8"/>
  <c r="Q729" i="8"/>
  <c r="Q728" i="8"/>
  <c r="R728" i="8" s="1"/>
  <c r="R727" i="8"/>
  <c r="Q727" i="8"/>
  <c r="Q726" i="8"/>
  <c r="R726" i="8" s="1"/>
  <c r="Q725" i="8"/>
  <c r="R725" i="8" s="1"/>
  <c r="Q724" i="8"/>
  <c r="R724" i="8" s="1"/>
  <c r="Q723" i="8"/>
  <c r="R723" i="8" s="1"/>
  <c r="Q722" i="8"/>
  <c r="R722" i="8" s="1"/>
  <c r="Q721" i="8"/>
  <c r="R721" i="8" s="1"/>
  <c r="Q720" i="8"/>
  <c r="R720" i="8" s="1"/>
  <c r="Q719" i="8"/>
  <c r="R719" i="8" s="1"/>
  <c r="Q718" i="8"/>
  <c r="R718" i="8" s="1"/>
  <c r="Q717" i="8"/>
  <c r="R717" i="8" s="1"/>
  <c r="R716" i="8"/>
  <c r="Q716" i="8"/>
  <c r="R715" i="8"/>
  <c r="Q715" i="8"/>
  <c r="R714" i="8"/>
  <c r="Q714" i="8"/>
  <c r="Q713" i="8"/>
  <c r="R713" i="8" s="1"/>
  <c r="Q712" i="8"/>
  <c r="R712" i="8" s="1"/>
  <c r="Q711" i="8"/>
  <c r="R711" i="8" s="1"/>
  <c r="Q710" i="8"/>
  <c r="R710" i="8" s="1"/>
  <c r="Q709" i="8"/>
  <c r="R709" i="8" s="1"/>
  <c r="Q708" i="8"/>
  <c r="R708" i="8" s="1"/>
  <c r="Q707" i="8"/>
  <c r="R707" i="8" s="1"/>
  <c r="Q706" i="8"/>
  <c r="R706" i="8" s="1"/>
  <c r="R705" i="8"/>
  <c r="Q705" i="8"/>
  <c r="Q704" i="8"/>
  <c r="R704" i="8" s="1"/>
  <c r="R703" i="8"/>
  <c r="Q703" i="8"/>
  <c r="Q702" i="8"/>
  <c r="R702" i="8" s="1"/>
  <c r="Q701" i="8"/>
  <c r="R701" i="8" s="1"/>
  <c r="Q700" i="8"/>
  <c r="R700" i="8" s="1"/>
  <c r="Q699" i="8"/>
  <c r="R699" i="8" s="1"/>
  <c r="Q698" i="8"/>
  <c r="R698" i="8" s="1"/>
  <c r="Q697" i="8"/>
  <c r="R697" i="8" s="1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Q686" i="8"/>
  <c r="R686" i="8" s="1"/>
  <c r="R685" i="8"/>
  <c r="Q685" i="8"/>
  <c r="R684" i="8"/>
  <c r="Q684" i="8"/>
  <c r="Q683" i="8"/>
  <c r="R683" i="8" s="1"/>
  <c r="Q682" i="8"/>
  <c r="R682" i="8" s="1"/>
  <c r="Q681" i="8"/>
  <c r="R681" i="8" s="1"/>
  <c r="Q680" i="8"/>
  <c r="R680" i="8" s="1"/>
  <c r="Q679" i="8"/>
  <c r="R679" i="8" s="1"/>
  <c r="Q678" i="8"/>
  <c r="R678" i="8" s="1"/>
  <c r="Q677" i="8"/>
  <c r="R677" i="8" s="1"/>
  <c r="Q676" i="8"/>
  <c r="R676" i="8" s="1"/>
  <c r="Q675" i="8"/>
  <c r="R675" i="8" s="1"/>
  <c r="Q674" i="8"/>
  <c r="R674" i="8" s="1"/>
  <c r="R673" i="8"/>
  <c r="Q673" i="8"/>
  <c r="Q672" i="8"/>
  <c r="R672" i="8" s="1"/>
  <c r="R671" i="8"/>
  <c r="Q671" i="8"/>
  <c r="Q670" i="8"/>
  <c r="R670" i="8" s="1"/>
  <c r="Q669" i="8"/>
  <c r="R669" i="8" s="1"/>
  <c r="Q668" i="8"/>
  <c r="R668" i="8" s="1"/>
  <c r="Q667" i="8"/>
  <c r="R667" i="8" s="1"/>
  <c r="Q666" i="8"/>
  <c r="R666" i="8" s="1"/>
  <c r="Q665" i="8"/>
  <c r="R665" i="8" s="1"/>
  <c r="Q664" i="8"/>
  <c r="R664" i="8" s="1"/>
  <c r="Q663" i="8"/>
  <c r="R663" i="8" s="1"/>
  <c r="R662" i="8"/>
  <c r="Q662" i="8"/>
  <c r="Q661" i="8"/>
  <c r="R661" i="8" s="1"/>
  <c r="Q660" i="8"/>
  <c r="R660" i="8" s="1"/>
  <c r="R659" i="8"/>
  <c r="Q659" i="8"/>
  <c r="Q658" i="8"/>
  <c r="R658" i="8" s="1"/>
  <c r="Q657" i="8"/>
  <c r="R657" i="8" s="1"/>
  <c r="Q656" i="8"/>
  <c r="R656" i="8" s="1"/>
  <c r="Q655" i="8"/>
  <c r="R655" i="8" s="1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Q642" i="8"/>
  <c r="R642" i="8" s="1"/>
  <c r="R641" i="8"/>
  <c r="Q641" i="8"/>
  <c r="Q640" i="8"/>
  <c r="R640" i="8" s="1"/>
  <c r="Q639" i="8"/>
  <c r="R639" i="8" s="1"/>
  <c r="Q638" i="8"/>
  <c r="R638" i="8" s="1"/>
  <c r="Q637" i="8"/>
  <c r="R637" i="8" s="1"/>
  <c r="Q636" i="8"/>
  <c r="R636" i="8" s="1"/>
  <c r="Q635" i="8"/>
  <c r="R635" i="8" s="1"/>
  <c r="Q634" i="8"/>
  <c r="R634" i="8" s="1"/>
  <c r="Q633" i="8"/>
  <c r="R633" i="8" s="1"/>
  <c r="Q632" i="8"/>
  <c r="R632" i="8" s="1"/>
  <c r="Q631" i="8"/>
  <c r="R631" i="8" s="1"/>
  <c r="Q630" i="8"/>
  <c r="R630" i="8" s="1"/>
  <c r="R629" i="8"/>
  <c r="Q629" i="8"/>
  <c r="R628" i="8"/>
  <c r="Q628" i="8"/>
  <c r="Q627" i="8"/>
  <c r="R627" i="8" s="1"/>
  <c r="Q626" i="8"/>
  <c r="R626" i="8" s="1"/>
  <c r="Q625" i="8"/>
  <c r="R625" i="8" s="1"/>
  <c r="Q624" i="8"/>
  <c r="R624" i="8" s="1"/>
  <c r="Q623" i="8"/>
  <c r="R623" i="8" s="1"/>
  <c r="Q622" i="8"/>
  <c r="R622" i="8" s="1"/>
  <c r="Q621" i="8"/>
  <c r="R621" i="8" s="1"/>
  <c r="Q620" i="8"/>
  <c r="R620" i="8" s="1"/>
  <c r="R619" i="8"/>
  <c r="Q619" i="8"/>
  <c r="Q618" i="8"/>
  <c r="R618" i="8" s="1"/>
  <c r="Q617" i="8"/>
  <c r="R617" i="8" s="1"/>
  <c r="Q616" i="8"/>
  <c r="R616" i="8" s="1"/>
  <c r="Q615" i="8"/>
  <c r="R615" i="8" s="1"/>
  <c r="R614" i="8"/>
  <c r="Q614" i="8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Q607" i="8"/>
  <c r="R607" i="8" s="1"/>
  <c r="Q606" i="8"/>
  <c r="R606" i="8" s="1"/>
  <c r="Q605" i="8"/>
  <c r="R605" i="8" s="1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Q598" i="8"/>
  <c r="R598" i="8" s="1"/>
  <c r="Q597" i="8"/>
  <c r="R597" i="8" s="1"/>
  <c r="R596" i="8"/>
  <c r="Q596" i="8"/>
  <c r="R595" i="8"/>
  <c r="Q595" i="8"/>
  <c r="Q594" i="8"/>
  <c r="R594" i="8" s="1"/>
  <c r="Q593" i="8"/>
  <c r="R593" i="8" s="1"/>
  <c r="R592" i="8"/>
  <c r="Q592" i="8"/>
  <c r="Q591" i="8"/>
  <c r="R591" i="8" s="1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R582" i="8"/>
  <c r="Q582" i="8"/>
  <c r="R581" i="8"/>
  <c r="Q581" i="8"/>
  <c r="Q580" i="8"/>
  <c r="R580" i="8" s="1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R571" i="8"/>
  <c r="Q571" i="8"/>
  <c r="R570" i="8"/>
  <c r="Q570" i="8"/>
  <c r="Q569" i="8"/>
  <c r="R569" i="8" s="1"/>
  <c r="Q568" i="8"/>
  <c r="R568" i="8" s="1"/>
  <c r="Q567" i="8"/>
  <c r="R567" i="8" s="1"/>
  <c r="Q566" i="8"/>
  <c r="R566" i="8" s="1"/>
  <c r="Q565" i="8"/>
  <c r="R565" i="8" s="1"/>
  <c r="Q564" i="8"/>
  <c r="R564" i="8" s="1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R553" i="8"/>
  <c r="Q553" i="8"/>
  <c r="Q552" i="8"/>
  <c r="R552" i="8" s="1"/>
  <c r="Q551" i="8"/>
  <c r="R551" i="8" s="1"/>
  <c r="Q550" i="8"/>
  <c r="R550" i="8" s="1"/>
  <c r="R549" i="8"/>
  <c r="Q549" i="8"/>
  <c r="Q548" i="8"/>
  <c r="R548" i="8" s="1"/>
  <c r="Q547" i="8"/>
  <c r="R547" i="8" s="1"/>
  <c r="Q546" i="8"/>
  <c r="R546" i="8" s="1"/>
  <c r="Q545" i="8"/>
  <c r="R545" i="8" s="1"/>
  <c r="Q544" i="8"/>
  <c r="R544" i="8" s="1"/>
  <c r="Q543" i="8"/>
  <c r="R543" i="8" s="1"/>
  <c r="Q542" i="8"/>
  <c r="R542" i="8" s="1"/>
  <c r="Q541" i="8"/>
  <c r="R541" i="8" s="1"/>
  <c r="Q540" i="8"/>
  <c r="R540" i="8" s="1"/>
  <c r="R539" i="8"/>
  <c r="Q539" i="8"/>
  <c r="Q538" i="8"/>
  <c r="R538" i="8" s="1"/>
  <c r="R537" i="8"/>
  <c r="Q537" i="8"/>
  <c r="Q536" i="8"/>
  <c r="R536" i="8" s="1"/>
  <c r="Q535" i="8"/>
  <c r="R535" i="8" s="1"/>
  <c r="Q534" i="8"/>
  <c r="R534" i="8" s="1"/>
  <c r="Q533" i="8"/>
  <c r="R533" i="8" s="1"/>
  <c r="Q532" i="8"/>
  <c r="R532" i="8" s="1"/>
  <c r="Q531" i="8"/>
  <c r="R531" i="8" s="1"/>
  <c r="Q530" i="8"/>
  <c r="R530" i="8" s="1"/>
  <c r="Q529" i="8"/>
  <c r="R529" i="8" s="1"/>
  <c r="R528" i="8"/>
  <c r="Q528" i="8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Q521" i="8"/>
  <c r="R521" i="8" s="1"/>
  <c r="R520" i="8"/>
  <c r="Q520" i="8"/>
  <c r="Q519" i="8"/>
  <c r="R519" i="8" s="1"/>
  <c r="Q518" i="8"/>
  <c r="R518" i="8" s="1"/>
  <c r="Q517" i="8"/>
  <c r="R517" i="8" s="1"/>
  <c r="Q516" i="8"/>
  <c r="R516" i="8" s="1"/>
  <c r="Q515" i="8"/>
  <c r="R515" i="8" s="1"/>
  <c r="Q514" i="8"/>
  <c r="R514" i="8" s="1"/>
  <c r="Q513" i="8"/>
  <c r="R513" i="8" s="1"/>
  <c r="Q512" i="8"/>
  <c r="R512" i="8" s="1"/>
  <c r="Q511" i="8"/>
  <c r="R511" i="8" s="1"/>
  <c r="Q510" i="8"/>
  <c r="R510" i="8" s="1"/>
  <c r="R509" i="8"/>
  <c r="Q509" i="8"/>
  <c r="Q508" i="8"/>
  <c r="R508" i="8" s="1"/>
  <c r="R507" i="8"/>
  <c r="Q507" i="8"/>
  <c r="R506" i="8"/>
  <c r="Q506" i="8"/>
  <c r="Q505" i="8"/>
  <c r="R505" i="8" s="1"/>
  <c r="Q504" i="8"/>
  <c r="R504" i="8" s="1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R494" i="8"/>
  <c r="Q494" i="8"/>
  <c r="Q493" i="8"/>
  <c r="R493" i="8" s="1"/>
  <c r="Q492" i="8"/>
  <c r="R492" i="8" s="1"/>
  <c r="Q491" i="8"/>
  <c r="R491" i="8" s="1"/>
  <c r="Q490" i="8"/>
  <c r="R490" i="8" s="1"/>
  <c r="Q489" i="8"/>
  <c r="R489" i="8" s="1"/>
  <c r="Q488" i="8"/>
  <c r="R488" i="8" s="1"/>
  <c r="Q487" i="8"/>
  <c r="R487" i="8" s="1"/>
  <c r="Q486" i="8"/>
  <c r="R486" i="8" s="1"/>
  <c r="R485" i="8"/>
  <c r="Q485" i="8"/>
  <c r="Q484" i="8"/>
  <c r="R484" i="8" s="1"/>
  <c r="Q483" i="8"/>
  <c r="R483" i="8" s="1"/>
  <c r="Q482" i="8"/>
  <c r="R482" i="8" s="1"/>
  <c r="Q481" i="8"/>
  <c r="R481" i="8" s="1"/>
  <c r="Q480" i="8"/>
  <c r="R480" i="8" s="1"/>
  <c r="Q479" i="8"/>
  <c r="R479" i="8" s="1"/>
  <c r="Q478" i="8"/>
  <c r="R478" i="8" s="1"/>
  <c r="Q477" i="8"/>
  <c r="R477" i="8" s="1"/>
  <c r="Q476" i="8"/>
  <c r="R476" i="8" s="1"/>
  <c r="R475" i="8"/>
  <c r="Q475" i="8"/>
  <c r="Q474" i="8"/>
  <c r="R474" i="8" s="1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Q465" i="8"/>
  <c r="R465" i="8" s="1"/>
  <c r="R464" i="8"/>
  <c r="Q464" i="8"/>
  <c r="R463" i="8"/>
  <c r="Q463" i="8"/>
  <c r="Q462" i="8"/>
  <c r="R462" i="8" s="1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R450" i="8"/>
  <c r="Q450" i="8"/>
  <c r="Q449" i="8"/>
  <c r="R449" i="8" s="1"/>
  <c r="Q448" i="8"/>
  <c r="R448" i="8" s="1"/>
  <c r="Q447" i="8"/>
  <c r="R447" i="8" s="1"/>
  <c r="Q446" i="8"/>
  <c r="R446" i="8" s="1"/>
  <c r="Q445" i="8"/>
  <c r="R445" i="8" s="1"/>
  <c r="Q444" i="8"/>
  <c r="R444" i="8" s="1"/>
  <c r="Q443" i="8"/>
  <c r="R443" i="8" s="1"/>
  <c r="R442" i="8"/>
  <c r="Q442" i="8"/>
  <c r="Q441" i="8"/>
  <c r="R441" i="8" s="1"/>
  <c r="Q440" i="8"/>
  <c r="R440" i="8" s="1"/>
  <c r="Q439" i="8"/>
  <c r="R439" i="8" s="1"/>
  <c r="Q438" i="8"/>
  <c r="R438" i="8" s="1"/>
  <c r="Q437" i="8"/>
  <c r="R437" i="8" s="1"/>
  <c r="Q436" i="8"/>
  <c r="R436" i="8" s="1"/>
  <c r="Q435" i="8"/>
  <c r="R435" i="8" s="1"/>
  <c r="Q434" i="8"/>
  <c r="R434" i="8" s="1"/>
  <c r="Q433" i="8"/>
  <c r="R433" i="8" s="1"/>
  <c r="Q432" i="8"/>
  <c r="R432" i="8" s="1"/>
  <c r="Q431" i="8"/>
  <c r="R431" i="8" s="1"/>
  <c r="Q430" i="8"/>
  <c r="R430" i="8" s="1"/>
  <c r="Q429" i="8"/>
  <c r="R429" i="8" s="1"/>
  <c r="Q428" i="8"/>
  <c r="R428" i="8" s="1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R420" i="8"/>
  <c r="Q420" i="8"/>
  <c r="Q419" i="8"/>
  <c r="R419" i="8" s="1"/>
  <c r="Q418" i="8"/>
  <c r="R418" i="8" s="1"/>
  <c r="R417" i="8"/>
  <c r="Q417" i="8"/>
  <c r="R416" i="8"/>
  <c r="Q416" i="8"/>
  <c r="Q415" i="8"/>
  <c r="R415" i="8" s="1"/>
  <c r="Q414" i="8"/>
  <c r="R414" i="8" s="1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R405" i="8"/>
  <c r="Q405" i="8"/>
  <c r="Q404" i="8"/>
  <c r="R404" i="8" s="1"/>
  <c r="Q403" i="8"/>
  <c r="R403" i="8" s="1"/>
  <c r="Q402" i="8"/>
  <c r="R402" i="8" s="1"/>
  <c r="Q401" i="8"/>
  <c r="R401" i="8" s="1"/>
  <c r="Q400" i="8"/>
  <c r="R400" i="8" s="1"/>
  <c r="R399" i="8"/>
  <c r="Q399" i="8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Q392" i="8"/>
  <c r="R392" i="8" s="1"/>
  <c r="Q391" i="8"/>
  <c r="R391" i="8" s="1"/>
  <c r="Q390" i="8"/>
  <c r="R390" i="8" s="1"/>
  <c r="Q389" i="8"/>
  <c r="R389" i="8" s="1"/>
  <c r="Q388" i="8"/>
  <c r="R388" i="8" s="1"/>
  <c r="R387" i="8"/>
  <c r="Q387" i="8"/>
  <c r="R386" i="8"/>
  <c r="Q386" i="8"/>
  <c r="Q385" i="8"/>
  <c r="R385" i="8" s="1"/>
  <c r="Q384" i="8"/>
  <c r="R384" i="8" s="1"/>
  <c r="Q383" i="8"/>
  <c r="R383" i="8" s="1"/>
  <c r="Q382" i="8"/>
  <c r="R382" i="8" s="1"/>
  <c r="Q381" i="8"/>
  <c r="R381" i="8" s="1"/>
  <c r="Q380" i="8"/>
  <c r="R380" i="8" s="1"/>
  <c r="Q379" i="8"/>
  <c r="R379" i="8" s="1"/>
  <c r="Q378" i="8"/>
  <c r="R378" i="8" s="1"/>
  <c r="R377" i="8"/>
  <c r="Q377" i="8"/>
  <c r="Q376" i="8"/>
  <c r="R376" i="8" s="1"/>
  <c r="Q375" i="8"/>
  <c r="R375" i="8" s="1"/>
  <c r="R374" i="8"/>
  <c r="Q374" i="8"/>
  <c r="Q373" i="8"/>
  <c r="R373" i="8" s="1"/>
  <c r="R372" i="8"/>
  <c r="Q372" i="8"/>
  <c r="Q371" i="8"/>
  <c r="R371" i="8" s="1"/>
  <c r="Q370" i="8"/>
  <c r="R370" i="8" s="1"/>
  <c r="Q369" i="8"/>
  <c r="R369" i="8" s="1"/>
  <c r="Q368" i="8"/>
  <c r="R368" i="8" s="1"/>
  <c r="Q367" i="8"/>
  <c r="R367" i="8" s="1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Q359" i="8"/>
  <c r="R359" i="8" s="1"/>
  <c r="Q358" i="8"/>
  <c r="R358" i="8" s="1"/>
  <c r="Q357" i="8"/>
  <c r="R357" i="8" s="1"/>
  <c r="Q356" i="8"/>
  <c r="R356" i="8" s="1"/>
  <c r="R355" i="8"/>
  <c r="Q355" i="8"/>
  <c r="Q354" i="8"/>
  <c r="R354" i="8" s="1"/>
  <c r="Q353" i="8"/>
  <c r="R353" i="8" s="1"/>
  <c r="Q352" i="8"/>
  <c r="R352" i="8" s="1"/>
  <c r="Q351" i="8"/>
  <c r="R351" i="8" s="1"/>
  <c r="R350" i="8"/>
  <c r="Q350" i="8"/>
  <c r="Q349" i="8"/>
  <c r="R349" i="8" s="1"/>
  <c r="Q348" i="8"/>
  <c r="R348" i="8" s="1"/>
  <c r="Q347" i="8"/>
  <c r="R347" i="8" s="1"/>
  <c r="Q346" i="8"/>
  <c r="R346" i="8" s="1"/>
  <c r="Q345" i="8"/>
  <c r="R345" i="8" s="1"/>
  <c r="R344" i="8"/>
  <c r="Q344" i="8"/>
  <c r="Q343" i="8"/>
  <c r="R343" i="8" s="1"/>
  <c r="Q342" i="8"/>
  <c r="R342" i="8" s="1"/>
  <c r="R341" i="8"/>
  <c r="Q341" i="8"/>
  <c r="Q340" i="8"/>
  <c r="R340" i="8" s="1"/>
  <c r="Q339" i="8"/>
  <c r="R339" i="8" s="1"/>
  <c r="Q338" i="8"/>
  <c r="R338" i="8" s="1"/>
  <c r="Q337" i="8"/>
  <c r="R337" i="8" s="1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R330" i="8"/>
  <c r="Q330" i="8"/>
  <c r="R329" i="8"/>
  <c r="Q329" i="8"/>
  <c r="R328" i="8"/>
  <c r="Q328" i="8"/>
  <c r="Q327" i="8"/>
  <c r="R327" i="8" s="1"/>
  <c r="Q326" i="8"/>
  <c r="R326" i="8" s="1"/>
  <c r="Q325" i="8"/>
  <c r="R325" i="8" s="1"/>
  <c r="Q324" i="8"/>
  <c r="R324" i="8" s="1"/>
  <c r="Q323" i="8"/>
  <c r="R323" i="8" s="1"/>
  <c r="Q322" i="8"/>
  <c r="R322" i="8" s="1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Q313" i="8"/>
  <c r="R313" i="8" s="1"/>
  <c r="Q312" i="8"/>
  <c r="R312" i="8" s="1"/>
  <c r="Q311" i="8"/>
  <c r="R311" i="8" s="1"/>
  <c r="Q310" i="8"/>
  <c r="R310" i="8" s="1"/>
  <c r="Q309" i="8"/>
  <c r="R309" i="8" s="1"/>
  <c r="Q308" i="8"/>
  <c r="R308" i="8" s="1"/>
  <c r="R307" i="8"/>
  <c r="Q307" i="8"/>
  <c r="Q306" i="8"/>
  <c r="R306" i="8" s="1"/>
  <c r="Q305" i="8"/>
  <c r="R305" i="8" s="1"/>
  <c r="Q304" i="8"/>
  <c r="R304" i="8" s="1"/>
  <c r="Q303" i="8"/>
  <c r="R303" i="8" s="1"/>
  <c r="Q302" i="8"/>
  <c r="R302" i="8" s="1"/>
  <c r="Q301" i="8"/>
  <c r="R301" i="8" s="1"/>
  <c r="Q300" i="8"/>
  <c r="R300" i="8" s="1"/>
  <c r="Q299" i="8"/>
  <c r="R299" i="8" s="1"/>
  <c r="Q298" i="8"/>
  <c r="R298" i="8" s="1"/>
  <c r="R297" i="8"/>
  <c r="Q297" i="8"/>
  <c r="R296" i="8"/>
  <c r="Q296" i="8"/>
  <c r="Q295" i="8"/>
  <c r="R295" i="8" s="1"/>
  <c r="Q294" i="8"/>
  <c r="R294" i="8" s="1"/>
  <c r="Q293" i="8"/>
  <c r="R293" i="8" s="1"/>
  <c r="Q292" i="8"/>
  <c r="R292" i="8" s="1"/>
  <c r="Q291" i="8"/>
  <c r="R291" i="8" s="1"/>
  <c r="Q290" i="8"/>
  <c r="R290" i="8" s="1"/>
  <c r="Q289" i="8"/>
  <c r="R289" i="8" s="1"/>
  <c r="Q288" i="8"/>
  <c r="R288" i="8" s="1"/>
  <c r="Q287" i="8"/>
  <c r="R287" i="8" s="1"/>
  <c r="R286" i="8"/>
  <c r="Q286" i="8"/>
  <c r="R285" i="8"/>
  <c r="Q285" i="8"/>
  <c r="Q284" i="8"/>
  <c r="R284" i="8" s="1"/>
  <c r="Q283" i="8"/>
  <c r="R283" i="8" s="1"/>
  <c r="Q282" i="8"/>
  <c r="R282" i="8" s="1"/>
  <c r="Q281" i="8"/>
  <c r="R281" i="8" s="1"/>
  <c r="Q280" i="8"/>
  <c r="R280" i="8" s="1"/>
  <c r="Q279" i="8"/>
  <c r="R279" i="8" s="1"/>
  <c r="Q278" i="8"/>
  <c r="R278" i="8" s="1"/>
  <c r="Q277" i="8"/>
  <c r="R277" i="8" s="1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Q268" i="8"/>
  <c r="R268" i="8" s="1"/>
  <c r="R267" i="8"/>
  <c r="Q267" i="8"/>
  <c r="R266" i="8"/>
  <c r="Q266" i="8"/>
  <c r="Q265" i="8"/>
  <c r="R265" i="8" s="1"/>
  <c r="R264" i="8"/>
  <c r="Q264" i="8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R254" i="8"/>
  <c r="Q254" i="8"/>
  <c r="Q253" i="8"/>
  <c r="R253" i="8" s="1"/>
  <c r="Q252" i="8"/>
  <c r="R252" i="8" s="1"/>
  <c r="Q251" i="8"/>
  <c r="R251" i="8" s="1"/>
  <c r="Q250" i="8"/>
  <c r="R250" i="8" s="1"/>
  <c r="Q249" i="8"/>
  <c r="R249" i="8" s="1"/>
  <c r="Q248" i="8"/>
  <c r="R248" i="8" s="1"/>
  <c r="Q247" i="8"/>
  <c r="R247" i="8" s="1"/>
  <c r="Q246" i="8"/>
  <c r="R246" i="8" s="1"/>
  <c r="Q245" i="8"/>
  <c r="R245" i="8" s="1"/>
  <c r="Q244" i="8"/>
  <c r="R244" i="8" s="1"/>
  <c r="R243" i="8"/>
  <c r="Q243" i="8"/>
  <c r="Q242" i="8"/>
  <c r="R242" i="8" s="1"/>
  <c r="R241" i="8"/>
  <c r="Q241" i="8"/>
  <c r="Q240" i="8"/>
  <c r="R240" i="8" s="1"/>
  <c r="Q239" i="8"/>
  <c r="R239" i="8" s="1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Q231" i="8"/>
  <c r="R231" i="8" s="1"/>
  <c r="Q230" i="8"/>
  <c r="R230" i="8" s="1"/>
  <c r="Q229" i="8"/>
  <c r="R229" i="8" s="1"/>
  <c r="Q228" i="8"/>
  <c r="R228" i="8" s="1"/>
  <c r="Q227" i="8"/>
  <c r="R227" i="8" s="1"/>
  <c r="Q226" i="8"/>
  <c r="R226" i="8" s="1"/>
  <c r="Q225" i="8"/>
  <c r="R225" i="8" s="1"/>
  <c r="Q224" i="8"/>
  <c r="R224" i="8" s="1"/>
  <c r="Q223" i="8"/>
  <c r="R223" i="8" s="1"/>
  <c r="Q222" i="8"/>
  <c r="R222" i="8" s="1"/>
  <c r="R221" i="8"/>
  <c r="Q221" i="8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Q212" i="8"/>
  <c r="R212" i="8" s="1"/>
  <c r="Q211" i="8"/>
  <c r="R211" i="8" s="1"/>
  <c r="R210" i="8"/>
  <c r="Q210" i="8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Q203" i="8"/>
  <c r="R203" i="8" s="1"/>
  <c r="Q202" i="8"/>
  <c r="R202" i="8" s="1"/>
  <c r="Q201" i="8"/>
  <c r="R201" i="8" s="1"/>
  <c r="R200" i="8"/>
  <c r="Q200" i="8"/>
  <c r="Q199" i="8"/>
  <c r="R199" i="8" s="1"/>
  <c r="Q198" i="8"/>
  <c r="R198" i="8" s="1"/>
  <c r="Q197" i="8"/>
  <c r="R197" i="8" s="1"/>
  <c r="R196" i="8"/>
  <c r="Q196" i="8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Q182" i="8"/>
  <c r="R182" i="8" s="1"/>
  <c r="Q181" i="8"/>
  <c r="R181" i="8" s="1"/>
  <c r="Q180" i="8"/>
  <c r="R180" i="8" s="1"/>
  <c r="R179" i="8"/>
  <c r="Q179" i="8"/>
  <c r="R178" i="8"/>
  <c r="Q178" i="8"/>
  <c r="Q177" i="8"/>
  <c r="R177" i="8" s="1"/>
  <c r="R176" i="8"/>
  <c r="Q176" i="8"/>
  <c r="Q175" i="8"/>
  <c r="R175" i="8" s="1"/>
  <c r="Q174" i="8"/>
  <c r="R174" i="8" s="1"/>
  <c r="Q173" i="8"/>
  <c r="R173" i="8" s="1"/>
  <c r="Q172" i="8"/>
  <c r="R172" i="8" s="1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R165" i="8"/>
  <c r="Q165" i="8"/>
  <c r="Q164" i="8"/>
  <c r="R164" i="8" s="1"/>
  <c r="Q163" i="8"/>
  <c r="R163" i="8" s="1"/>
  <c r="Q162" i="8"/>
  <c r="R162" i="8" s="1"/>
  <c r="Q161" i="8"/>
  <c r="R161" i="8" s="1"/>
  <c r="Q160" i="8"/>
  <c r="R160" i="8" s="1"/>
  <c r="Q159" i="8"/>
  <c r="R159" i="8" s="1"/>
  <c r="Q158" i="8"/>
  <c r="R158" i="8" s="1"/>
  <c r="R157" i="8"/>
  <c r="Q157" i="8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Q147" i="8"/>
  <c r="R147" i="8" s="1"/>
  <c r="R146" i="8"/>
  <c r="Q146" i="8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Q137" i="8"/>
  <c r="R137" i="8" s="1"/>
  <c r="Q136" i="8"/>
  <c r="R136" i="8" s="1"/>
  <c r="R135" i="8"/>
  <c r="Q135" i="8"/>
  <c r="Q134" i="8"/>
  <c r="R134" i="8" s="1"/>
  <c r="Q133" i="8"/>
  <c r="R133" i="8" s="1"/>
  <c r="Q132" i="8"/>
  <c r="R132" i="8" s="1"/>
  <c r="Q131" i="8"/>
  <c r="R131" i="8" s="1"/>
  <c r="R130" i="8"/>
  <c r="Q130" i="8"/>
  <c r="Q129" i="8"/>
  <c r="R129" i="8" s="1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Q121" i="8"/>
  <c r="R121" i="8" s="1"/>
  <c r="R120" i="8"/>
  <c r="Q120" i="8"/>
  <c r="Q119" i="8"/>
  <c r="R119" i="8" s="1"/>
  <c r="Q118" i="8"/>
  <c r="R118" i="8" s="1"/>
  <c r="Q117" i="8"/>
  <c r="R117" i="8" s="1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Q109" i="8"/>
  <c r="R109" i="8" s="1"/>
  <c r="R108" i="8"/>
  <c r="Q108" i="8"/>
  <c r="Q107" i="8"/>
  <c r="R107" i="8" s="1"/>
  <c r="Q106" i="8"/>
  <c r="R106" i="8" s="1"/>
  <c r="Q105" i="8"/>
  <c r="R105" i="8" s="1"/>
  <c r="Q104" i="8"/>
  <c r="R104" i="8" s="1"/>
  <c r="Q103" i="8"/>
  <c r="R103" i="8" s="1"/>
  <c r="R102" i="8"/>
  <c r="Q102" i="8"/>
  <c r="R101" i="8"/>
  <c r="Q101" i="8"/>
  <c r="Q100" i="8"/>
  <c r="R100" i="8" s="1"/>
  <c r="Q99" i="8"/>
  <c r="R99" i="8" s="1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R91" i="8"/>
  <c r="Q91" i="8"/>
  <c r="Q90" i="8"/>
  <c r="R90" i="8" s="1"/>
  <c r="Q89" i="8"/>
  <c r="R89" i="8" s="1"/>
  <c r="R88" i="8"/>
  <c r="Q88" i="8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R78" i="8"/>
  <c r="Q78" i="8"/>
  <c r="Q77" i="8"/>
  <c r="R77" i="8" s="1"/>
  <c r="Q76" i="8"/>
  <c r="R76" i="8" s="1"/>
  <c r="R75" i="8"/>
  <c r="Q75" i="8"/>
  <c r="Q74" i="8"/>
  <c r="R74" i="8" s="1"/>
  <c r="Q73" i="8"/>
  <c r="R73" i="8" s="1"/>
  <c r="Q72" i="8"/>
  <c r="R72" i="8" s="1"/>
  <c r="Q71" i="8"/>
  <c r="R71" i="8" s="1"/>
  <c r="Q70" i="8"/>
  <c r="R70" i="8" s="1"/>
  <c r="Q69" i="8"/>
  <c r="R69" i="8" s="1"/>
  <c r="Q68" i="8"/>
  <c r="R68" i="8" s="1"/>
  <c r="R67" i="8"/>
  <c r="Q67" i="8"/>
  <c r="Q66" i="8"/>
  <c r="R66" i="8" s="1"/>
  <c r="R65" i="8"/>
  <c r="Q65" i="8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Q58" i="8"/>
  <c r="R58" i="8" s="1"/>
  <c r="Q57" i="8"/>
  <c r="R57" i="8" s="1"/>
  <c r="Q56" i="8"/>
  <c r="R56" i="8" s="1"/>
  <c r="Q55" i="8"/>
  <c r="R55" i="8" s="1"/>
  <c r="R54" i="8"/>
  <c r="Q54" i="8"/>
  <c r="Q53" i="8"/>
  <c r="R53" i="8" s="1"/>
  <c r="Q52" i="8"/>
  <c r="R52" i="8" s="1"/>
  <c r="Q51" i="8"/>
  <c r="R51" i="8" s="1"/>
  <c r="Q50" i="8"/>
  <c r="R50" i="8" s="1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R37" i="8"/>
  <c r="Q37" i="8"/>
  <c r="Q36" i="8"/>
  <c r="R36" i="8" s="1"/>
  <c r="Q35" i="8"/>
  <c r="R35" i="8" s="1"/>
  <c r="R34" i="8"/>
  <c r="Q34" i="8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R26" i="8"/>
  <c r="Q26" i="8"/>
  <c r="Q25" i="8"/>
  <c r="R25" i="8" s="1"/>
  <c r="R24" i="8"/>
  <c r="Q24" i="8"/>
  <c r="Q23" i="8"/>
  <c r="R23" i="8" s="1"/>
  <c r="Q22" i="8"/>
  <c r="R22" i="8" s="1"/>
  <c r="R21" i="8"/>
  <c r="Q21" i="8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R13" i="8"/>
  <c r="Q13" i="8"/>
  <c r="Q12" i="8"/>
  <c r="R12" i="8" s="1"/>
  <c r="R11" i="8"/>
  <c r="Q11" i="8"/>
  <c r="Q10" i="8"/>
  <c r="R10" i="8" s="1"/>
  <c r="Q9" i="8"/>
  <c r="R9" i="8" s="1"/>
  <c r="Q8" i="8"/>
  <c r="R8" i="8" s="1"/>
  <c r="Q7" i="8"/>
  <c r="R7" i="8" s="1"/>
  <c r="Q6" i="8"/>
  <c r="R6" i="8" s="1"/>
  <c r="Q5" i="8"/>
  <c r="R5" i="8" s="1"/>
  <c r="B11" i="7"/>
  <c r="B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K3" i="6" s="1"/>
  <c r="B5" i="1" s="1"/>
  <c r="B33" i="21" l="1"/>
  <c r="B11" i="44" s="1"/>
  <c r="B10" i="15"/>
  <c r="B4" i="43" s="1"/>
  <c r="C4" i="43" s="1"/>
  <c r="B18" i="21"/>
  <c r="B10" i="43" s="1"/>
  <c r="C10" i="43" s="1"/>
  <c r="D10" i="43" s="1"/>
  <c r="P71" i="39"/>
  <c r="Q71" i="39" s="1"/>
  <c r="R71" i="39" s="1"/>
  <c r="S71" i="39" s="1"/>
  <c r="T71" i="39" s="1"/>
  <c r="B5" i="15"/>
  <c r="X47" i="39"/>
  <c r="T48" i="39"/>
  <c r="P50" i="39"/>
  <c r="B3" i="1"/>
  <c r="O50" i="39"/>
  <c r="N50" i="39"/>
  <c r="D11" i="43"/>
  <c r="B10" i="17"/>
  <c r="W22" i="39" s="1"/>
  <c r="E73" i="39"/>
  <c r="S38" i="39"/>
  <c r="O39" i="39"/>
  <c r="K40" i="39"/>
  <c r="G41" i="39"/>
  <c r="I40" i="39"/>
  <c r="D19" i="43"/>
  <c r="U38" i="39"/>
  <c r="Q39" i="39"/>
  <c r="I41" i="39"/>
  <c r="E42" i="39"/>
  <c r="E66" i="39" s="1"/>
  <c r="Q38" i="39"/>
  <c r="P38" i="39"/>
  <c r="B22" i="21"/>
  <c r="B20" i="43" s="1"/>
  <c r="C20" i="43" s="1"/>
  <c r="B4" i="1"/>
  <c r="B3" i="23"/>
  <c r="B5" i="23" s="1"/>
  <c r="B9" i="43" s="1"/>
  <c r="C9" i="43" s="1"/>
  <c r="L72" i="39"/>
  <c r="M72" i="39" s="1"/>
  <c r="N72" i="39" s="1"/>
  <c r="O72" i="39" s="1"/>
  <c r="P72" i="39" s="1"/>
  <c r="Q72" i="39" s="1"/>
  <c r="B3" i="41"/>
  <c r="B3" i="33"/>
  <c r="B5" i="33" s="1"/>
  <c r="B22" i="43" s="1"/>
  <c r="C22" i="43" s="1"/>
  <c r="B7" i="21"/>
  <c r="B23" i="21" s="1"/>
  <c r="B12" i="43" s="1"/>
  <c r="C12" i="43" s="1"/>
  <c r="B4" i="25"/>
  <c r="C7" i="21"/>
  <c r="B24" i="21" s="1"/>
  <c r="B13" i="43" s="1"/>
  <c r="C13" i="43" s="1"/>
  <c r="M4" i="6"/>
  <c r="L3" i="6"/>
  <c r="L4" i="6"/>
  <c r="K4" i="6"/>
  <c r="B6" i="1" s="1"/>
  <c r="M3" i="6"/>
  <c r="N3" i="6"/>
  <c r="B7" i="15"/>
  <c r="B6" i="15"/>
  <c r="B11" i="15" s="1"/>
  <c r="B4" i="45" s="1"/>
  <c r="C11" i="7"/>
  <c r="C12" i="7" s="1"/>
  <c r="B6" i="11"/>
  <c r="B14" i="11" s="1"/>
  <c r="B17" i="43" s="1"/>
  <c r="C17" i="43" s="1"/>
  <c r="W42" i="39"/>
  <c r="V42" i="39"/>
  <c r="D14" i="43"/>
  <c r="I64" i="39"/>
  <c r="J64" i="39" s="1"/>
  <c r="K64" i="39" s="1"/>
  <c r="L64" i="39" s="1"/>
  <c r="M64" i="39" s="1"/>
  <c r="N64" i="39" s="1"/>
  <c r="O64" i="39" s="1"/>
  <c r="P64" i="39" s="1"/>
  <c r="Q64" i="39" s="1"/>
  <c r="R64" i="39" s="1"/>
  <c r="E41" i="39"/>
  <c r="D41" i="39"/>
  <c r="D65" i="39" s="1"/>
  <c r="B5" i="11"/>
  <c r="B10" i="11" s="1"/>
  <c r="B3" i="43" s="1"/>
  <c r="C3" i="43" s="1"/>
  <c r="N4" i="6"/>
  <c r="R48" i="39"/>
  <c r="V47" i="39"/>
  <c r="U47" i="39"/>
  <c r="N41" i="39"/>
  <c r="H38" i="39"/>
  <c r="H62" i="39" s="1"/>
  <c r="D39" i="39"/>
  <c r="D63" i="39" s="1"/>
  <c r="Z39" i="39"/>
  <c r="V40" i="39"/>
  <c r="R41" i="39"/>
  <c r="N42" i="39"/>
  <c r="S22" i="39"/>
  <c r="P47" i="39"/>
  <c r="L48" i="39"/>
  <c r="D61" i="39"/>
  <c r="H68" i="39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D74" i="39"/>
  <c r="D21" i="43"/>
  <c r="U50" i="39"/>
  <c r="D5" i="43"/>
  <c r="T22" i="39" l="1"/>
  <c r="T46" i="39" s="1"/>
  <c r="X22" i="39"/>
  <c r="M22" i="39"/>
  <c r="D13" i="43"/>
  <c r="F66" i="39"/>
  <c r="E63" i="39"/>
  <c r="I62" i="39"/>
  <c r="D12" i="43"/>
  <c r="E65" i="39"/>
  <c r="B12" i="15"/>
  <c r="B4" i="44" s="1"/>
  <c r="I22" i="39"/>
  <c r="J46" i="39" s="1"/>
  <c r="R22" i="39"/>
  <c r="S46" i="39" s="1"/>
  <c r="B5" i="17"/>
  <c r="B18" i="43" s="1"/>
  <c r="C18" i="43" s="1"/>
  <c r="E5" i="43"/>
  <c r="J22" i="39"/>
  <c r="X46" i="39"/>
  <c r="D20" i="43"/>
  <c r="V22" i="39"/>
  <c r="W46" i="39" s="1"/>
  <c r="E61" i="39"/>
  <c r="E19" i="43"/>
  <c r="E21" i="43"/>
  <c r="U22" i="39"/>
  <c r="Q21" i="39"/>
  <c r="W7" i="39"/>
  <c r="P21" i="39"/>
  <c r="Q45" i="39" s="1"/>
  <c r="V7" i="39"/>
  <c r="W31" i="39" s="1"/>
  <c r="O21" i="39"/>
  <c r="P45" i="39" s="1"/>
  <c r="U7" i="39"/>
  <c r="V31" i="39" s="1"/>
  <c r="N21" i="39"/>
  <c r="O45" i="39" s="1"/>
  <c r="T7" i="39"/>
  <c r="U31" i="39" s="1"/>
  <c r="M21" i="39"/>
  <c r="N45" i="39" s="1"/>
  <c r="S7" i="39"/>
  <c r="L21" i="39"/>
  <c r="R7" i="39"/>
  <c r="K21" i="39"/>
  <c r="L45" i="39" s="1"/>
  <c r="Q7" i="39"/>
  <c r="R31" i="39" s="1"/>
  <c r="U21" i="39"/>
  <c r="F7" i="39"/>
  <c r="T21" i="39"/>
  <c r="E7" i="39"/>
  <c r="F31" i="39" s="1"/>
  <c r="S21" i="39"/>
  <c r="D7" i="39"/>
  <c r="R21" i="39"/>
  <c r="S45" i="39" s="1"/>
  <c r="C7" i="39"/>
  <c r="J21" i="39"/>
  <c r="F21" i="39"/>
  <c r="I21" i="39"/>
  <c r="J45" i="39" s="1"/>
  <c r="G21" i="39"/>
  <c r="H21" i="39"/>
  <c r="I45" i="39" s="1"/>
  <c r="AB7" i="39"/>
  <c r="AA7" i="39"/>
  <c r="AB31" i="39" s="1"/>
  <c r="E21" i="39"/>
  <c r="F45" i="39" s="1"/>
  <c r="Z7" i="39"/>
  <c r="AA31" i="39" s="1"/>
  <c r="D21" i="39"/>
  <c r="Y7" i="39"/>
  <c r="Y21" i="39"/>
  <c r="I7" i="39"/>
  <c r="X21" i="39"/>
  <c r="Y45" i="39" s="1"/>
  <c r="H7" i="39"/>
  <c r="W21" i="39"/>
  <c r="G7" i="39"/>
  <c r="H31" i="39" s="1"/>
  <c r="V21" i="39"/>
  <c r="W45" i="39" s="1"/>
  <c r="X7" i="39"/>
  <c r="P7" i="39"/>
  <c r="Q31" i="39" s="1"/>
  <c r="Z21" i="39"/>
  <c r="N7" i="39"/>
  <c r="AA21" i="39"/>
  <c r="C21" i="39"/>
  <c r="M7" i="39"/>
  <c r="N31" i="39" s="1"/>
  <c r="L7" i="39"/>
  <c r="M31" i="39" s="1"/>
  <c r="O7" i="39"/>
  <c r="AB21" i="39"/>
  <c r="K7" i="39"/>
  <c r="L31" i="39" s="1"/>
  <c r="J7" i="39"/>
  <c r="K31" i="39" s="1"/>
  <c r="H22" i="39"/>
  <c r="B7" i="25"/>
  <c r="B5" i="44" s="1"/>
  <c r="B6" i="25"/>
  <c r="B5" i="45" s="1"/>
  <c r="E14" i="43"/>
  <c r="B7" i="17"/>
  <c r="B18" i="44" s="1"/>
  <c r="O22" i="39"/>
  <c r="N22" i="39"/>
  <c r="Y22" i="39"/>
  <c r="Y46" i="39" s="1"/>
  <c r="F22" i="39"/>
  <c r="E22" i="39"/>
  <c r="F46" i="39" s="1"/>
  <c r="D22" i="39"/>
  <c r="E46" i="39" s="1"/>
  <c r="C22" i="39"/>
  <c r="D46" i="39" s="1"/>
  <c r="D70" i="39" s="1"/>
  <c r="E70" i="39" s="1"/>
  <c r="F70" i="39" s="1"/>
  <c r="AB22" i="39"/>
  <c r="Z22" i="39"/>
  <c r="AA22" i="39"/>
  <c r="E11" i="43"/>
  <c r="S64" i="39"/>
  <c r="U71" i="39"/>
  <c r="D22" i="43"/>
  <c r="P22" i="39"/>
  <c r="G22" i="39"/>
  <c r="S8" i="39"/>
  <c r="R8" i="39"/>
  <c r="S32" i="39" s="1"/>
  <c r="Q8" i="39"/>
  <c r="R32" i="39" s="1"/>
  <c r="P8" i="39"/>
  <c r="Q32" i="39" s="1"/>
  <c r="O8" i="39"/>
  <c r="P32" i="39" s="1"/>
  <c r="N8" i="39"/>
  <c r="O32" i="39" s="1"/>
  <c r="M8" i="39"/>
  <c r="I8" i="39"/>
  <c r="H8" i="39"/>
  <c r="I32" i="39" s="1"/>
  <c r="G8" i="39"/>
  <c r="H32" i="39" s="1"/>
  <c r="C8" i="39"/>
  <c r="D32" i="39" s="1"/>
  <c r="F8" i="39"/>
  <c r="G32" i="39" s="1"/>
  <c r="E8" i="39"/>
  <c r="D8" i="39"/>
  <c r="AB8" i="39"/>
  <c r="AA8" i="39"/>
  <c r="Z8" i="39"/>
  <c r="AA32" i="39" s="1"/>
  <c r="Y8" i="39"/>
  <c r="Z32" i="39" s="1"/>
  <c r="K8" i="39"/>
  <c r="X8" i="39"/>
  <c r="Y32" i="39" s="1"/>
  <c r="W8" i="39"/>
  <c r="X32" i="39" s="1"/>
  <c r="V8" i="39"/>
  <c r="U8" i="39"/>
  <c r="V32" i="39" s="1"/>
  <c r="T8" i="39"/>
  <c r="U32" i="39" s="1"/>
  <c r="L8" i="39"/>
  <c r="J8" i="39"/>
  <c r="K32" i="39" s="1"/>
  <c r="E10" i="43"/>
  <c r="K22" i="39"/>
  <c r="L22" i="39"/>
  <c r="M46" i="39" s="1"/>
  <c r="AF65" i="41"/>
  <c r="AG65" i="41" s="1"/>
  <c r="AF43" i="41"/>
  <c r="AG43" i="41" s="1"/>
  <c r="AF21" i="41"/>
  <c r="AG21" i="41" s="1"/>
  <c r="AF55" i="41"/>
  <c r="AG55" i="41" s="1"/>
  <c r="AF71" i="41"/>
  <c r="AG71" i="41" s="1"/>
  <c r="AF61" i="41"/>
  <c r="AG61" i="41" s="1"/>
  <c r="AF56" i="41"/>
  <c r="AG56" i="41" s="1"/>
  <c r="AF51" i="41"/>
  <c r="AG51" i="41" s="1"/>
  <c r="AF46" i="41"/>
  <c r="AG46" i="41" s="1"/>
  <c r="AF41" i="41"/>
  <c r="AG41" i="41" s="1"/>
  <c r="AF25" i="41"/>
  <c r="AG25" i="41" s="1"/>
  <c r="AF70" i="41"/>
  <c r="AG70" i="41" s="1"/>
  <c r="AF17" i="41"/>
  <c r="AG17" i="41" s="1"/>
  <c r="AF69" i="41"/>
  <c r="AG69" i="41" s="1"/>
  <c r="AF60" i="41"/>
  <c r="AG60" i="41" s="1"/>
  <c r="AF50" i="41"/>
  <c r="AG50" i="41" s="1"/>
  <c r="AF67" i="41"/>
  <c r="AG67" i="41" s="1"/>
  <c r="AF72" i="41"/>
  <c r="AG72" i="41" s="1"/>
  <c r="AF34" i="41"/>
  <c r="AG34" i="41" s="1"/>
  <c r="AF23" i="41"/>
  <c r="AG23" i="41" s="1"/>
  <c r="AF62" i="41"/>
  <c r="AG62" i="41" s="1"/>
  <c r="AF14" i="41"/>
  <c r="AG14" i="41" s="1"/>
  <c r="AF52" i="41"/>
  <c r="AG52" i="41" s="1"/>
  <c r="AF33" i="41"/>
  <c r="AG33" i="41" s="1"/>
  <c r="AF32" i="41"/>
  <c r="AG32" i="41" s="1"/>
  <c r="AF28" i="41"/>
  <c r="AG28" i="41" s="1"/>
  <c r="AF53" i="41"/>
  <c r="AG53" i="41" s="1"/>
  <c r="AF37" i="41"/>
  <c r="AG37" i="41" s="1"/>
  <c r="AF48" i="41"/>
  <c r="AG48" i="41" s="1"/>
  <c r="AF66" i="41"/>
  <c r="AG66" i="41" s="1"/>
  <c r="AF57" i="41"/>
  <c r="AG57" i="41" s="1"/>
  <c r="AF38" i="41"/>
  <c r="AG38" i="41" s="1"/>
  <c r="AF29" i="41"/>
  <c r="AG29" i="41" s="1"/>
  <c r="AF30" i="41"/>
  <c r="AG30" i="41" s="1"/>
  <c r="AF13" i="41"/>
  <c r="AG13" i="41" s="1"/>
  <c r="AF54" i="41"/>
  <c r="AG54" i="41" s="1"/>
  <c r="AF44" i="41"/>
  <c r="AG44" i="41" s="1"/>
  <c r="AF12" i="41"/>
  <c r="AG12" i="41" s="1"/>
  <c r="AF11" i="41"/>
  <c r="AG11" i="41" s="1"/>
  <c r="AF64" i="41"/>
  <c r="AG64" i="41" s="1"/>
  <c r="AF39" i="41"/>
  <c r="AG39" i="41" s="1"/>
  <c r="AF31" i="41"/>
  <c r="AG31" i="41" s="1"/>
  <c r="AF16" i="41"/>
  <c r="AG16" i="41" s="1"/>
  <c r="AF10" i="41"/>
  <c r="AG10" i="41" s="1"/>
  <c r="AF45" i="41"/>
  <c r="AG45" i="41" s="1"/>
  <c r="AF20" i="41"/>
  <c r="AG20" i="41" s="1"/>
  <c r="AF19" i="41"/>
  <c r="AG19" i="41" s="1"/>
  <c r="AF18" i="41"/>
  <c r="AG18" i="41" s="1"/>
  <c r="AF49" i="41"/>
  <c r="AG49" i="41" s="1"/>
  <c r="AF26" i="41"/>
  <c r="AG26" i="41" s="1"/>
  <c r="AF36" i="41"/>
  <c r="AG36" i="41" s="1"/>
  <c r="AF24" i="41"/>
  <c r="AG24" i="41" s="1"/>
  <c r="AF59" i="41"/>
  <c r="AG59" i="41" s="1"/>
  <c r="AF68" i="41"/>
  <c r="AG68" i="41" s="1"/>
  <c r="AF22" i="41"/>
  <c r="AG22" i="41" s="1"/>
  <c r="AF47" i="41"/>
  <c r="AG47" i="41" s="1"/>
  <c r="AF63" i="41"/>
  <c r="AG63" i="41" s="1"/>
  <c r="AF58" i="41"/>
  <c r="AG58" i="41" s="1"/>
  <c r="AF27" i="41"/>
  <c r="AG27" i="41" s="1"/>
  <c r="AF40" i="41"/>
  <c r="AG40" i="41" s="1"/>
  <c r="AF15" i="41"/>
  <c r="AG15" i="41" s="1"/>
  <c r="AF42" i="41"/>
  <c r="AG42" i="41" s="1"/>
  <c r="AF35" i="41"/>
  <c r="AG35" i="41" s="1"/>
  <c r="Q22" i="39"/>
  <c r="R72" i="39"/>
  <c r="E74" i="39"/>
  <c r="D9" i="43"/>
  <c r="F73" i="39"/>
  <c r="J32" i="39" l="1"/>
  <c r="N32" i="39"/>
  <c r="O46" i="39"/>
  <c r="I31" i="39"/>
  <c r="P31" i="39"/>
  <c r="AB32" i="39"/>
  <c r="D45" i="39"/>
  <c r="D69" i="39" s="1"/>
  <c r="X31" i="39"/>
  <c r="AB46" i="39"/>
  <c r="K45" i="39"/>
  <c r="R45" i="39"/>
  <c r="I46" i="39"/>
  <c r="E32" i="39"/>
  <c r="D31" i="39"/>
  <c r="D55" i="39" s="1"/>
  <c r="V46" i="39"/>
  <c r="V19" i="41"/>
  <c r="S19" i="41"/>
  <c r="R19" i="41"/>
  <c r="Q19" i="41"/>
  <c r="N19" i="41"/>
  <c r="M19" i="41"/>
  <c r="L19" i="41"/>
  <c r="I19" i="41"/>
  <c r="H19" i="41"/>
  <c r="G19" i="41"/>
  <c r="F19" i="41"/>
  <c r="E19" i="41"/>
  <c r="D19" i="41"/>
  <c r="C19" i="41"/>
  <c r="AB19" i="41"/>
  <c r="AA19" i="41"/>
  <c r="Z19" i="41"/>
  <c r="Y19" i="41"/>
  <c r="X19" i="41"/>
  <c r="W19" i="41"/>
  <c r="U19" i="41"/>
  <c r="T19" i="41"/>
  <c r="P19" i="41"/>
  <c r="O19" i="41"/>
  <c r="K19" i="41"/>
  <c r="J19" i="41"/>
  <c r="F74" i="39"/>
  <c r="K52" i="41"/>
  <c r="G52" i="41"/>
  <c r="Z52" i="41"/>
  <c r="Y52" i="41"/>
  <c r="X52" i="41"/>
  <c r="W52" i="41"/>
  <c r="T52" i="41"/>
  <c r="D52" i="41"/>
  <c r="C52" i="41"/>
  <c r="V52" i="41"/>
  <c r="U52" i="41"/>
  <c r="S52" i="41"/>
  <c r="R52" i="41"/>
  <c r="Q52" i="41"/>
  <c r="P52" i="41"/>
  <c r="O52" i="41"/>
  <c r="M52" i="41"/>
  <c r="E52" i="41"/>
  <c r="AB52" i="41"/>
  <c r="AA52" i="41"/>
  <c r="N52" i="41"/>
  <c r="L52" i="41"/>
  <c r="J52" i="41"/>
  <c r="I52" i="41"/>
  <c r="H52" i="41"/>
  <c r="F52" i="41"/>
  <c r="L46" i="39"/>
  <c r="O42" i="41"/>
  <c r="K42" i="41"/>
  <c r="Z42" i="41"/>
  <c r="Y42" i="41"/>
  <c r="X42" i="41"/>
  <c r="W42" i="41"/>
  <c r="T42" i="41"/>
  <c r="S42" i="41"/>
  <c r="R42" i="41"/>
  <c r="Q42" i="41"/>
  <c r="AA42" i="41"/>
  <c r="V42" i="41"/>
  <c r="U42" i="41"/>
  <c r="P42" i="41"/>
  <c r="N42" i="41"/>
  <c r="M42" i="41"/>
  <c r="L42" i="41"/>
  <c r="I42" i="41"/>
  <c r="J42" i="41"/>
  <c r="H42" i="41"/>
  <c r="G42" i="41"/>
  <c r="F42" i="41"/>
  <c r="E42" i="41"/>
  <c r="D42" i="41"/>
  <c r="C42" i="41"/>
  <c r="AB42" i="41"/>
  <c r="W44" i="41"/>
  <c r="S44" i="41"/>
  <c r="P44" i="41"/>
  <c r="O44" i="41"/>
  <c r="N44" i="41"/>
  <c r="M44" i="41"/>
  <c r="X44" i="41"/>
  <c r="V44" i="41"/>
  <c r="U44" i="41"/>
  <c r="T44" i="41"/>
  <c r="C44" i="41"/>
  <c r="AA44" i="41"/>
  <c r="J44" i="41"/>
  <c r="I44" i="41"/>
  <c r="H44" i="41"/>
  <c r="G44" i="41"/>
  <c r="F44" i="41"/>
  <c r="E44" i="41"/>
  <c r="D44" i="41"/>
  <c r="AB44" i="41"/>
  <c r="Z44" i="41"/>
  <c r="Y44" i="41"/>
  <c r="R44" i="41"/>
  <c r="Q44" i="41"/>
  <c r="L44" i="41"/>
  <c r="K44" i="41"/>
  <c r="E31" i="39"/>
  <c r="V63" i="41"/>
  <c r="S63" i="41"/>
  <c r="R63" i="41"/>
  <c r="L63" i="41"/>
  <c r="W63" i="41"/>
  <c r="U63" i="41"/>
  <c r="T63" i="41"/>
  <c r="Q63" i="41"/>
  <c r="O63" i="41"/>
  <c r="N63" i="41"/>
  <c r="E63" i="41"/>
  <c r="C63" i="41"/>
  <c r="AA63" i="41"/>
  <c r="Z63" i="41"/>
  <c r="Y63" i="41"/>
  <c r="X63" i="41"/>
  <c r="P63" i="41"/>
  <c r="M63" i="41"/>
  <c r="K63" i="41"/>
  <c r="I63" i="41"/>
  <c r="AB63" i="41"/>
  <c r="J63" i="41"/>
  <c r="H63" i="41"/>
  <c r="D63" i="41"/>
  <c r="F63" i="41"/>
  <c r="G63" i="41"/>
  <c r="T13" i="41"/>
  <c r="J13" i="41"/>
  <c r="I13" i="41"/>
  <c r="K13" i="41"/>
  <c r="H13" i="41"/>
  <c r="G13" i="41"/>
  <c r="F13" i="41"/>
  <c r="E13" i="41"/>
  <c r="D13" i="41"/>
  <c r="C13" i="41"/>
  <c r="AB13" i="41"/>
  <c r="Z13" i="41"/>
  <c r="AA13" i="41"/>
  <c r="Y13" i="41"/>
  <c r="X13" i="41"/>
  <c r="W13" i="41"/>
  <c r="V13" i="41"/>
  <c r="U13" i="41"/>
  <c r="S13" i="41"/>
  <c r="R13" i="41"/>
  <c r="Q13" i="41"/>
  <c r="P13" i="41"/>
  <c r="O13" i="41"/>
  <c r="N13" i="41"/>
  <c r="M13" i="41"/>
  <c r="L13" i="41"/>
  <c r="N17" i="41"/>
  <c r="I17" i="41"/>
  <c r="H17" i="41"/>
  <c r="U17" i="41"/>
  <c r="T17" i="41"/>
  <c r="S17" i="41"/>
  <c r="G17" i="41"/>
  <c r="F17" i="41"/>
  <c r="E17" i="41"/>
  <c r="D17" i="41"/>
  <c r="C17" i="41"/>
  <c r="AA17" i="41"/>
  <c r="AB17" i="41"/>
  <c r="Z17" i="41"/>
  <c r="Y17" i="41"/>
  <c r="X17" i="41"/>
  <c r="W17" i="41"/>
  <c r="V17" i="41"/>
  <c r="R17" i="41"/>
  <c r="Q17" i="41"/>
  <c r="P17" i="41"/>
  <c r="O17" i="41"/>
  <c r="M17" i="41"/>
  <c r="L17" i="41"/>
  <c r="K17" i="41"/>
  <c r="J17" i="41"/>
  <c r="W32" i="39"/>
  <c r="H46" i="39"/>
  <c r="G46" i="39"/>
  <c r="Y31" i="39"/>
  <c r="T45" i="39"/>
  <c r="F19" i="43"/>
  <c r="N46" i="39"/>
  <c r="H21" i="41"/>
  <c r="G21" i="41"/>
  <c r="F21" i="41"/>
  <c r="AB21" i="41"/>
  <c r="E21" i="41"/>
  <c r="L21" i="41"/>
  <c r="K21" i="41"/>
  <c r="J21" i="41"/>
  <c r="P21" i="41"/>
  <c r="O21" i="41"/>
  <c r="N21" i="41"/>
  <c r="M21" i="41"/>
  <c r="I21" i="41"/>
  <c r="D21" i="41"/>
  <c r="C21" i="41"/>
  <c r="X21" i="41"/>
  <c r="W21" i="41"/>
  <c r="V21" i="41"/>
  <c r="U21" i="41"/>
  <c r="T21" i="41"/>
  <c r="S21" i="41"/>
  <c r="R21" i="41"/>
  <c r="Q21" i="41"/>
  <c r="Y21" i="41"/>
  <c r="Z21" i="41"/>
  <c r="AA21" i="41"/>
  <c r="D56" i="39"/>
  <c r="E56" i="39" s="1"/>
  <c r="D4" i="43"/>
  <c r="S10" i="41"/>
  <c r="AB10" i="41"/>
  <c r="AB4" i="42" s="1"/>
  <c r="AB4" i="46" s="1"/>
  <c r="E10" i="41"/>
  <c r="E4" i="42" s="1"/>
  <c r="E4" i="46" s="1"/>
  <c r="AA10" i="41"/>
  <c r="D10" i="41"/>
  <c r="U10" i="41"/>
  <c r="T10" i="41"/>
  <c r="R10" i="41"/>
  <c r="H10" i="41"/>
  <c r="G10" i="41"/>
  <c r="F10" i="41"/>
  <c r="C10" i="41"/>
  <c r="Z10" i="41"/>
  <c r="Z4" i="42" s="1"/>
  <c r="Z4" i="46" s="1"/>
  <c r="Y10" i="41"/>
  <c r="Y4" i="42" s="1"/>
  <c r="Y4" i="46" s="1"/>
  <c r="X10" i="41"/>
  <c r="W10" i="41"/>
  <c r="V10" i="41"/>
  <c r="Q10" i="41"/>
  <c r="P10" i="41"/>
  <c r="O10" i="41"/>
  <c r="N10" i="41"/>
  <c r="M10" i="41"/>
  <c r="L10" i="41"/>
  <c r="K10" i="41"/>
  <c r="I10" i="41"/>
  <c r="J10" i="41"/>
  <c r="U16" i="41"/>
  <c r="O16" i="41"/>
  <c r="O10" i="42" s="1"/>
  <c r="O10" i="46" s="1"/>
  <c r="N16" i="41"/>
  <c r="N10" i="42" s="1"/>
  <c r="N10" i="46" s="1"/>
  <c r="Y16" i="41"/>
  <c r="X16" i="41"/>
  <c r="W16" i="41"/>
  <c r="H16" i="41"/>
  <c r="G16" i="41"/>
  <c r="F16" i="41"/>
  <c r="E16" i="41"/>
  <c r="D16" i="41"/>
  <c r="C16" i="41"/>
  <c r="AB16" i="41"/>
  <c r="AA16" i="41"/>
  <c r="Z16" i="41"/>
  <c r="V16" i="41"/>
  <c r="T16" i="41"/>
  <c r="S16" i="41"/>
  <c r="R16" i="41"/>
  <c r="Q16" i="41"/>
  <c r="P16" i="41"/>
  <c r="P10" i="42" s="1"/>
  <c r="P10" i="46" s="1"/>
  <c r="M16" i="41"/>
  <c r="L16" i="41"/>
  <c r="K16" i="41"/>
  <c r="J16" i="41"/>
  <c r="I16" i="41"/>
  <c r="Z31" i="41"/>
  <c r="D31" i="41"/>
  <c r="Q31" i="41"/>
  <c r="P31" i="41"/>
  <c r="O31" i="41"/>
  <c r="J31" i="41"/>
  <c r="I31" i="41"/>
  <c r="H31" i="41"/>
  <c r="G31" i="41"/>
  <c r="F31" i="41"/>
  <c r="E31" i="41"/>
  <c r="C31" i="41"/>
  <c r="AB31" i="41"/>
  <c r="X31" i="41"/>
  <c r="W31" i="41"/>
  <c r="V31" i="41"/>
  <c r="U31" i="41"/>
  <c r="T31" i="41"/>
  <c r="S31" i="41"/>
  <c r="R31" i="41"/>
  <c r="N31" i="41"/>
  <c r="M31" i="41"/>
  <c r="L31" i="41"/>
  <c r="K31" i="41"/>
  <c r="Y31" i="41"/>
  <c r="AA31" i="41"/>
  <c r="P23" i="41"/>
  <c r="S23" i="41"/>
  <c r="R23" i="41"/>
  <c r="R17" i="42" s="1"/>
  <c r="R17" i="46" s="1"/>
  <c r="Q23" i="41"/>
  <c r="E23" i="41"/>
  <c r="D23" i="41"/>
  <c r="C23" i="41"/>
  <c r="O23" i="41"/>
  <c r="N23" i="41"/>
  <c r="M23" i="41"/>
  <c r="L23" i="41"/>
  <c r="K23" i="41"/>
  <c r="J23" i="41"/>
  <c r="I23" i="41"/>
  <c r="G23" i="41"/>
  <c r="U23" i="41"/>
  <c r="U17" i="42" s="1"/>
  <c r="U17" i="46" s="1"/>
  <c r="T23" i="41"/>
  <c r="H23" i="41"/>
  <c r="F23" i="41"/>
  <c r="AB23" i="41"/>
  <c r="AA23" i="41"/>
  <c r="Z23" i="41"/>
  <c r="Y23" i="41"/>
  <c r="X23" i="41"/>
  <c r="W23" i="41"/>
  <c r="V23" i="41"/>
  <c r="AA46" i="39"/>
  <c r="AB15" i="41"/>
  <c r="F15" i="41"/>
  <c r="U15" i="41"/>
  <c r="T15" i="41"/>
  <c r="C15" i="41"/>
  <c r="AA15" i="41"/>
  <c r="Z15" i="41"/>
  <c r="J15" i="41"/>
  <c r="I15" i="41"/>
  <c r="H15" i="41"/>
  <c r="G15" i="41"/>
  <c r="E15" i="41"/>
  <c r="D15" i="41"/>
  <c r="P15" i="41"/>
  <c r="O15" i="41"/>
  <c r="N15" i="41"/>
  <c r="M15" i="41"/>
  <c r="L15" i="41"/>
  <c r="K15" i="41"/>
  <c r="Y15" i="41"/>
  <c r="X15" i="41"/>
  <c r="W15" i="41"/>
  <c r="V15" i="41"/>
  <c r="Q15" i="41"/>
  <c r="S15" i="41"/>
  <c r="R15" i="41"/>
  <c r="AB45" i="39"/>
  <c r="Y50" i="41"/>
  <c r="C50" i="41"/>
  <c r="U50" i="41"/>
  <c r="L50" i="41"/>
  <c r="K50" i="41"/>
  <c r="J50" i="41"/>
  <c r="I50" i="41"/>
  <c r="F50" i="41"/>
  <c r="AB50" i="41"/>
  <c r="AA50" i="41"/>
  <c r="Z50" i="41"/>
  <c r="N50" i="41"/>
  <c r="M50" i="41"/>
  <c r="H50" i="41"/>
  <c r="G50" i="41"/>
  <c r="E50" i="41"/>
  <c r="D50" i="41"/>
  <c r="P50" i="41"/>
  <c r="O50" i="41"/>
  <c r="X50" i="41"/>
  <c r="W50" i="41"/>
  <c r="S50" i="41"/>
  <c r="T50" i="41"/>
  <c r="V50" i="41"/>
  <c r="R50" i="41"/>
  <c r="Q50" i="41"/>
  <c r="AA45" i="39"/>
  <c r="F21" i="43"/>
  <c r="E12" i="43"/>
  <c r="T32" i="39"/>
  <c r="U45" i="39"/>
  <c r="F61" i="39"/>
  <c r="J62" i="39"/>
  <c r="G73" i="39"/>
  <c r="I68" i="41"/>
  <c r="AB68" i="41"/>
  <c r="F68" i="41"/>
  <c r="AA68" i="41"/>
  <c r="E68" i="41"/>
  <c r="U68" i="41"/>
  <c r="L68" i="41"/>
  <c r="K68" i="41"/>
  <c r="J68" i="41"/>
  <c r="H68" i="41"/>
  <c r="D68" i="41"/>
  <c r="C68" i="41"/>
  <c r="G68" i="41"/>
  <c r="V68" i="41"/>
  <c r="T68" i="41"/>
  <c r="S68" i="41"/>
  <c r="R68" i="41"/>
  <c r="Q68" i="41"/>
  <c r="P68" i="41"/>
  <c r="O68" i="41"/>
  <c r="M68" i="41"/>
  <c r="Z68" i="41"/>
  <c r="Y68" i="41"/>
  <c r="X68" i="41"/>
  <c r="W68" i="41"/>
  <c r="N68" i="41"/>
  <c r="U38" i="41"/>
  <c r="W38" i="41"/>
  <c r="V38" i="41"/>
  <c r="T38" i="41"/>
  <c r="S38" i="41"/>
  <c r="X38" i="41"/>
  <c r="R38" i="41"/>
  <c r="Q38" i="41"/>
  <c r="P38" i="41"/>
  <c r="AB38" i="41"/>
  <c r="AA38" i="41"/>
  <c r="Y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Z38" i="41"/>
  <c r="C38" i="41"/>
  <c r="V41" i="41"/>
  <c r="R41" i="41"/>
  <c r="G41" i="41"/>
  <c r="F41" i="41"/>
  <c r="E41" i="41"/>
  <c r="AB41" i="41"/>
  <c r="D41" i="41"/>
  <c r="U41" i="41"/>
  <c r="T41" i="41"/>
  <c r="S41" i="41"/>
  <c r="Q41" i="41"/>
  <c r="O41" i="41"/>
  <c r="N41" i="41"/>
  <c r="M41" i="41"/>
  <c r="L41" i="41"/>
  <c r="K41" i="41"/>
  <c r="J41" i="41"/>
  <c r="I41" i="41"/>
  <c r="C41" i="41"/>
  <c r="AA41" i="41"/>
  <c r="Z41" i="41"/>
  <c r="Y41" i="41"/>
  <c r="X41" i="41"/>
  <c r="W41" i="41"/>
  <c r="P41" i="41"/>
  <c r="H41" i="41"/>
  <c r="L32" i="39"/>
  <c r="P46" i="39"/>
  <c r="X45" i="39"/>
  <c r="G31" i="39"/>
  <c r="E9" i="43"/>
  <c r="S32" i="41"/>
  <c r="K32" i="41"/>
  <c r="J32" i="41"/>
  <c r="I32" i="41"/>
  <c r="G32" i="41"/>
  <c r="F32" i="41"/>
  <c r="E32" i="41"/>
  <c r="D32" i="41"/>
  <c r="N32" i="41"/>
  <c r="M32" i="41"/>
  <c r="L32" i="41"/>
  <c r="H32" i="41"/>
  <c r="C32" i="41"/>
  <c r="AB32" i="41"/>
  <c r="AA32" i="41"/>
  <c r="Z32" i="41"/>
  <c r="Y32" i="41"/>
  <c r="X32" i="41"/>
  <c r="W32" i="41"/>
  <c r="T32" i="41"/>
  <c r="O32" i="41"/>
  <c r="V32" i="41"/>
  <c r="Q32" i="41"/>
  <c r="U32" i="41"/>
  <c r="R32" i="41"/>
  <c r="P32" i="41"/>
  <c r="M14" i="41"/>
  <c r="AA14" i="41"/>
  <c r="D14" i="41"/>
  <c r="Z14" i="41"/>
  <c r="C14" i="41"/>
  <c r="G14" i="41"/>
  <c r="F14" i="41"/>
  <c r="E14" i="41"/>
  <c r="J14" i="41"/>
  <c r="I14" i="41"/>
  <c r="H14" i="41"/>
  <c r="Y14" i="41"/>
  <c r="AB14" i="41"/>
  <c r="X14" i="41"/>
  <c r="W14" i="41"/>
  <c r="W8" i="42" s="1"/>
  <c r="W8" i="46" s="1"/>
  <c r="V14" i="41"/>
  <c r="V8" i="42" s="1"/>
  <c r="V8" i="46" s="1"/>
  <c r="U14" i="41"/>
  <c r="U8" i="42" s="1"/>
  <c r="U8" i="46" s="1"/>
  <c r="T14" i="41"/>
  <c r="S14" i="41"/>
  <c r="R14" i="41"/>
  <c r="Q14" i="41"/>
  <c r="P14" i="41"/>
  <c r="O14" i="41"/>
  <c r="N14" i="41"/>
  <c r="L14" i="41"/>
  <c r="K14" i="41"/>
  <c r="T64" i="39"/>
  <c r="G62" i="41"/>
  <c r="Y62" i="41"/>
  <c r="C62" i="41"/>
  <c r="Z62" i="41"/>
  <c r="X62" i="41"/>
  <c r="W62" i="41"/>
  <c r="V62" i="41"/>
  <c r="T62" i="41"/>
  <c r="S62" i="41"/>
  <c r="D62" i="41"/>
  <c r="M62" i="41"/>
  <c r="L62" i="41"/>
  <c r="K62" i="41"/>
  <c r="J62" i="41"/>
  <c r="I62" i="41"/>
  <c r="H62" i="41"/>
  <c r="F62" i="41"/>
  <c r="O62" i="41"/>
  <c r="N62" i="41"/>
  <c r="E62" i="41"/>
  <c r="P62" i="41"/>
  <c r="AB62" i="41"/>
  <c r="AA62" i="41"/>
  <c r="U62" i="41"/>
  <c r="Q62" i="41"/>
  <c r="R62" i="41"/>
  <c r="AA34" i="41"/>
  <c r="E34" i="41"/>
  <c r="V34" i="41"/>
  <c r="U34" i="41"/>
  <c r="T34" i="41"/>
  <c r="D34" i="41"/>
  <c r="C34" i="41"/>
  <c r="AB34" i="41"/>
  <c r="Q34" i="41"/>
  <c r="P34" i="41"/>
  <c r="O34" i="41"/>
  <c r="N34" i="41"/>
  <c r="M34" i="41"/>
  <c r="L34" i="41"/>
  <c r="K34" i="41"/>
  <c r="I34" i="41"/>
  <c r="Z34" i="41"/>
  <c r="Y34" i="41"/>
  <c r="X34" i="41"/>
  <c r="W34" i="41"/>
  <c r="S34" i="41"/>
  <c r="R34" i="41"/>
  <c r="J34" i="41"/>
  <c r="H34" i="41"/>
  <c r="G34" i="41"/>
  <c r="F34" i="41"/>
  <c r="F10" i="43"/>
  <c r="L11" i="41"/>
  <c r="L5" i="42" s="1"/>
  <c r="V11" i="41"/>
  <c r="V5" i="42" s="1"/>
  <c r="U11" i="41"/>
  <c r="Q11" i="41"/>
  <c r="P11" i="41"/>
  <c r="O11" i="41"/>
  <c r="G11" i="41"/>
  <c r="F11" i="41"/>
  <c r="E11" i="41"/>
  <c r="D11" i="41"/>
  <c r="C11" i="41"/>
  <c r="AA11" i="41"/>
  <c r="AB11" i="41"/>
  <c r="Z11" i="41"/>
  <c r="Y11" i="41"/>
  <c r="X11" i="41"/>
  <c r="W11" i="41"/>
  <c r="T11" i="41"/>
  <c r="S11" i="41"/>
  <c r="R11" i="41"/>
  <c r="N11" i="41"/>
  <c r="N5" i="42" s="1"/>
  <c r="M11" i="41"/>
  <c r="K11" i="41"/>
  <c r="K5" i="42" s="1"/>
  <c r="J11" i="41"/>
  <c r="J5" i="42" s="1"/>
  <c r="I11" i="41"/>
  <c r="H11" i="41"/>
  <c r="G40" i="41"/>
  <c r="Y40" i="41"/>
  <c r="C40" i="41"/>
  <c r="M40" i="41"/>
  <c r="L40" i="41"/>
  <c r="K40" i="41"/>
  <c r="J40" i="41"/>
  <c r="V40" i="41"/>
  <c r="U40" i="41"/>
  <c r="T40" i="41"/>
  <c r="S40" i="41"/>
  <c r="I40" i="41"/>
  <c r="H40" i="41"/>
  <c r="F40" i="41"/>
  <c r="E40" i="41"/>
  <c r="D40" i="41"/>
  <c r="W40" i="41"/>
  <c r="R40" i="41"/>
  <c r="Q40" i="41"/>
  <c r="P40" i="41"/>
  <c r="O40" i="41"/>
  <c r="N40" i="41"/>
  <c r="AB40" i="41"/>
  <c r="AA40" i="41"/>
  <c r="X40" i="41"/>
  <c r="Z40" i="41"/>
  <c r="L33" i="41"/>
  <c r="AB33" i="41"/>
  <c r="E33" i="41"/>
  <c r="AA33" i="41"/>
  <c r="D33" i="41"/>
  <c r="Z33" i="41"/>
  <c r="C33" i="41"/>
  <c r="G33" i="41"/>
  <c r="F33" i="41"/>
  <c r="P33" i="41"/>
  <c r="O33" i="41"/>
  <c r="N33" i="41"/>
  <c r="M33" i="41"/>
  <c r="K33" i="41"/>
  <c r="J33" i="41"/>
  <c r="I33" i="41"/>
  <c r="T33" i="41"/>
  <c r="S33" i="41"/>
  <c r="R33" i="41"/>
  <c r="Q33" i="41"/>
  <c r="H33" i="41"/>
  <c r="Y33" i="41"/>
  <c r="X33" i="41"/>
  <c r="W33" i="41"/>
  <c r="V33" i="41"/>
  <c r="U33" i="41"/>
  <c r="V71" i="39"/>
  <c r="H65" i="41"/>
  <c r="AA65" i="41"/>
  <c r="E65" i="41"/>
  <c r="Z65" i="41"/>
  <c r="D65" i="41"/>
  <c r="T65" i="41"/>
  <c r="Q65" i="41"/>
  <c r="P65" i="41"/>
  <c r="O65" i="41"/>
  <c r="N65" i="41"/>
  <c r="L65" i="41"/>
  <c r="K65" i="41"/>
  <c r="V65" i="41"/>
  <c r="S65" i="41"/>
  <c r="R65" i="41"/>
  <c r="M65" i="41"/>
  <c r="J65" i="41"/>
  <c r="U65" i="41"/>
  <c r="I65" i="41"/>
  <c r="G65" i="41"/>
  <c r="F65" i="41"/>
  <c r="C65" i="41"/>
  <c r="AB65" i="41"/>
  <c r="Y65" i="41"/>
  <c r="X65" i="41"/>
  <c r="W65" i="41"/>
  <c r="D18" i="43"/>
  <c r="R46" i="39"/>
  <c r="H45" i="39"/>
  <c r="O72" i="41"/>
  <c r="Z72" i="41"/>
  <c r="C72" i="41"/>
  <c r="W72" i="41"/>
  <c r="V72" i="41"/>
  <c r="P72" i="41"/>
  <c r="AB72" i="41"/>
  <c r="AA72" i="41"/>
  <c r="Y72" i="41"/>
  <c r="U72" i="41"/>
  <c r="T72" i="41"/>
  <c r="X72" i="41"/>
  <c r="S72" i="41"/>
  <c r="F72" i="41"/>
  <c r="E72" i="41"/>
  <c r="D72" i="41"/>
  <c r="M72" i="41"/>
  <c r="I72" i="41"/>
  <c r="H72" i="41"/>
  <c r="G72" i="41"/>
  <c r="K72" i="41"/>
  <c r="J72" i="41"/>
  <c r="L72" i="41"/>
  <c r="R72" i="41"/>
  <c r="Q72" i="41"/>
  <c r="N72" i="41"/>
  <c r="S54" i="41"/>
  <c r="O54" i="41"/>
  <c r="P54" i="41"/>
  <c r="N54" i="41"/>
  <c r="M54" i="41"/>
  <c r="L54" i="41"/>
  <c r="I54" i="41"/>
  <c r="E54" i="41"/>
  <c r="D54" i="41"/>
  <c r="C54" i="41"/>
  <c r="F54" i="41"/>
  <c r="AA54" i="41"/>
  <c r="G54" i="41"/>
  <c r="AB54" i="41"/>
  <c r="Z54" i="41"/>
  <c r="Y54" i="41"/>
  <c r="J54" i="41"/>
  <c r="H54" i="41"/>
  <c r="W54" i="41"/>
  <c r="X54" i="41"/>
  <c r="V54" i="41"/>
  <c r="R54" i="41"/>
  <c r="Q54" i="41"/>
  <c r="U54" i="41"/>
  <c r="T54" i="41"/>
  <c r="K54" i="41"/>
  <c r="X47" i="41"/>
  <c r="T47" i="41"/>
  <c r="AA47" i="41"/>
  <c r="C47" i="41"/>
  <c r="Z47" i="41"/>
  <c r="Y47" i="41"/>
  <c r="W47" i="41"/>
  <c r="S47" i="41"/>
  <c r="V47" i="41"/>
  <c r="U47" i="41"/>
  <c r="R47" i="41"/>
  <c r="Q47" i="41"/>
  <c r="AB47" i="41"/>
  <c r="P47" i="41"/>
  <c r="O47" i="41"/>
  <c r="N47" i="41"/>
  <c r="M47" i="41"/>
  <c r="L47" i="41"/>
  <c r="K47" i="41"/>
  <c r="I47" i="41"/>
  <c r="J47" i="41"/>
  <c r="H47" i="41"/>
  <c r="G47" i="41"/>
  <c r="F47" i="41"/>
  <c r="D47" i="41"/>
  <c r="E47" i="41"/>
  <c r="R29" i="41"/>
  <c r="F29" i="41"/>
  <c r="AB29" i="41"/>
  <c r="E29" i="41"/>
  <c r="AA29" i="41"/>
  <c r="D29" i="41"/>
  <c r="P29" i="41"/>
  <c r="P23" i="42" s="1"/>
  <c r="O29" i="41"/>
  <c r="O23" i="42" s="1"/>
  <c r="N29" i="41"/>
  <c r="M29" i="41"/>
  <c r="Z29" i="41"/>
  <c r="Y29" i="41"/>
  <c r="W29" i="41"/>
  <c r="X29" i="41"/>
  <c r="V29" i="41"/>
  <c r="U29" i="41"/>
  <c r="T29" i="41"/>
  <c r="S29" i="41"/>
  <c r="Q29" i="41"/>
  <c r="L29" i="41"/>
  <c r="I29" i="41"/>
  <c r="H29" i="41"/>
  <c r="G29" i="41"/>
  <c r="C29" i="41"/>
  <c r="K29" i="41"/>
  <c r="J29" i="41"/>
  <c r="T57" i="41"/>
  <c r="P57" i="41"/>
  <c r="Z57" i="41"/>
  <c r="Y57" i="41"/>
  <c r="X57" i="41"/>
  <c r="W57" i="41"/>
  <c r="U57" i="41"/>
  <c r="S57" i="41"/>
  <c r="L57" i="41"/>
  <c r="K57" i="41"/>
  <c r="J57" i="41"/>
  <c r="I57" i="41"/>
  <c r="AB57" i="41"/>
  <c r="AA57" i="41"/>
  <c r="R57" i="41"/>
  <c r="V57" i="41"/>
  <c r="Q57" i="41"/>
  <c r="O57" i="41"/>
  <c r="N57" i="41"/>
  <c r="M57" i="41"/>
  <c r="H57" i="41"/>
  <c r="G57" i="41"/>
  <c r="F57" i="41"/>
  <c r="E57" i="41"/>
  <c r="D57" i="41"/>
  <c r="C57" i="41"/>
  <c r="U46" i="39"/>
  <c r="F5" i="43"/>
  <c r="H43" i="41"/>
  <c r="Z43" i="41"/>
  <c r="D43" i="41"/>
  <c r="U43" i="41"/>
  <c r="T43" i="41"/>
  <c r="S43" i="41"/>
  <c r="R43" i="41"/>
  <c r="W43" i="41"/>
  <c r="V43" i="41"/>
  <c r="Q43" i="41"/>
  <c r="P43" i="41"/>
  <c r="AB43" i="41"/>
  <c r="AA43" i="41"/>
  <c r="Y43" i="41"/>
  <c r="X43" i="41"/>
  <c r="N43" i="41"/>
  <c r="O43" i="41"/>
  <c r="M43" i="41"/>
  <c r="L43" i="41"/>
  <c r="K43" i="41"/>
  <c r="I43" i="41"/>
  <c r="E43" i="41"/>
  <c r="J43" i="41"/>
  <c r="C43" i="41"/>
  <c r="G43" i="41"/>
  <c r="F43" i="41"/>
  <c r="N39" i="41"/>
  <c r="J39" i="41"/>
  <c r="R39" i="41"/>
  <c r="Q39" i="41"/>
  <c r="P39" i="41"/>
  <c r="O39" i="41"/>
  <c r="W39" i="41"/>
  <c r="V39" i="41"/>
  <c r="U39" i="41"/>
  <c r="T39" i="41"/>
  <c r="D39" i="41"/>
  <c r="C39" i="41"/>
  <c r="AB39" i="41"/>
  <c r="AA39" i="41"/>
  <c r="Z39" i="41"/>
  <c r="Y39" i="41"/>
  <c r="X39" i="41"/>
  <c r="S39" i="41"/>
  <c r="L39" i="41"/>
  <c r="M39" i="41"/>
  <c r="E39" i="41"/>
  <c r="G39" i="41"/>
  <c r="I39" i="41"/>
  <c r="H39" i="41"/>
  <c r="F39" i="41"/>
  <c r="K39" i="41"/>
  <c r="AA12" i="41"/>
  <c r="E12" i="41"/>
  <c r="P12" i="41"/>
  <c r="O12" i="41"/>
  <c r="M12" i="41"/>
  <c r="L12" i="41"/>
  <c r="L6" i="42" s="1"/>
  <c r="K12" i="41"/>
  <c r="G12" i="41"/>
  <c r="F12" i="41"/>
  <c r="D12" i="41"/>
  <c r="D6" i="42" s="1"/>
  <c r="C12" i="41"/>
  <c r="C6" i="42" s="1"/>
  <c r="Z12" i="41"/>
  <c r="S12" i="41"/>
  <c r="S6" i="42" s="1"/>
  <c r="R12" i="41"/>
  <c r="Q12" i="41"/>
  <c r="N12" i="41"/>
  <c r="J12" i="41"/>
  <c r="I12" i="41"/>
  <c r="H12" i="41"/>
  <c r="Y12" i="41"/>
  <c r="X12" i="41"/>
  <c r="W12" i="41"/>
  <c r="U12" i="41"/>
  <c r="V12" i="41"/>
  <c r="T12" i="41"/>
  <c r="T6" i="42" s="1"/>
  <c r="AB12" i="41"/>
  <c r="O31" i="39"/>
  <c r="Q70" i="41"/>
  <c r="N70" i="41"/>
  <c r="M70" i="41"/>
  <c r="G70" i="41"/>
  <c r="F70" i="41"/>
  <c r="E70" i="41"/>
  <c r="D70" i="41"/>
  <c r="C70" i="41"/>
  <c r="AA70" i="41"/>
  <c r="Z70" i="41"/>
  <c r="U70" i="41"/>
  <c r="S70" i="41"/>
  <c r="R70" i="41"/>
  <c r="P70" i="41"/>
  <c r="O70" i="41"/>
  <c r="J70" i="41"/>
  <c r="I70" i="41"/>
  <c r="H70" i="41"/>
  <c r="AB70" i="41"/>
  <c r="Y70" i="41"/>
  <c r="X70" i="41"/>
  <c r="W70" i="41"/>
  <c r="V70" i="41"/>
  <c r="T70" i="41"/>
  <c r="L70" i="41"/>
  <c r="K70" i="41"/>
  <c r="Q46" i="39"/>
  <c r="W66" i="41"/>
  <c r="T66" i="41"/>
  <c r="S66" i="41"/>
  <c r="M66" i="41"/>
  <c r="O66" i="41"/>
  <c r="N66" i="41"/>
  <c r="L66" i="41"/>
  <c r="K66" i="41"/>
  <c r="I66" i="41"/>
  <c r="H66" i="41"/>
  <c r="AB66" i="41"/>
  <c r="Z66" i="41"/>
  <c r="Y66" i="41"/>
  <c r="X66" i="41"/>
  <c r="V66" i="41"/>
  <c r="AA66" i="41"/>
  <c r="U66" i="41"/>
  <c r="Q66" i="41"/>
  <c r="R66" i="41"/>
  <c r="P66" i="41"/>
  <c r="J66" i="41"/>
  <c r="G66" i="41"/>
  <c r="F66" i="41"/>
  <c r="E66" i="41"/>
  <c r="D66" i="41"/>
  <c r="C66" i="41"/>
  <c r="M36" i="41"/>
  <c r="J36" i="41"/>
  <c r="I36" i="41"/>
  <c r="H36" i="41"/>
  <c r="Y36" i="41"/>
  <c r="X36" i="41"/>
  <c r="W36" i="41"/>
  <c r="V36" i="41"/>
  <c r="Z36" i="41"/>
  <c r="U36" i="41"/>
  <c r="T36" i="41"/>
  <c r="S36" i="41"/>
  <c r="R36" i="41"/>
  <c r="Q36" i="41"/>
  <c r="P36" i="41"/>
  <c r="N36" i="41"/>
  <c r="AB36" i="41"/>
  <c r="AA36" i="41"/>
  <c r="O36" i="41"/>
  <c r="L36" i="41"/>
  <c r="K36" i="41"/>
  <c r="G36" i="41"/>
  <c r="F36" i="41"/>
  <c r="E36" i="41"/>
  <c r="D36" i="41"/>
  <c r="C36" i="41"/>
  <c r="Q48" i="41"/>
  <c r="M48" i="41"/>
  <c r="V48" i="41"/>
  <c r="U48" i="41"/>
  <c r="T48" i="41"/>
  <c r="S48" i="41"/>
  <c r="O48" i="41"/>
  <c r="AA48" i="41"/>
  <c r="Z48" i="41"/>
  <c r="Y48" i="41"/>
  <c r="X48" i="41"/>
  <c r="AB48" i="41"/>
  <c r="W48" i="41"/>
  <c r="R48" i="41"/>
  <c r="N48" i="41"/>
  <c r="G48" i="41"/>
  <c r="F48" i="41"/>
  <c r="E48" i="41"/>
  <c r="D48" i="41"/>
  <c r="C48" i="41"/>
  <c r="P48" i="41"/>
  <c r="L48" i="41"/>
  <c r="K48" i="41"/>
  <c r="J48" i="41"/>
  <c r="I48" i="41"/>
  <c r="H48" i="41"/>
  <c r="AA56" i="41"/>
  <c r="E56" i="41"/>
  <c r="W56" i="41"/>
  <c r="G56" i="41"/>
  <c r="F56" i="41"/>
  <c r="D56" i="41"/>
  <c r="AB56" i="41"/>
  <c r="C56" i="41"/>
  <c r="Y56" i="41"/>
  <c r="X56" i="41"/>
  <c r="L56" i="41"/>
  <c r="K56" i="41"/>
  <c r="J56" i="41"/>
  <c r="I56" i="41"/>
  <c r="U56" i="41"/>
  <c r="T56" i="41"/>
  <c r="S56" i="41"/>
  <c r="R56" i="41"/>
  <c r="Q56" i="41"/>
  <c r="P56" i="41"/>
  <c r="O56" i="41"/>
  <c r="M56" i="41"/>
  <c r="Z56" i="41"/>
  <c r="V56" i="41"/>
  <c r="N56" i="41"/>
  <c r="H56" i="41"/>
  <c r="E22" i="43"/>
  <c r="F14" i="43"/>
  <c r="J31" i="39"/>
  <c r="E20" i="43"/>
  <c r="G66" i="39"/>
  <c r="S72" i="39"/>
  <c r="F11" i="43"/>
  <c r="O64" i="41"/>
  <c r="L64" i="41"/>
  <c r="K64" i="41"/>
  <c r="AA64" i="41"/>
  <c r="E64" i="41"/>
  <c r="T64" i="41"/>
  <c r="S64" i="41"/>
  <c r="R64" i="41"/>
  <c r="Q64" i="41"/>
  <c r="N64" i="41"/>
  <c r="M64" i="41"/>
  <c r="I64" i="41"/>
  <c r="G64" i="41"/>
  <c r="F64" i="41"/>
  <c r="D64" i="41"/>
  <c r="C64" i="41"/>
  <c r="AB64" i="41"/>
  <c r="W64" i="41"/>
  <c r="V64" i="41"/>
  <c r="U64" i="41"/>
  <c r="P64" i="41"/>
  <c r="J64" i="41"/>
  <c r="H64" i="41"/>
  <c r="Z64" i="41"/>
  <c r="Y64" i="41"/>
  <c r="X64" i="41"/>
  <c r="G45" i="39"/>
  <c r="F65" i="39"/>
  <c r="G70" i="39"/>
  <c r="H70" i="39" s="1"/>
  <c r="I70" i="39" s="1"/>
  <c r="J70" i="39" s="1"/>
  <c r="K70" i="39" s="1"/>
  <c r="L70" i="39" s="1"/>
  <c r="M70" i="39" s="1"/>
  <c r="J27" i="41"/>
  <c r="R27" i="41"/>
  <c r="Q27" i="41"/>
  <c r="P27" i="41"/>
  <c r="V27" i="41"/>
  <c r="V21" i="42" s="1"/>
  <c r="U27" i="41"/>
  <c r="U21" i="42" s="1"/>
  <c r="T27" i="41"/>
  <c r="S27" i="41"/>
  <c r="AB27" i="41"/>
  <c r="AA27" i="41"/>
  <c r="Z27" i="41"/>
  <c r="Y27" i="41"/>
  <c r="X27" i="41"/>
  <c r="W27" i="41"/>
  <c r="O27" i="41"/>
  <c r="M27" i="41"/>
  <c r="N27" i="41"/>
  <c r="L27" i="41"/>
  <c r="K27" i="41"/>
  <c r="I27" i="41"/>
  <c r="I21" i="42" s="1"/>
  <c r="H27" i="41"/>
  <c r="H21" i="42" s="1"/>
  <c r="G27" i="41"/>
  <c r="G21" i="42" s="1"/>
  <c r="F27" i="41"/>
  <c r="E27" i="41"/>
  <c r="D27" i="41"/>
  <c r="C27" i="41"/>
  <c r="Z46" i="39"/>
  <c r="R51" i="41"/>
  <c r="N51" i="41"/>
  <c r="G51" i="41"/>
  <c r="F51" i="41"/>
  <c r="E51" i="41"/>
  <c r="AB51" i="41"/>
  <c r="D51" i="41"/>
  <c r="Y51" i="41"/>
  <c r="AA51" i="41"/>
  <c r="S51" i="41"/>
  <c r="Q51" i="41"/>
  <c r="P51" i="41"/>
  <c r="O51" i="41"/>
  <c r="M51" i="41"/>
  <c r="L51" i="41"/>
  <c r="K51" i="41"/>
  <c r="I51" i="41"/>
  <c r="Z51" i="41"/>
  <c r="X51" i="41"/>
  <c r="W51" i="41"/>
  <c r="V51" i="41"/>
  <c r="U51" i="41"/>
  <c r="T51" i="41"/>
  <c r="J51" i="41"/>
  <c r="H51" i="41"/>
  <c r="C51" i="41"/>
  <c r="Q26" i="41"/>
  <c r="X26" i="41"/>
  <c r="W26" i="41"/>
  <c r="V26" i="41"/>
  <c r="Y26" i="41"/>
  <c r="U26" i="41"/>
  <c r="T26" i="41"/>
  <c r="S26" i="41"/>
  <c r="AA26" i="41"/>
  <c r="Z26" i="41"/>
  <c r="R26" i="41"/>
  <c r="P26" i="41"/>
  <c r="O26" i="41"/>
  <c r="N26" i="41"/>
  <c r="M26" i="41"/>
  <c r="K26" i="41"/>
  <c r="AB26" i="41"/>
  <c r="L26" i="41"/>
  <c r="J26" i="41"/>
  <c r="I26" i="41"/>
  <c r="H26" i="41"/>
  <c r="G26" i="41"/>
  <c r="F26" i="41"/>
  <c r="E26" i="41"/>
  <c r="D26" i="41"/>
  <c r="C26" i="41"/>
  <c r="AB37" i="41"/>
  <c r="F37" i="41"/>
  <c r="AA37" i="41"/>
  <c r="D37" i="41"/>
  <c r="Z37" i="41"/>
  <c r="C37" i="41"/>
  <c r="Y37" i="41"/>
  <c r="V37" i="41"/>
  <c r="U37" i="41"/>
  <c r="T37" i="41"/>
  <c r="S37" i="41"/>
  <c r="X37" i="41"/>
  <c r="W37" i="41"/>
  <c r="R37" i="41"/>
  <c r="Q37" i="41"/>
  <c r="O37" i="41"/>
  <c r="G37" i="41"/>
  <c r="E37" i="41"/>
  <c r="P37" i="41"/>
  <c r="N37" i="41"/>
  <c r="M37" i="41"/>
  <c r="L37" i="41"/>
  <c r="K37" i="41"/>
  <c r="J37" i="41"/>
  <c r="I37" i="41"/>
  <c r="H37" i="41"/>
  <c r="N61" i="41"/>
  <c r="J61" i="41"/>
  <c r="F61" i="41"/>
  <c r="E61" i="41"/>
  <c r="AB61" i="41"/>
  <c r="D61" i="41"/>
  <c r="AA61" i="41"/>
  <c r="C61" i="41"/>
  <c r="Y61" i="41"/>
  <c r="X61" i="41"/>
  <c r="Z61" i="41"/>
  <c r="W61" i="41"/>
  <c r="V61" i="41"/>
  <c r="G61" i="41"/>
  <c r="U61" i="41"/>
  <c r="T61" i="41"/>
  <c r="S61" i="41"/>
  <c r="R61" i="41"/>
  <c r="Q61" i="41"/>
  <c r="P61" i="41"/>
  <c r="O61" i="41"/>
  <c r="M61" i="41"/>
  <c r="L61" i="41"/>
  <c r="K61" i="41"/>
  <c r="I61" i="41"/>
  <c r="H61" i="41"/>
  <c r="Z45" i="39"/>
  <c r="S31" i="39"/>
  <c r="I24" i="41"/>
  <c r="M24" i="41"/>
  <c r="L24" i="41"/>
  <c r="K24" i="41"/>
  <c r="AB24" i="41"/>
  <c r="AA24" i="41"/>
  <c r="Z24" i="41"/>
  <c r="Y24" i="41"/>
  <c r="R24" i="41"/>
  <c r="Q24" i="41"/>
  <c r="P24" i="41"/>
  <c r="O24" i="41"/>
  <c r="N24" i="41"/>
  <c r="J24" i="41"/>
  <c r="H24" i="41"/>
  <c r="H18" i="42" s="1"/>
  <c r="H18" i="46" s="1"/>
  <c r="F24" i="41"/>
  <c r="X24" i="41"/>
  <c r="W24" i="41"/>
  <c r="V24" i="41"/>
  <c r="V18" i="42" s="1"/>
  <c r="V18" i="46" s="1"/>
  <c r="U24" i="41"/>
  <c r="U18" i="42" s="1"/>
  <c r="U18" i="46" s="1"/>
  <c r="T24" i="41"/>
  <c r="T18" i="42" s="1"/>
  <c r="T18" i="46" s="1"/>
  <c r="S24" i="41"/>
  <c r="G24" i="41"/>
  <c r="E24" i="41"/>
  <c r="D24" i="41"/>
  <c r="C24" i="41"/>
  <c r="Z53" i="41"/>
  <c r="D53" i="41"/>
  <c r="V53" i="41"/>
  <c r="T53" i="41"/>
  <c r="S53" i="41"/>
  <c r="R53" i="41"/>
  <c r="Q53" i="41"/>
  <c r="N53" i="41"/>
  <c r="E53" i="41"/>
  <c r="C53" i="41"/>
  <c r="AB53" i="41"/>
  <c r="AA53" i="41"/>
  <c r="Y53" i="41"/>
  <c r="X53" i="41"/>
  <c r="U53" i="41"/>
  <c r="W53" i="41"/>
  <c r="P53" i="41"/>
  <c r="O53" i="41"/>
  <c r="M53" i="41"/>
  <c r="L53" i="41"/>
  <c r="K53" i="41"/>
  <c r="J53" i="41"/>
  <c r="I53" i="41"/>
  <c r="H53" i="41"/>
  <c r="G53" i="41"/>
  <c r="F53" i="41"/>
  <c r="J71" i="41"/>
  <c r="G71" i="41"/>
  <c r="AB71" i="41"/>
  <c r="F71" i="41"/>
  <c r="V71" i="41"/>
  <c r="C71" i="41"/>
  <c r="AA71" i="41"/>
  <c r="Z71" i="41"/>
  <c r="X71" i="41"/>
  <c r="W71" i="41"/>
  <c r="Y71" i="41"/>
  <c r="T71" i="41"/>
  <c r="S71" i="41"/>
  <c r="R71" i="41"/>
  <c r="Q71" i="41"/>
  <c r="U71" i="41"/>
  <c r="P71" i="41"/>
  <c r="O71" i="41"/>
  <c r="N71" i="41"/>
  <c r="M71" i="41"/>
  <c r="K71" i="41"/>
  <c r="L71" i="41"/>
  <c r="I71" i="41"/>
  <c r="H71" i="41"/>
  <c r="E71" i="41"/>
  <c r="D71" i="41"/>
  <c r="D3" i="43"/>
  <c r="Z31" i="39"/>
  <c r="M45" i="39"/>
  <c r="E13" i="43"/>
  <c r="O20" i="41"/>
  <c r="M20" i="41"/>
  <c r="L20" i="41"/>
  <c r="K20" i="41"/>
  <c r="K14" i="42" s="1"/>
  <c r="N20" i="41"/>
  <c r="J20" i="41"/>
  <c r="I20" i="41"/>
  <c r="P20" i="41"/>
  <c r="H20" i="41"/>
  <c r="G20" i="41"/>
  <c r="F20" i="41"/>
  <c r="E20" i="41"/>
  <c r="D20" i="41"/>
  <c r="C20" i="41"/>
  <c r="AB20" i="41"/>
  <c r="AA20" i="41"/>
  <c r="Z20" i="41"/>
  <c r="Y20" i="41"/>
  <c r="X20" i="41"/>
  <c r="W20" i="41"/>
  <c r="V20" i="41"/>
  <c r="U20" i="41"/>
  <c r="T20" i="41"/>
  <c r="S20" i="41"/>
  <c r="R20" i="41"/>
  <c r="R14" i="42" s="1"/>
  <c r="Q20" i="41"/>
  <c r="Q14" i="42" s="1"/>
  <c r="P45" i="41"/>
  <c r="L45" i="41"/>
  <c r="K45" i="41"/>
  <c r="J45" i="41"/>
  <c r="I45" i="41"/>
  <c r="H45" i="41"/>
  <c r="W45" i="41"/>
  <c r="V45" i="41"/>
  <c r="U45" i="41"/>
  <c r="T45" i="41"/>
  <c r="F45" i="41"/>
  <c r="E45" i="41"/>
  <c r="D45" i="41"/>
  <c r="C45" i="41"/>
  <c r="AB45" i="41"/>
  <c r="AA45" i="41"/>
  <c r="Z45" i="41"/>
  <c r="Y45" i="41"/>
  <c r="X45" i="41"/>
  <c r="S45" i="41"/>
  <c r="R45" i="41"/>
  <c r="Q45" i="41"/>
  <c r="O45" i="41"/>
  <c r="N45" i="41"/>
  <c r="M45" i="41"/>
  <c r="G45" i="41"/>
  <c r="T35" i="41"/>
  <c r="P35" i="41"/>
  <c r="O35" i="41"/>
  <c r="N35" i="41"/>
  <c r="AB35" i="41"/>
  <c r="AA35" i="41"/>
  <c r="Z35" i="41"/>
  <c r="Y35" i="41"/>
  <c r="U35" i="41"/>
  <c r="S35" i="41"/>
  <c r="R35" i="41"/>
  <c r="Q35" i="41"/>
  <c r="M35" i="41"/>
  <c r="L35" i="41"/>
  <c r="K35" i="41"/>
  <c r="I35" i="41"/>
  <c r="G35" i="41"/>
  <c r="F35" i="41"/>
  <c r="E35" i="41"/>
  <c r="D35" i="41"/>
  <c r="C35" i="41"/>
  <c r="H35" i="41"/>
  <c r="X35" i="41"/>
  <c r="W35" i="41"/>
  <c r="V35" i="41"/>
  <c r="J35" i="41"/>
  <c r="P67" i="41"/>
  <c r="M67" i="41"/>
  <c r="L67" i="41"/>
  <c r="AB67" i="41"/>
  <c r="F67" i="41"/>
  <c r="N67" i="41"/>
  <c r="K67" i="41"/>
  <c r="J67" i="41"/>
  <c r="I67" i="41"/>
  <c r="G67" i="41"/>
  <c r="E67" i="41"/>
  <c r="AA67" i="41"/>
  <c r="Z67" i="41"/>
  <c r="D67" i="41"/>
  <c r="C67" i="41"/>
  <c r="Q67" i="41"/>
  <c r="O67" i="41"/>
  <c r="H67" i="41"/>
  <c r="R67" i="41"/>
  <c r="Y67" i="41"/>
  <c r="T67" i="41"/>
  <c r="S67" i="41"/>
  <c r="X67" i="41"/>
  <c r="V67" i="41"/>
  <c r="W67" i="41"/>
  <c r="U67" i="41"/>
  <c r="M32" i="39"/>
  <c r="U60" i="41"/>
  <c r="Q60" i="41"/>
  <c r="K60" i="41"/>
  <c r="J60" i="41"/>
  <c r="I60" i="41"/>
  <c r="H60" i="41"/>
  <c r="F60" i="41"/>
  <c r="E60" i="41"/>
  <c r="AA60" i="41"/>
  <c r="Y60" i="41"/>
  <c r="X60" i="41"/>
  <c r="W60" i="41"/>
  <c r="V60" i="41"/>
  <c r="AB60" i="41"/>
  <c r="Z60" i="41"/>
  <c r="T60" i="41"/>
  <c r="S60" i="41"/>
  <c r="P60" i="41"/>
  <c r="G60" i="41"/>
  <c r="D60" i="41"/>
  <c r="C60" i="41"/>
  <c r="R60" i="41"/>
  <c r="O60" i="41"/>
  <c r="N60" i="41"/>
  <c r="M60" i="41"/>
  <c r="L60" i="41"/>
  <c r="M58" i="41"/>
  <c r="I58" i="41"/>
  <c r="U58" i="41"/>
  <c r="T58" i="41"/>
  <c r="S58" i="41"/>
  <c r="R58" i="41"/>
  <c r="P58" i="41"/>
  <c r="O58" i="41"/>
  <c r="W58" i="41"/>
  <c r="Q58" i="41"/>
  <c r="N58" i="41"/>
  <c r="L58" i="41"/>
  <c r="K58" i="41"/>
  <c r="D58" i="41"/>
  <c r="C58" i="41"/>
  <c r="E58" i="41"/>
  <c r="G58" i="41"/>
  <c r="F58" i="41"/>
  <c r="AA58" i="41"/>
  <c r="Y58" i="41"/>
  <c r="X58" i="41"/>
  <c r="V58" i="41"/>
  <c r="J58" i="41"/>
  <c r="AB58" i="41"/>
  <c r="H58" i="41"/>
  <c r="Z58" i="41"/>
  <c r="X69" i="41"/>
  <c r="U69" i="41"/>
  <c r="T69" i="41"/>
  <c r="N69" i="41"/>
  <c r="I69" i="41"/>
  <c r="H69" i="41"/>
  <c r="G69" i="41"/>
  <c r="F69" i="41"/>
  <c r="D69" i="41"/>
  <c r="C69" i="41"/>
  <c r="P69" i="41"/>
  <c r="M69" i="41"/>
  <c r="L69" i="41"/>
  <c r="K69" i="41"/>
  <c r="J69" i="41"/>
  <c r="AB69" i="41"/>
  <c r="AA69" i="41"/>
  <c r="Y69" i="41"/>
  <c r="S69" i="41"/>
  <c r="R69" i="41"/>
  <c r="Q69" i="41"/>
  <c r="O69" i="41"/>
  <c r="E69" i="41"/>
  <c r="Z69" i="41"/>
  <c r="W69" i="41"/>
  <c r="V69" i="41"/>
  <c r="K30" i="41"/>
  <c r="W30" i="41"/>
  <c r="V30" i="41"/>
  <c r="U30" i="41"/>
  <c r="M30" i="41"/>
  <c r="L30" i="41"/>
  <c r="J30" i="41"/>
  <c r="I30" i="41"/>
  <c r="D30" i="41"/>
  <c r="C30" i="41"/>
  <c r="AB30" i="41"/>
  <c r="AB24" i="42" s="1"/>
  <c r="Z30" i="41"/>
  <c r="H30" i="41"/>
  <c r="G30" i="41"/>
  <c r="F30" i="41"/>
  <c r="F24" i="42" s="1"/>
  <c r="E30" i="41"/>
  <c r="E24" i="42" s="1"/>
  <c r="AA30" i="41"/>
  <c r="AA24" i="42" s="1"/>
  <c r="Y30" i="41"/>
  <c r="Y24" i="42" s="1"/>
  <c r="X30" i="41"/>
  <c r="T30" i="41"/>
  <c r="S30" i="41"/>
  <c r="R30" i="41"/>
  <c r="Q30" i="41"/>
  <c r="P30" i="41"/>
  <c r="O30" i="41"/>
  <c r="N30" i="41"/>
  <c r="W22" i="41"/>
  <c r="Y22" i="41"/>
  <c r="X22" i="41"/>
  <c r="V22" i="41"/>
  <c r="H22" i="41"/>
  <c r="G22" i="41"/>
  <c r="F22" i="41"/>
  <c r="O22" i="41"/>
  <c r="N22" i="41"/>
  <c r="M22" i="41"/>
  <c r="L22" i="41"/>
  <c r="K22" i="41"/>
  <c r="K16" i="42" s="1"/>
  <c r="J22" i="41"/>
  <c r="J16" i="42" s="1"/>
  <c r="I22" i="41"/>
  <c r="I16" i="42" s="1"/>
  <c r="D22" i="41"/>
  <c r="D16" i="42" s="1"/>
  <c r="AB22" i="41"/>
  <c r="AA22" i="41"/>
  <c r="Z22" i="41"/>
  <c r="U22" i="41"/>
  <c r="T22" i="41"/>
  <c r="Q22" i="41"/>
  <c r="S22" i="41"/>
  <c r="R22" i="41"/>
  <c r="P22" i="41"/>
  <c r="E22" i="41"/>
  <c r="C22" i="41"/>
  <c r="X25" i="41"/>
  <c r="X19" i="42" s="1"/>
  <c r="G25" i="41"/>
  <c r="F25" i="41"/>
  <c r="F19" i="42" s="1"/>
  <c r="AB25" i="41"/>
  <c r="AB19" i="42" s="1"/>
  <c r="E25" i="41"/>
  <c r="Z25" i="41"/>
  <c r="Y25" i="41"/>
  <c r="W25" i="41"/>
  <c r="V25" i="41"/>
  <c r="V19" i="42" s="1"/>
  <c r="S25" i="41"/>
  <c r="S19" i="42" s="1"/>
  <c r="R25" i="41"/>
  <c r="R19" i="42" s="1"/>
  <c r="Q25" i="41"/>
  <c r="P25" i="41"/>
  <c r="O25" i="41"/>
  <c r="N25" i="41"/>
  <c r="M25" i="41"/>
  <c r="K25" i="41"/>
  <c r="D25" i="41"/>
  <c r="C25" i="41"/>
  <c r="H25" i="41"/>
  <c r="T25" i="41"/>
  <c r="L25" i="41"/>
  <c r="U25" i="41"/>
  <c r="U19" i="42" s="1"/>
  <c r="I25" i="41"/>
  <c r="AA25" i="41"/>
  <c r="J25" i="41"/>
  <c r="D17" i="43"/>
  <c r="AB59" i="41"/>
  <c r="F59" i="41"/>
  <c r="X59" i="41"/>
  <c r="P59" i="41"/>
  <c r="O59" i="41"/>
  <c r="N59" i="41"/>
  <c r="M59" i="41"/>
  <c r="K59" i="41"/>
  <c r="J59" i="41"/>
  <c r="Y59" i="41"/>
  <c r="V59" i="41"/>
  <c r="U59" i="41"/>
  <c r="T59" i="41"/>
  <c r="S59" i="41"/>
  <c r="R59" i="41"/>
  <c r="Q59" i="41"/>
  <c r="L59" i="41"/>
  <c r="I59" i="41"/>
  <c r="H59" i="41"/>
  <c r="G59" i="41"/>
  <c r="E59" i="41"/>
  <c r="C59" i="41"/>
  <c r="AA59" i="41"/>
  <c r="Z59" i="41"/>
  <c r="W59" i="41"/>
  <c r="D59" i="41"/>
  <c r="I46" i="41"/>
  <c r="AA46" i="41"/>
  <c r="E46" i="41"/>
  <c r="G46" i="41"/>
  <c r="F46" i="41"/>
  <c r="D46" i="41"/>
  <c r="AB46" i="41"/>
  <c r="C46" i="41"/>
  <c r="V46" i="41"/>
  <c r="U46" i="41"/>
  <c r="T46" i="41"/>
  <c r="S46" i="41"/>
  <c r="O46" i="41"/>
  <c r="N46" i="41"/>
  <c r="M46" i="41"/>
  <c r="L46" i="41"/>
  <c r="K46" i="41"/>
  <c r="J46" i="41"/>
  <c r="H46" i="41"/>
  <c r="Q46" i="41"/>
  <c r="P46" i="41"/>
  <c r="Z46" i="41"/>
  <c r="Y46" i="41"/>
  <c r="W46" i="41"/>
  <c r="R46" i="41"/>
  <c r="X46" i="41"/>
  <c r="V45" i="39"/>
  <c r="F63" i="39"/>
  <c r="J49" i="41"/>
  <c r="AB49" i="41"/>
  <c r="F49" i="41"/>
  <c r="Q49" i="41"/>
  <c r="P49" i="41"/>
  <c r="O49" i="41"/>
  <c r="N49" i="41"/>
  <c r="K49" i="41"/>
  <c r="AA49" i="41"/>
  <c r="Z49" i="41"/>
  <c r="Y49" i="41"/>
  <c r="X49" i="41"/>
  <c r="C49" i="41"/>
  <c r="W49" i="41"/>
  <c r="V49" i="41"/>
  <c r="U49" i="41"/>
  <c r="T49" i="41"/>
  <c r="S49" i="41"/>
  <c r="R49" i="41"/>
  <c r="M49" i="41"/>
  <c r="L49" i="41"/>
  <c r="I49" i="41"/>
  <c r="H49" i="41"/>
  <c r="G49" i="41"/>
  <c r="E49" i="41"/>
  <c r="D49" i="41"/>
  <c r="G18" i="41"/>
  <c r="Z18" i="41"/>
  <c r="C18" i="41"/>
  <c r="Y18" i="41"/>
  <c r="X18" i="41"/>
  <c r="R18" i="41"/>
  <c r="R12" i="42" s="1"/>
  <c r="Q18" i="41"/>
  <c r="Q12" i="42" s="1"/>
  <c r="P18" i="41"/>
  <c r="P12" i="42" s="1"/>
  <c r="J18" i="41"/>
  <c r="J12" i="42" s="1"/>
  <c r="I18" i="41"/>
  <c r="I12" i="42" s="1"/>
  <c r="H18" i="41"/>
  <c r="H12" i="42" s="1"/>
  <c r="F18" i="41"/>
  <c r="F12" i="42" s="1"/>
  <c r="E18" i="41"/>
  <c r="E12" i="42" s="1"/>
  <c r="D18" i="41"/>
  <c r="S18" i="41"/>
  <c r="O18" i="41"/>
  <c r="N18" i="41"/>
  <c r="M18" i="41"/>
  <c r="L18" i="41"/>
  <c r="K18" i="41"/>
  <c r="T18" i="41"/>
  <c r="AB18" i="41"/>
  <c r="AA18" i="41"/>
  <c r="W18" i="41"/>
  <c r="V18" i="41"/>
  <c r="U18" i="41"/>
  <c r="Y28" i="41"/>
  <c r="C28" i="41"/>
  <c r="L28" i="41"/>
  <c r="K28" i="41"/>
  <c r="J28" i="41"/>
  <c r="J22" i="42" s="1"/>
  <c r="S28" i="41"/>
  <c r="R28" i="41"/>
  <c r="Q28" i="41"/>
  <c r="Q22" i="42" s="1"/>
  <c r="P28" i="41"/>
  <c r="P22" i="42" s="1"/>
  <c r="AB28" i="41"/>
  <c r="AA28" i="41"/>
  <c r="Z28" i="41"/>
  <c r="X28" i="41"/>
  <c r="W28" i="41"/>
  <c r="U28" i="41"/>
  <c r="O28" i="41"/>
  <c r="N28" i="41"/>
  <c r="M28" i="41"/>
  <c r="I28" i="41"/>
  <c r="H28" i="41"/>
  <c r="G28" i="41"/>
  <c r="F28" i="41"/>
  <c r="E28" i="41"/>
  <c r="D28" i="41"/>
  <c r="T28" i="41"/>
  <c r="V28" i="41"/>
  <c r="L55" i="41"/>
  <c r="H55" i="41"/>
  <c r="K55" i="41"/>
  <c r="J55" i="41"/>
  <c r="I55" i="41"/>
  <c r="G55" i="41"/>
  <c r="AB55" i="41"/>
  <c r="D55" i="41"/>
  <c r="F55" i="41"/>
  <c r="E55" i="41"/>
  <c r="C55" i="41"/>
  <c r="Q55" i="41"/>
  <c r="P55" i="41"/>
  <c r="O55" i="41"/>
  <c r="N55" i="41"/>
  <c r="M55" i="41"/>
  <c r="Y55" i="41"/>
  <c r="X55" i="41"/>
  <c r="W55" i="41"/>
  <c r="V55" i="41"/>
  <c r="U55" i="41"/>
  <c r="T55" i="41"/>
  <c r="S55" i="41"/>
  <c r="R55" i="41"/>
  <c r="AA55" i="41"/>
  <c r="Z55" i="41"/>
  <c r="F32" i="39"/>
  <c r="E45" i="39"/>
  <c r="E69" i="39" s="1"/>
  <c r="T31" i="39"/>
  <c r="K46" i="39"/>
  <c r="L14" i="42" l="1"/>
  <c r="S22" i="42"/>
  <c r="I9" i="42"/>
  <c r="I9" i="46" s="1"/>
  <c r="V14" i="42"/>
  <c r="C24" i="42"/>
  <c r="Y14" i="42"/>
  <c r="W13" i="42"/>
  <c r="E55" i="39"/>
  <c r="F55" i="39" s="1"/>
  <c r="C16" i="42"/>
  <c r="G12" i="42"/>
  <c r="C10" i="42"/>
  <c r="C10" i="46" s="1"/>
  <c r="D5" i="42"/>
  <c r="D3" i="44" s="1"/>
  <c r="W17" i="42"/>
  <c r="W17" i="46" s="1"/>
  <c r="D10" i="42"/>
  <c r="D10" i="46" s="1"/>
  <c r="X4" i="42"/>
  <c r="X4" i="46" s="1"/>
  <c r="Y7" i="42"/>
  <c r="AB13" i="42"/>
  <c r="J9" i="42"/>
  <c r="J9" i="46" s="1"/>
  <c r="X14" i="42"/>
  <c r="X12" i="42"/>
  <c r="AA23" i="42"/>
  <c r="Z14" i="42"/>
  <c r="J23" i="42"/>
  <c r="U7" i="42"/>
  <c r="J24" i="42"/>
  <c r="F23" i="42"/>
  <c r="F21" i="44" s="1"/>
  <c r="H15" i="42"/>
  <c r="C11" i="42"/>
  <c r="I23" i="42"/>
  <c r="K9" i="42"/>
  <c r="K9" i="46" s="1"/>
  <c r="X17" i="42"/>
  <c r="X17" i="46" s="1"/>
  <c r="S17" i="42"/>
  <c r="S17" i="46" s="1"/>
  <c r="E10" i="42"/>
  <c r="E10" i="46" s="1"/>
  <c r="E11" i="42"/>
  <c r="E9" i="44" s="1"/>
  <c r="E9" i="45" s="1"/>
  <c r="E11" i="46" s="1"/>
  <c r="F5" i="42"/>
  <c r="L9" i="42"/>
  <c r="L9" i="46" s="1"/>
  <c r="Y17" i="42"/>
  <c r="Y17" i="46" s="1"/>
  <c r="F10" i="42"/>
  <c r="F10" i="46" s="1"/>
  <c r="U15" i="42"/>
  <c r="U6" i="42"/>
  <c r="M9" i="42"/>
  <c r="M9" i="46" s="1"/>
  <c r="Z17" i="42"/>
  <c r="Z17" i="46" s="1"/>
  <c r="G10" i="42"/>
  <c r="G10" i="46" s="1"/>
  <c r="C4" i="42"/>
  <c r="C4" i="46" s="1"/>
  <c r="V15" i="42"/>
  <c r="G11" i="42"/>
  <c r="F6" i="42"/>
  <c r="G6" i="42"/>
  <c r="AB23" i="42"/>
  <c r="Q15" i="42"/>
  <c r="J20" i="42"/>
  <c r="AB20" i="42"/>
  <c r="C21" i="42"/>
  <c r="C19" i="44" s="1"/>
  <c r="C19" i="45" s="1"/>
  <c r="C21" i="46" s="1"/>
  <c r="P21" i="42"/>
  <c r="W6" i="42"/>
  <c r="Q8" i="42"/>
  <c r="Q8" i="46" s="1"/>
  <c r="AA17" i="42"/>
  <c r="AA17" i="46" s="1"/>
  <c r="F4" i="42"/>
  <c r="F4" i="46" s="1"/>
  <c r="S11" i="42"/>
  <c r="Y12" i="42"/>
  <c r="V7" i="42"/>
  <c r="AB14" i="42"/>
  <c r="C23" i="42"/>
  <c r="C21" i="44" s="1"/>
  <c r="C21" i="45" s="1"/>
  <c r="C23" i="46" s="1"/>
  <c r="W9" i="42"/>
  <c r="W9" i="46" s="1"/>
  <c r="V4" i="42"/>
  <c r="V4" i="46" s="1"/>
  <c r="W7" i="42"/>
  <c r="Q17" i="42"/>
  <c r="Q17" i="46" s="1"/>
  <c r="X7" i="42"/>
  <c r="T21" i="42"/>
  <c r="L23" i="42"/>
  <c r="L20" i="42"/>
  <c r="K20" i="42"/>
  <c r="D21" i="42"/>
  <c r="X6" i="42"/>
  <c r="R8" i="42"/>
  <c r="R8" i="46" s="1"/>
  <c r="AB17" i="42"/>
  <c r="AB17" i="46" s="1"/>
  <c r="T11" i="42"/>
  <c r="G13" i="42"/>
  <c r="R22" i="42"/>
  <c r="M14" i="42"/>
  <c r="J17" i="42"/>
  <c r="J17" i="46" s="1"/>
  <c r="W14" i="42"/>
  <c r="D22" i="42"/>
  <c r="D20" i="44" s="1"/>
  <c r="D20" i="45" s="1"/>
  <c r="D22" i="46" s="1"/>
  <c r="Z11" i="42"/>
  <c r="K23" i="42"/>
  <c r="AB11" i="42"/>
  <c r="E17" i="42"/>
  <c r="E17" i="46" s="1"/>
  <c r="AA11" i="42"/>
  <c r="C14" i="42"/>
  <c r="E22" i="44"/>
  <c r="X9" i="42"/>
  <c r="X9" i="46" s="1"/>
  <c r="W4" i="42"/>
  <c r="W4" i="46" s="1"/>
  <c r="V6" i="42"/>
  <c r="U16" i="42"/>
  <c r="G18" i="42"/>
  <c r="G18" i="46" s="1"/>
  <c r="I18" i="42"/>
  <c r="I18" i="46" s="1"/>
  <c r="U23" i="42"/>
  <c r="S8" i="42"/>
  <c r="S8" i="46" s="1"/>
  <c r="F17" i="42"/>
  <c r="F17" i="46" s="1"/>
  <c r="J11" i="42"/>
  <c r="U11" i="42"/>
  <c r="H16" i="42"/>
  <c r="AB10" i="42"/>
  <c r="AB10" i="46" s="1"/>
  <c r="V17" i="42"/>
  <c r="V17" i="46" s="1"/>
  <c r="J14" i="42"/>
  <c r="S18" i="42"/>
  <c r="S18" i="46" s="1"/>
  <c r="N20" i="42"/>
  <c r="F21" i="42"/>
  <c r="J21" i="42"/>
  <c r="H6" i="42"/>
  <c r="T8" i="42"/>
  <c r="T8" i="46" s="1"/>
  <c r="F20" i="43"/>
  <c r="X13" i="42"/>
  <c r="D23" i="42"/>
  <c r="Y9" i="42"/>
  <c r="Y9" i="46" s="1"/>
  <c r="Y13" i="42"/>
  <c r="G61" i="39"/>
  <c r="D14" i="44"/>
  <c r="D14" i="45" s="1"/>
  <c r="D16" i="46" s="1"/>
  <c r="N14" i="42"/>
  <c r="G14" i="43"/>
  <c r="F69" i="39"/>
  <c r="T15" i="42"/>
  <c r="Z13" i="42"/>
  <c r="X24" i="42"/>
  <c r="F9" i="43"/>
  <c r="F9" i="44" s="1"/>
  <c r="Q21" i="42"/>
  <c r="E23" i="42"/>
  <c r="E10" i="44"/>
  <c r="E10" i="45" s="1"/>
  <c r="E12" i="46" s="1"/>
  <c r="P17" i="42"/>
  <c r="P17" i="46" s="1"/>
  <c r="AA13" i="42"/>
  <c r="Z19" i="42"/>
  <c r="H24" i="42"/>
  <c r="U14" i="42"/>
  <c r="H10" i="42"/>
  <c r="H10" i="46" s="1"/>
  <c r="R23" i="42"/>
  <c r="R20" i="42"/>
  <c r="P9" i="42"/>
  <c r="P9" i="46" s="1"/>
  <c r="G19" i="42"/>
  <c r="F12" i="43"/>
  <c r="D15" i="42"/>
  <c r="AA20" i="42"/>
  <c r="G21" i="43"/>
  <c r="T4" i="42"/>
  <c r="T4" i="46" s="1"/>
  <c r="Q23" i="42"/>
  <c r="W71" i="39"/>
  <c r="AB5" i="42"/>
  <c r="I8" i="42"/>
  <c r="I8" i="46" s="1"/>
  <c r="G9" i="42"/>
  <c r="G9" i="46" s="1"/>
  <c r="K10" i="42"/>
  <c r="K10" i="46" s="1"/>
  <c r="U4" i="42"/>
  <c r="U4" i="46" s="1"/>
  <c r="M15" i="42"/>
  <c r="K11" i="42"/>
  <c r="H11" i="42"/>
  <c r="F7" i="42"/>
  <c r="H13" i="42"/>
  <c r="I22" i="42"/>
  <c r="AA12" i="42"/>
  <c r="T19" i="42"/>
  <c r="E16" i="42"/>
  <c r="X16" i="42"/>
  <c r="AA14" i="42"/>
  <c r="P18" i="42"/>
  <c r="P18" i="46" s="1"/>
  <c r="T20" i="42"/>
  <c r="N21" i="42"/>
  <c r="S23" i="42"/>
  <c r="AA5" i="42"/>
  <c r="J8" i="42"/>
  <c r="J8" i="46" s="1"/>
  <c r="H9" i="42"/>
  <c r="H9" i="46" s="1"/>
  <c r="G17" i="42"/>
  <c r="G17" i="46" s="1"/>
  <c r="L10" i="42"/>
  <c r="L10" i="46" s="1"/>
  <c r="U10" i="42"/>
  <c r="U10" i="46" s="1"/>
  <c r="D4" i="42"/>
  <c r="D4" i="46" s="1"/>
  <c r="N15" i="42"/>
  <c r="L11" i="42"/>
  <c r="I11" i="42"/>
  <c r="G7" i="42"/>
  <c r="I13" i="42"/>
  <c r="M5" i="42"/>
  <c r="S15" i="42"/>
  <c r="W19" i="42"/>
  <c r="C9" i="44"/>
  <c r="C9" i="45" s="1"/>
  <c r="C11" i="46" s="1"/>
  <c r="Y19" i="42"/>
  <c r="M20" i="42"/>
  <c r="E21" i="42"/>
  <c r="AA7" i="42"/>
  <c r="F13" i="43"/>
  <c r="G4" i="42"/>
  <c r="G4" i="46" s="1"/>
  <c r="P6" i="42"/>
  <c r="X10" i="42"/>
  <c r="X10" i="46" s="1"/>
  <c r="U12" i="42"/>
  <c r="C22" i="44"/>
  <c r="C22" i="45" s="1"/>
  <c r="C24" i="46" s="1"/>
  <c r="Z20" i="42"/>
  <c r="Y5" i="42"/>
  <c r="I10" i="42"/>
  <c r="I10" i="46" s="1"/>
  <c r="E3" i="43"/>
  <c r="E9" i="42"/>
  <c r="E9" i="46" s="1"/>
  <c r="E7" i="42"/>
  <c r="V16" i="42"/>
  <c r="Y16" i="42"/>
  <c r="M21" i="42"/>
  <c r="C5" i="42"/>
  <c r="O15" i="42"/>
  <c r="R18" i="42"/>
  <c r="R18" i="46" s="1"/>
  <c r="O21" i="42"/>
  <c r="P15" i="42"/>
  <c r="K7" i="42"/>
  <c r="G74" i="39"/>
  <c r="M13" i="42"/>
  <c r="O22" i="42"/>
  <c r="K12" i="42"/>
  <c r="D19" i="42"/>
  <c r="S16" i="42"/>
  <c r="N24" i="42"/>
  <c r="U24" i="42"/>
  <c r="D14" i="42"/>
  <c r="Y18" i="42"/>
  <c r="Y18" i="46" s="1"/>
  <c r="C20" i="42"/>
  <c r="V20" i="42"/>
  <c r="W21" i="42"/>
  <c r="G11" i="43"/>
  <c r="I6" i="42"/>
  <c r="V23" i="42"/>
  <c r="E5" i="42"/>
  <c r="G8" i="42"/>
  <c r="G8" i="46" s="1"/>
  <c r="Z9" i="42"/>
  <c r="Z9" i="46" s="1"/>
  <c r="K17" i="42"/>
  <c r="K17" i="46" s="1"/>
  <c r="Q10" i="42"/>
  <c r="Q10" i="46" s="1"/>
  <c r="K4" i="42"/>
  <c r="K4" i="46" s="1"/>
  <c r="J15" i="42"/>
  <c r="P11" i="42"/>
  <c r="M7" i="42"/>
  <c r="I7" i="42"/>
  <c r="N13" i="42"/>
  <c r="D19" i="44"/>
  <c r="D19" i="45" s="1"/>
  <c r="D21" i="46" s="1"/>
  <c r="D11" i="42"/>
  <c r="M16" i="42"/>
  <c r="W18" i="42"/>
  <c r="W18" i="46" s="1"/>
  <c r="T22" i="42"/>
  <c r="X18" i="42"/>
  <c r="X18" i="46" s="1"/>
  <c r="F11" i="42"/>
  <c r="J19" i="42"/>
  <c r="P20" i="42"/>
  <c r="O6" i="42"/>
  <c r="W5" i="42"/>
  <c r="X15" i="42"/>
  <c r="D13" i="42"/>
  <c r="H23" i="42"/>
  <c r="H4" i="42"/>
  <c r="H4" i="46" s="1"/>
  <c r="C7" i="42"/>
  <c r="F22" i="42"/>
  <c r="E6" i="42"/>
  <c r="F13" i="42"/>
  <c r="F11" i="44" s="1"/>
  <c r="C12" i="42"/>
  <c r="Z5" i="42"/>
  <c r="H22" i="42"/>
  <c r="E18" i="43"/>
  <c r="F22" i="43"/>
  <c r="F22" i="44" s="1"/>
  <c r="S5" i="42"/>
  <c r="N16" i="42"/>
  <c r="T5" i="42"/>
  <c r="Z7" i="42"/>
  <c r="Z24" i="42"/>
  <c r="X5" i="42"/>
  <c r="E13" i="42"/>
  <c r="I19" i="42"/>
  <c r="Y10" i="42"/>
  <c r="Y10" i="46" s="1"/>
  <c r="H8" i="42"/>
  <c r="H8" i="46" s="1"/>
  <c r="J10" i="42"/>
  <c r="J10" i="46" s="1"/>
  <c r="J4" i="42"/>
  <c r="J4" i="46" s="1"/>
  <c r="O11" i="42"/>
  <c r="U22" i="42"/>
  <c r="O24" i="42"/>
  <c r="W20" i="42"/>
  <c r="AA9" i="42"/>
  <c r="AA9" i="46" s="1"/>
  <c r="S4" i="42"/>
  <c r="S4" i="46" s="1"/>
  <c r="W22" i="42"/>
  <c r="W24" i="42"/>
  <c r="F14" i="42"/>
  <c r="AA18" i="42"/>
  <c r="AA18" i="46" s="1"/>
  <c r="E20" i="42"/>
  <c r="X20" i="42"/>
  <c r="Y21" i="42"/>
  <c r="N6" i="42"/>
  <c r="W23" i="42"/>
  <c r="G5" i="42"/>
  <c r="K8" i="42"/>
  <c r="K8" i="46" s="1"/>
  <c r="Z8" i="42"/>
  <c r="Z8" i="46" s="1"/>
  <c r="C9" i="42"/>
  <c r="C9" i="46" s="1"/>
  <c r="M17" i="42"/>
  <c r="M17" i="46" s="1"/>
  <c r="S10" i="42"/>
  <c r="S10" i="46" s="1"/>
  <c r="M4" i="42"/>
  <c r="M4" i="46" s="1"/>
  <c r="E4" i="43"/>
  <c r="L15" i="42"/>
  <c r="R11" i="42"/>
  <c r="O7" i="42"/>
  <c r="T7" i="42"/>
  <c r="K13" i="42"/>
  <c r="R13" i="42"/>
  <c r="E8" i="42"/>
  <c r="E8" i="46" s="1"/>
  <c r="M10" i="42"/>
  <c r="M10" i="46" s="1"/>
  <c r="N11" i="42"/>
  <c r="M24" i="42"/>
  <c r="Q16" i="42"/>
  <c r="D20" i="42"/>
  <c r="J6" i="42"/>
  <c r="N7" i="42"/>
  <c r="Q13" i="42"/>
  <c r="M19" i="42"/>
  <c r="P24" i="42"/>
  <c r="X22" i="42"/>
  <c r="N12" i="42"/>
  <c r="G63" i="39"/>
  <c r="N19" i="42"/>
  <c r="Q24" i="42"/>
  <c r="K24" i="42"/>
  <c r="G14" i="42"/>
  <c r="AB18" i="42"/>
  <c r="AB18" i="46" s="1"/>
  <c r="F20" i="42"/>
  <c r="Q20" i="42"/>
  <c r="Z21" i="42"/>
  <c r="T72" i="39"/>
  <c r="Q6" i="42"/>
  <c r="Y23" i="42"/>
  <c r="O5" i="42"/>
  <c r="L8" i="42"/>
  <c r="L8" i="46" s="1"/>
  <c r="D8" i="42"/>
  <c r="D8" i="46" s="1"/>
  <c r="R9" i="42"/>
  <c r="R9" i="46" s="1"/>
  <c r="T9" i="42"/>
  <c r="T9" i="46" s="1"/>
  <c r="N17" i="42"/>
  <c r="N17" i="46" s="1"/>
  <c r="T10" i="42"/>
  <c r="T10" i="46" s="1"/>
  <c r="N4" i="42"/>
  <c r="N4" i="46" s="1"/>
  <c r="F56" i="39"/>
  <c r="E15" i="42"/>
  <c r="E13" i="44" s="1"/>
  <c r="V11" i="42"/>
  <c r="P7" i="42"/>
  <c r="O13" i="42"/>
  <c r="S13" i="42"/>
  <c r="K62" i="39"/>
  <c r="E22" i="45"/>
  <c r="E24" i="46" s="1"/>
  <c r="K6" i="42"/>
  <c r="R5" i="42"/>
  <c r="K22" i="42"/>
  <c r="O14" i="42"/>
  <c r="R21" i="42"/>
  <c r="G10" i="43"/>
  <c r="F10" i="44"/>
  <c r="F10" i="45" s="1"/>
  <c r="F12" i="46" s="1"/>
  <c r="L22" i="42"/>
  <c r="N9" i="42"/>
  <c r="N9" i="46" s="1"/>
  <c r="W15" i="42"/>
  <c r="C22" i="42"/>
  <c r="F18" i="42"/>
  <c r="F18" i="46" s="1"/>
  <c r="N70" i="39"/>
  <c r="AB6" i="42"/>
  <c r="G23" i="42"/>
  <c r="G21" i="44" s="1"/>
  <c r="X8" i="42"/>
  <c r="X8" i="46" s="1"/>
  <c r="AB8" i="42"/>
  <c r="AB8" i="46" s="1"/>
  <c r="G16" i="42"/>
  <c r="Y8" i="42"/>
  <c r="Y8" i="46" s="1"/>
  <c r="D9" i="42"/>
  <c r="D9" i="46" s="1"/>
  <c r="R4" i="42"/>
  <c r="R4" i="46" s="1"/>
  <c r="G22" i="42"/>
  <c r="T17" i="42"/>
  <c r="T17" i="46" s="1"/>
  <c r="I15" i="42"/>
  <c r="W12" i="42"/>
  <c r="L19" i="42"/>
  <c r="O18" i="42"/>
  <c r="O18" i="46" s="1"/>
  <c r="S20" i="42"/>
  <c r="AB12" i="42"/>
  <c r="H19" i="42"/>
  <c r="L24" i="42"/>
  <c r="U20" i="42"/>
  <c r="AA4" i="42"/>
  <c r="AA4" i="46" s="1"/>
  <c r="H7" i="42"/>
  <c r="T12" i="42"/>
  <c r="R16" i="42"/>
  <c r="C12" i="44"/>
  <c r="C12" i="45" s="1"/>
  <c r="C14" i="46" s="1"/>
  <c r="I4" i="42"/>
  <c r="I4" i="46" s="1"/>
  <c r="K19" i="42"/>
  <c r="U64" i="39"/>
  <c r="L17" i="42"/>
  <c r="L17" i="46" s="1"/>
  <c r="K15" i="42"/>
  <c r="J13" i="42"/>
  <c r="M12" i="42"/>
  <c r="T16" i="42"/>
  <c r="Z22" i="42"/>
  <c r="O12" i="42"/>
  <c r="O19" i="42"/>
  <c r="Z16" i="42"/>
  <c r="R24" i="42"/>
  <c r="H14" i="42"/>
  <c r="C18" i="42"/>
  <c r="C18" i="46" s="1"/>
  <c r="K18" i="42"/>
  <c r="K18" i="46" s="1"/>
  <c r="G20" i="42"/>
  <c r="AA21" i="42"/>
  <c r="R6" i="42"/>
  <c r="G5" i="43"/>
  <c r="Z23" i="42"/>
  <c r="P5" i="42"/>
  <c r="N8" i="42"/>
  <c r="N8" i="46" s="1"/>
  <c r="AA8" i="42"/>
  <c r="AA8" i="46" s="1"/>
  <c r="S9" i="42"/>
  <c r="S9" i="46" s="1"/>
  <c r="U9" i="42"/>
  <c r="U9" i="46" s="1"/>
  <c r="O17" i="42"/>
  <c r="O17" i="46" s="1"/>
  <c r="V10" i="42"/>
  <c r="V10" i="46" s="1"/>
  <c r="O4" i="42"/>
  <c r="O4" i="46" s="1"/>
  <c r="AA15" i="42"/>
  <c r="AB15" i="42"/>
  <c r="W11" i="42"/>
  <c r="Q7" i="42"/>
  <c r="P13" i="42"/>
  <c r="V13" i="42"/>
  <c r="R15" i="42"/>
  <c r="G24" i="42"/>
  <c r="T14" i="42"/>
  <c r="E19" i="42"/>
  <c r="O20" i="42"/>
  <c r="C13" i="42"/>
  <c r="O9" i="42"/>
  <c r="O9" i="46" s="1"/>
  <c r="AB7" i="42"/>
  <c r="Y22" i="42"/>
  <c r="F16" i="42"/>
  <c r="F14" i="44" s="1"/>
  <c r="C15" i="42"/>
  <c r="D7" i="42"/>
  <c r="V12" i="42"/>
  <c r="D24" i="42"/>
  <c r="K21" i="42"/>
  <c r="C14" i="44"/>
  <c r="C14" i="45" s="1"/>
  <c r="C16" i="46" s="1"/>
  <c r="L21" i="42"/>
  <c r="M22" i="42"/>
  <c r="Q18" i="42"/>
  <c r="Q18" i="46" s="1"/>
  <c r="T23" i="42"/>
  <c r="I17" i="42"/>
  <c r="I17" i="46" s="1"/>
  <c r="N22" i="42"/>
  <c r="C19" i="42"/>
  <c r="L7" i="42"/>
  <c r="L12" i="42"/>
  <c r="V24" i="42"/>
  <c r="Z18" i="42"/>
  <c r="Z18" i="46" s="1"/>
  <c r="X23" i="42"/>
  <c r="C8" i="42"/>
  <c r="C8" i="46" s="1"/>
  <c r="L4" i="42"/>
  <c r="L4" i="46" s="1"/>
  <c r="J7" i="42"/>
  <c r="AA22" i="42"/>
  <c r="AA16" i="42"/>
  <c r="L18" i="42"/>
  <c r="L18" i="46" s="1"/>
  <c r="H20" i="42"/>
  <c r="AB21" i="42"/>
  <c r="H66" i="39"/>
  <c r="M23" i="42"/>
  <c r="C4" i="44"/>
  <c r="C4" i="45" s="1"/>
  <c r="C6" i="46" s="1"/>
  <c r="H5" i="42"/>
  <c r="Q5" i="42"/>
  <c r="O8" i="42"/>
  <c r="O8" i="46" s="1"/>
  <c r="M8" i="42"/>
  <c r="M8" i="46" s="1"/>
  <c r="Q9" i="42"/>
  <c r="Q9" i="46" s="1"/>
  <c r="F9" i="42"/>
  <c r="F9" i="46" s="1"/>
  <c r="C17" i="42"/>
  <c r="C17" i="46" s="1"/>
  <c r="Z10" i="42"/>
  <c r="Z10" i="46" s="1"/>
  <c r="P4" i="42"/>
  <c r="P4" i="46" s="1"/>
  <c r="Z15" i="42"/>
  <c r="F15" i="42"/>
  <c r="X11" i="42"/>
  <c r="R7" i="42"/>
  <c r="T13" i="42"/>
  <c r="L16" i="42"/>
  <c r="S14" i="42"/>
  <c r="G19" i="43"/>
  <c r="F19" i="44"/>
  <c r="F19" i="45" s="1"/>
  <c r="F21" i="46" s="1"/>
  <c r="V22" i="42"/>
  <c r="E17" i="43"/>
  <c r="E17" i="44" s="1"/>
  <c r="M6" i="42"/>
  <c r="O16" i="42"/>
  <c r="W10" i="42"/>
  <c r="W10" i="46" s="1"/>
  <c r="E22" i="42"/>
  <c r="AA19" i="42"/>
  <c r="J18" i="42"/>
  <c r="J18" i="46" s="1"/>
  <c r="G65" i="39"/>
  <c r="F13" i="44"/>
  <c r="H17" i="42"/>
  <c r="H17" i="46" s="1"/>
  <c r="N18" i="42"/>
  <c r="N18" i="46" s="1"/>
  <c r="AA6" i="42"/>
  <c r="Z12" i="42"/>
  <c r="I24" i="42"/>
  <c r="P16" i="42"/>
  <c r="Y6" i="42"/>
  <c r="M11" i="42"/>
  <c r="L13" i="42"/>
  <c r="W16" i="42"/>
  <c r="Y20" i="42"/>
  <c r="F8" i="42"/>
  <c r="F8" i="46" s="1"/>
  <c r="E14" i="42"/>
  <c r="X21" i="42"/>
  <c r="R10" i="42"/>
  <c r="R10" i="46" s="1"/>
  <c r="Q11" i="42"/>
  <c r="S12" i="42"/>
  <c r="P19" i="42"/>
  <c r="S24" i="42"/>
  <c r="P14" i="42"/>
  <c r="D18" i="42"/>
  <c r="D18" i="46" s="1"/>
  <c r="AB22" i="42"/>
  <c r="D12" i="42"/>
  <c r="Q19" i="42"/>
  <c r="AB16" i="42"/>
  <c r="T24" i="42"/>
  <c r="I14" i="42"/>
  <c r="E18" i="42"/>
  <c r="E18" i="46" s="1"/>
  <c r="M18" i="42"/>
  <c r="M18" i="46" s="1"/>
  <c r="I20" i="42"/>
  <c r="S21" i="42"/>
  <c r="Z6" i="42"/>
  <c r="N23" i="42"/>
  <c r="D4" i="44"/>
  <c r="D4" i="45" s="1"/>
  <c r="D6" i="46" s="1"/>
  <c r="I5" i="42"/>
  <c r="U5" i="42"/>
  <c r="P8" i="42"/>
  <c r="P8" i="46" s="1"/>
  <c r="H73" i="39"/>
  <c r="V9" i="42"/>
  <c r="V9" i="46" s="1"/>
  <c r="AB9" i="42"/>
  <c r="AB9" i="46" s="1"/>
  <c r="D17" i="42"/>
  <c r="D17" i="46" s="1"/>
  <c r="AA10" i="42"/>
  <c r="AA10" i="46" s="1"/>
  <c r="Q4" i="42"/>
  <c r="Q4" i="46" s="1"/>
  <c r="Y15" i="42"/>
  <c r="G15" i="42"/>
  <c r="Y11" i="42"/>
  <c r="S7" i="42"/>
  <c r="U13" i="42"/>
  <c r="AC4" i="46" l="1"/>
  <c r="AC10" i="46"/>
  <c r="AC18" i="46"/>
  <c r="F21" i="45"/>
  <c r="F23" i="46" s="1"/>
  <c r="D3" i="45"/>
  <c r="D5" i="46" s="1"/>
  <c r="AC8" i="46"/>
  <c r="AC9" i="46"/>
  <c r="C18" i="44"/>
  <c r="C18" i="45" s="1"/>
  <c r="C20" i="46" s="1"/>
  <c r="E5" i="44"/>
  <c r="E5" i="45" s="1"/>
  <c r="E7" i="46" s="1"/>
  <c r="F5" i="44"/>
  <c r="F5" i="45" s="1"/>
  <c r="F7" i="46" s="1"/>
  <c r="F11" i="45"/>
  <c r="F13" i="46" s="1"/>
  <c r="F3" i="43"/>
  <c r="AC17" i="46"/>
  <c r="D18" i="45"/>
  <c r="D20" i="46" s="1"/>
  <c r="D18" i="44"/>
  <c r="C11" i="44"/>
  <c r="C11" i="45" s="1"/>
  <c r="C13" i="46" s="1"/>
  <c r="G21" i="45"/>
  <c r="G23" i="46" s="1"/>
  <c r="L62" i="39"/>
  <c r="H61" i="39"/>
  <c r="C10" i="44"/>
  <c r="C10" i="45" s="1"/>
  <c r="C12" i="46" s="1"/>
  <c r="D9" i="44"/>
  <c r="D9" i="45" s="1"/>
  <c r="D11" i="46" s="1"/>
  <c r="D12" i="44"/>
  <c r="D12" i="45" s="1"/>
  <c r="D14" i="46" s="1"/>
  <c r="D10" i="44"/>
  <c r="D10" i="45" s="1"/>
  <c r="D12" i="46" s="1"/>
  <c r="U72" i="39"/>
  <c r="D21" i="44"/>
  <c r="D21" i="45" s="1"/>
  <c r="D23" i="46" s="1"/>
  <c r="E17" i="45"/>
  <c r="E19" i="46" s="1"/>
  <c r="O70" i="39"/>
  <c r="E11" i="44"/>
  <c r="E11" i="45" s="1"/>
  <c r="E13" i="46" s="1"/>
  <c r="H19" i="43"/>
  <c r="G19" i="44"/>
  <c r="G19" i="45" s="1"/>
  <c r="G21" i="46" s="1"/>
  <c r="C20" i="44"/>
  <c r="C20" i="45" s="1"/>
  <c r="C22" i="46" s="1"/>
  <c r="E18" i="45"/>
  <c r="E20" i="46" s="1"/>
  <c r="I73" i="39"/>
  <c r="G69" i="39"/>
  <c r="V64" i="39"/>
  <c r="H10" i="43"/>
  <c r="G10" i="44"/>
  <c r="G10" i="45" s="1"/>
  <c r="G12" i="46" s="1"/>
  <c r="E13" i="45"/>
  <c r="E15" i="46" s="1"/>
  <c r="E21" i="44"/>
  <c r="E21" i="45" s="1"/>
  <c r="E23" i="46" s="1"/>
  <c r="H21" i="43"/>
  <c r="H5" i="43"/>
  <c r="G5" i="44"/>
  <c r="G5" i="45" s="1"/>
  <c r="G7" i="46" s="1"/>
  <c r="G56" i="39"/>
  <c r="G22" i="43"/>
  <c r="G22" i="44" s="1"/>
  <c r="F9" i="45"/>
  <c r="F11" i="46" s="1"/>
  <c r="E14" i="44"/>
  <c r="E14" i="45" s="1"/>
  <c r="E16" i="46" s="1"/>
  <c r="G9" i="43"/>
  <c r="G9" i="44" s="1"/>
  <c r="E20" i="44"/>
  <c r="E20" i="45" s="1"/>
  <c r="E22" i="46" s="1"/>
  <c r="H14" i="43"/>
  <c r="G14" i="44"/>
  <c r="G14" i="45" s="1"/>
  <c r="G16" i="46" s="1"/>
  <c r="I66" i="39"/>
  <c r="H14" i="44"/>
  <c r="F4" i="43"/>
  <c r="F4" i="44" s="1"/>
  <c r="E4" i="44"/>
  <c r="E4" i="45" s="1"/>
  <c r="E6" i="46" s="1"/>
  <c r="C3" i="44"/>
  <c r="C3" i="45" s="1"/>
  <c r="C5" i="46" s="1"/>
  <c r="F22" i="45"/>
  <c r="F24" i="46" s="1"/>
  <c r="D13" i="44"/>
  <c r="D13" i="45" s="1"/>
  <c r="D15" i="46" s="1"/>
  <c r="G20" i="43"/>
  <c r="F20" i="44"/>
  <c r="F20" i="45" s="1"/>
  <c r="F22" i="46" s="1"/>
  <c r="C17" i="44"/>
  <c r="C17" i="45" s="1"/>
  <c r="C19" i="46" s="1"/>
  <c r="H63" i="39"/>
  <c r="G11" i="44"/>
  <c r="D5" i="44"/>
  <c r="D5" i="45" s="1"/>
  <c r="D7" i="46" s="1"/>
  <c r="G13" i="43"/>
  <c r="E12" i="44"/>
  <c r="E12" i="45" s="1"/>
  <c r="E14" i="46" s="1"/>
  <c r="F18" i="43"/>
  <c r="E18" i="44"/>
  <c r="G13" i="46"/>
  <c r="H11" i="43"/>
  <c r="C5" i="44"/>
  <c r="C5" i="45" s="1"/>
  <c r="C7" i="46" s="1"/>
  <c r="D17" i="44"/>
  <c r="D17" i="45" s="1"/>
  <c r="D19" i="46" s="1"/>
  <c r="H65" i="39"/>
  <c r="G13" i="44"/>
  <c r="G13" i="45" s="1"/>
  <c r="D22" i="44"/>
  <c r="D22" i="45" s="1"/>
  <c r="D24" i="46" s="1"/>
  <c r="F13" i="45"/>
  <c r="F15" i="46" s="1"/>
  <c r="C13" i="44"/>
  <c r="C13" i="45" s="1"/>
  <c r="C15" i="46" s="1"/>
  <c r="G12" i="43"/>
  <c r="F12" i="44"/>
  <c r="E3" i="44"/>
  <c r="E3" i="45" s="1"/>
  <c r="E5" i="46" s="1"/>
  <c r="F12" i="45"/>
  <c r="F14" i="46" s="1"/>
  <c r="D11" i="44"/>
  <c r="D11" i="45" s="1"/>
  <c r="D13" i="46" s="1"/>
  <c r="H74" i="39"/>
  <c r="X71" i="39"/>
  <c r="F17" i="43"/>
  <c r="F17" i="44" s="1"/>
  <c r="F14" i="45"/>
  <c r="F16" i="46" s="1"/>
  <c r="G11" i="45"/>
  <c r="E19" i="44"/>
  <c r="E19" i="45" s="1"/>
  <c r="E21" i="46" s="1"/>
  <c r="G55" i="39"/>
  <c r="G18" i="43" l="1"/>
  <c r="F18" i="44"/>
  <c r="F18" i="45" s="1"/>
  <c r="F20" i="46" s="1"/>
  <c r="V72" i="39"/>
  <c r="G3" i="43"/>
  <c r="I11" i="43"/>
  <c r="H9" i="43"/>
  <c r="G9" i="45"/>
  <c r="G11" i="46" s="1"/>
  <c r="H12" i="43"/>
  <c r="G12" i="44"/>
  <c r="G12" i="45" s="1"/>
  <c r="G14" i="46" s="1"/>
  <c r="I65" i="39"/>
  <c r="H69" i="39"/>
  <c r="H20" i="43"/>
  <c r="G20" i="44"/>
  <c r="G20" i="45" s="1"/>
  <c r="G22" i="46" s="1"/>
  <c r="H56" i="39"/>
  <c r="G4" i="44"/>
  <c r="I61" i="39"/>
  <c r="H9" i="44"/>
  <c r="G24" i="46"/>
  <c r="H22" i="43"/>
  <c r="I5" i="43"/>
  <c r="H5" i="44"/>
  <c r="H5" i="45" s="1"/>
  <c r="H7" i="46" s="1"/>
  <c r="I14" i="43"/>
  <c r="H14" i="45"/>
  <c r="H16" i="46" s="1"/>
  <c r="J66" i="39"/>
  <c r="I14" i="44"/>
  <c r="I10" i="43"/>
  <c r="H12" i="46"/>
  <c r="H10" i="44"/>
  <c r="H10" i="45"/>
  <c r="G17" i="43"/>
  <c r="F17" i="45"/>
  <c r="F19" i="46" s="1"/>
  <c r="G22" i="45"/>
  <c r="F3" i="44"/>
  <c r="F3" i="45" s="1"/>
  <c r="F5" i="46" s="1"/>
  <c r="H55" i="39"/>
  <c r="W64" i="39"/>
  <c r="I21" i="44"/>
  <c r="J73" i="39"/>
  <c r="Y71" i="39"/>
  <c r="G15" i="46"/>
  <c r="H13" i="43"/>
  <c r="H13" i="44" s="1"/>
  <c r="G4" i="43"/>
  <c r="F4" i="45"/>
  <c r="F6" i="46" s="1"/>
  <c r="I21" i="43"/>
  <c r="H21" i="44"/>
  <c r="H21" i="45" s="1"/>
  <c r="H23" i="46" s="1"/>
  <c r="I19" i="43"/>
  <c r="H19" i="44"/>
  <c r="H19" i="45" s="1"/>
  <c r="H21" i="46" s="1"/>
  <c r="I74" i="39"/>
  <c r="I63" i="39"/>
  <c r="H11" i="44"/>
  <c r="H11" i="45" s="1"/>
  <c r="H13" i="46" s="1"/>
  <c r="P70" i="39"/>
  <c r="M62" i="39"/>
  <c r="Q70" i="39" l="1"/>
  <c r="I22" i="43"/>
  <c r="H3" i="43"/>
  <c r="J63" i="39"/>
  <c r="I11" i="44"/>
  <c r="X64" i="39"/>
  <c r="J74" i="39"/>
  <c r="G3" i="44"/>
  <c r="G3" i="45" s="1"/>
  <c r="G5" i="46" s="1"/>
  <c r="J61" i="39"/>
  <c r="H22" i="44"/>
  <c r="H22" i="45" s="1"/>
  <c r="H24" i="46" s="1"/>
  <c r="I55" i="39"/>
  <c r="W72" i="39"/>
  <c r="J19" i="43"/>
  <c r="I19" i="44"/>
  <c r="I19" i="45" s="1"/>
  <c r="I21" i="46" s="1"/>
  <c r="I20" i="43"/>
  <c r="H20" i="44"/>
  <c r="H20" i="45"/>
  <c r="H22" i="46" s="1"/>
  <c r="H18" i="43"/>
  <c r="G18" i="44"/>
  <c r="G18" i="45" s="1"/>
  <c r="G20" i="46" s="1"/>
  <c r="H17" i="43"/>
  <c r="G17" i="44"/>
  <c r="G17" i="45" s="1"/>
  <c r="G19" i="46" s="1"/>
  <c r="I69" i="39"/>
  <c r="H17" i="44"/>
  <c r="J21" i="43"/>
  <c r="J21" i="44" s="1"/>
  <c r="I21" i="45"/>
  <c r="I23" i="46" s="1"/>
  <c r="I56" i="39"/>
  <c r="J65" i="39"/>
  <c r="J10" i="43"/>
  <c r="I10" i="44"/>
  <c r="I10" i="45" s="1"/>
  <c r="I12" i="46" s="1"/>
  <c r="H4" i="43"/>
  <c r="H4" i="44" s="1"/>
  <c r="G4" i="45"/>
  <c r="G6" i="46" s="1"/>
  <c r="K66" i="39"/>
  <c r="I12" i="43"/>
  <c r="H12" i="44"/>
  <c r="H12" i="45"/>
  <c r="H14" i="46" s="1"/>
  <c r="I13" i="43"/>
  <c r="I13" i="44" s="1"/>
  <c r="H13" i="45"/>
  <c r="H15" i="46" s="1"/>
  <c r="I16" i="46"/>
  <c r="J14" i="43"/>
  <c r="I14" i="45"/>
  <c r="I9" i="43"/>
  <c r="H9" i="45"/>
  <c r="H11" i="46" s="1"/>
  <c r="Z71" i="39"/>
  <c r="N62" i="39"/>
  <c r="J5" i="43"/>
  <c r="I5" i="44"/>
  <c r="I5" i="45"/>
  <c r="I7" i="46" s="1"/>
  <c r="J11" i="43"/>
  <c r="I11" i="45"/>
  <c r="I13" i="46" s="1"/>
  <c r="K73" i="39"/>
  <c r="I3" i="43" l="1"/>
  <c r="K10" i="43"/>
  <c r="J10" i="44"/>
  <c r="J10" i="45" s="1"/>
  <c r="J12" i="46" s="1"/>
  <c r="K65" i="39"/>
  <c r="J13" i="44"/>
  <c r="K19" i="43"/>
  <c r="J19" i="44"/>
  <c r="J19" i="45" s="1"/>
  <c r="J21" i="46" s="1"/>
  <c r="J9" i="43"/>
  <c r="J9" i="44" s="1"/>
  <c r="R70" i="39"/>
  <c r="J56" i="39"/>
  <c r="K14" i="43"/>
  <c r="X72" i="39"/>
  <c r="I4" i="43"/>
  <c r="H4" i="45"/>
  <c r="H6" i="46" s="1"/>
  <c r="H3" i="44"/>
  <c r="H3" i="45" s="1"/>
  <c r="H5" i="46" s="1"/>
  <c r="K21" i="44"/>
  <c r="L73" i="39"/>
  <c r="O62" i="39"/>
  <c r="J22" i="43"/>
  <c r="J22" i="44" s="1"/>
  <c r="I22" i="45"/>
  <c r="I24" i="46" s="1"/>
  <c r="J23" i="46"/>
  <c r="K21" i="43"/>
  <c r="J21" i="45"/>
  <c r="J13" i="43"/>
  <c r="I13" i="45"/>
  <c r="I15" i="46" s="1"/>
  <c r="J69" i="39"/>
  <c r="I17" i="43"/>
  <c r="H17" i="45"/>
  <c r="H19" i="46" s="1"/>
  <c r="I22" i="44"/>
  <c r="K11" i="43"/>
  <c r="J11" i="45"/>
  <c r="J13" i="46" s="1"/>
  <c r="J14" i="44"/>
  <c r="J14" i="45" s="1"/>
  <c r="J16" i="46" s="1"/>
  <c r="L66" i="39"/>
  <c r="K14" i="44"/>
  <c r="J20" i="43"/>
  <c r="I20" i="44"/>
  <c r="I20" i="45" s="1"/>
  <c r="I22" i="46" s="1"/>
  <c r="AA71" i="39"/>
  <c r="J55" i="39"/>
  <c r="I9" i="44"/>
  <c r="I9" i="45" s="1"/>
  <c r="I11" i="46" s="1"/>
  <c r="K61" i="39"/>
  <c r="J12" i="43"/>
  <c r="I12" i="44"/>
  <c r="I12" i="45"/>
  <c r="I14" i="46" s="1"/>
  <c r="K74" i="39"/>
  <c r="Y64" i="39"/>
  <c r="I18" i="43"/>
  <c r="H18" i="44"/>
  <c r="H18" i="45" s="1"/>
  <c r="H20" i="46" s="1"/>
  <c r="K5" i="43"/>
  <c r="J5" i="44"/>
  <c r="J5" i="45" s="1"/>
  <c r="J7" i="46" s="1"/>
  <c r="K63" i="39"/>
  <c r="J11" i="44"/>
  <c r="K20" i="43" l="1"/>
  <c r="J20" i="44"/>
  <c r="J20" i="45" s="1"/>
  <c r="J22" i="46" s="1"/>
  <c r="L19" i="43"/>
  <c r="K19" i="44"/>
  <c r="K19" i="45"/>
  <c r="K21" i="46" s="1"/>
  <c r="L65" i="39"/>
  <c r="M66" i="39"/>
  <c r="L14" i="44"/>
  <c r="M73" i="39"/>
  <c r="J18" i="43"/>
  <c r="I18" i="44"/>
  <c r="I18" i="45"/>
  <c r="I20" i="46" s="1"/>
  <c r="Z64" i="39"/>
  <c r="L11" i="43"/>
  <c r="K22" i="44"/>
  <c r="L74" i="39"/>
  <c r="J4" i="43"/>
  <c r="J4" i="44" s="1"/>
  <c r="L10" i="43"/>
  <c r="K10" i="44"/>
  <c r="K10" i="45"/>
  <c r="K12" i="46" s="1"/>
  <c r="Y72" i="39"/>
  <c r="J3" i="43"/>
  <c r="J17" i="43"/>
  <c r="K12" i="43"/>
  <c r="J12" i="44"/>
  <c r="J12" i="45" s="1"/>
  <c r="J14" i="46" s="1"/>
  <c r="I17" i="44"/>
  <c r="I17" i="45" s="1"/>
  <c r="I19" i="46" s="1"/>
  <c r="K69" i="39"/>
  <c r="J17" i="44"/>
  <c r="L14" i="43"/>
  <c r="K14" i="45"/>
  <c r="K16" i="46" s="1"/>
  <c r="L61" i="39"/>
  <c r="I4" i="44"/>
  <c r="I4" i="45" s="1"/>
  <c r="I6" i="46" s="1"/>
  <c r="K13" i="43"/>
  <c r="J13" i="45"/>
  <c r="J15" i="46" s="1"/>
  <c r="K56" i="39"/>
  <c r="I3" i="44"/>
  <c r="I3" i="45" s="1"/>
  <c r="I5" i="46" s="1"/>
  <c r="K55" i="39"/>
  <c r="J3" i="44"/>
  <c r="S70" i="39"/>
  <c r="L63" i="39"/>
  <c r="K11" i="44"/>
  <c r="K11" i="45" s="1"/>
  <c r="K13" i="46" s="1"/>
  <c r="L21" i="43"/>
  <c r="K21" i="45"/>
  <c r="K23" i="46" s="1"/>
  <c r="L5" i="43"/>
  <c r="K5" i="44"/>
  <c r="K5" i="45"/>
  <c r="K7" i="46" s="1"/>
  <c r="K22" i="43"/>
  <c r="J22" i="45"/>
  <c r="J24" i="46" s="1"/>
  <c r="P62" i="39"/>
  <c r="AB71" i="39"/>
  <c r="K9" i="43"/>
  <c r="J9" i="45"/>
  <c r="J11" i="46" s="1"/>
  <c r="M5" i="43" l="1"/>
  <c r="L5" i="44"/>
  <c r="L5" i="45" s="1"/>
  <c r="L7" i="46" s="1"/>
  <c r="L69" i="39"/>
  <c r="L20" i="43"/>
  <c r="K20" i="44"/>
  <c r="K20" i="45"/>
  <c r="K22" i="46" s="1"/>
  <c r="AA64" i="39"/>
  <c r="L13" i="43"/>
  <c r="Z72" i="39"/>
  <c r="N66" i="39"/>
  <c r="M14" i="44"/>
  <c r="Q62" i="39"/>
  <c r="M65" i="39"/>
  <c r="M10" i="43"/>
  <c r="L10" i="44"/>
  <c r="L10" i="45" s="1"/>
  <c r="L12" i="46" s="1"/>
  <c r="M74" i="39"/>
  <c r="M21" i="43"/>
  <c r="M11" i="43"/>
  <c r="M63" i="39"/>
  <c r="L11" i="44"/>
  <c r="L11" i="45" s="1"/>
  <c r="L13" i="46" s="1"/>
  <c r="L12" i="43"/>
  <c r="K12" i="44"/>
  <c r="K12" i="45" s="1"/>
  <c r="K14" i="46" s="1"/>
  <c r="T70" i="39"/>
  <c r="K17" i="43"/>
  <c r="K17" i="44" s="1"/>
  <c r="J17" i="45"/>
  <c r="J19" i="46" s="1"/>
  <c r="L55" i="39"/>
  <c r="K18" i="43"/>
  <c r="J18" i="44"/>
  <c r="J18" i="45"/>
  <c r="J20" i="46" s="1"/>
  <c r="L9" i="43"/>
  <c r="L9" i="44" s="1"/>
  <c r="K3" i="43"/>
  <c r="J3" i="45"/>
  <c r="J5" i="46" s="1"/>
  <c r="M21" i="44"/>
  <c r="N73" i="39"/>
  <c r="L56" i="39"/>
  <c r="K4" i="44"/>
  <c r="L21" i="44"/>
  <c r="L21" i="45" s="1"/>
  <c r="L23" i="46" s="1"/>
  <c r="K13" i="44"/>
  <c r="K13" i="45" s="1"/>
  <c r="K15" i="46" s="1"/>
  <c r="L22" i="43"/>
  <c r="L22" i="44" s="1"/>
  <c r="K22" i="45"/>
  <c r="K24" i="46" s="1"/>
  <c r="K9" i="44"/>
  <c r="K9" i="45" s="1"/>
  <c r="K11" i="46" s="1"/>
  <c r="M61" i="39"/>
  <c r="M19" i="43"/>
  <c r="L19" i="44"/>
  <c r="L19" i="45"/>
  <c r="L21" i="46" s="1"/>
  <c r="K4" i="43"/>
  <c r="J4" i="45"/>
  <c r="J6" i="46" s="1"/>
  <c r="M14" i="43"/>
  <c r="L14" i="45"/>
  <c r="L16" i="46" s="1"/>
  <c r="L3" i="43" l="1"/>
  <c r="O66" i="39"/>
  <c r="N74" i="39"/>
  <c r="U70" i="39"/>
  <c r="M56" i="39"/>
  <c r="N14" i="43"/>
  <c r="N14" i="44" s="1"/>
  <c r="M14" i="45"/>
  <c r="M16" i="46" s="1"/>
  <c r="N63" i="39"/>
  <c r="M11" i="44"/>
  <c r="M13" i="43"/>
  <c r="M13" i="44" s="1"/>
  <c r="L13" i="45"/>
  <c r="L15" i="46" s="1"/>
  <c r="N11" i="43"/>
  <c r="M11" i="45"/>
  <c r="M13" i="46" s="1"/>
  <c r="M20" i="43"/>
  <c r="L20" i="44"/>
  <c r="L20" i="45" s="1"/>
  <c r="L22" i="46" s="1"/>
  <c r="N19" i="43"/>
  <c r="M19" i="44"/>
  <c r="M19" i="45" s="1"/>
  <c r="M21" i="46" s="1"/>
  <c r="L18" i="43"/>
  <c r="K18" i="44"/>
  <c r="K18" i="45"/>
  <c r="K20" i="46" s="1"/>
  <c r="M69" i="39"/>
  <c r="L17" i="44"/>
  <c r="N61" i="39"/>
  <c r="K3" i="44"/>
  <c r="K3" i="45" s="1"/>
  <c r="K5" i="46" s="1"/>
  <c r="M22" i="43"/>
  <c r="L22" i="45"/>
  <c r="L24" i="46" s="1"/>
  <c r="N65" i="39"/>
  <c r="R62" i="39"/>
  <c r="O73" i="39"/>
  <c r="M12" i="43"/>
  <c r="L12" i="44"/>
  <c r="L12" i="45"/>
  <c r="L14" i="46" s="1"/>
  <c r="AA72" i="39"/>
  <c r="L4" i="43"/>
  <c r="L4" i="44" s="1"/>
  <c r="K4" i="45"/>
  <c r="K6" i="46" s="1"/>
  <c r="AB64" i="39"/>
  <c r="M9" i="43"/>
  <c r="L9" i="45"/>
  <c r="L11" i="46" s="1"/>
  <c r="N21" i="43"/>
  <c r="M21" i="45"/>
  <c r="M23" i="46" s="1"/>
  <c r="M55" i="39"/>
  <c r="L3" i="44"/>
  <c r="N10" i="43"/>
  <c r="M10" i="44"/>
  <c r="M10" i="45" s="1"/>
  <c r="M12" i="46" s="1"/>
  <c r="L17" i="43"/>
  <c r="K17" i="45"/>
  <c r="K19" i="46" s="1"/>
  <c r="L13" i="44"/>
  <c r="N5" i="43"/>
  <c r="M5" i="44"/>
  <c r="M5" i="45" s="1"/>
  <c r="M7" i="46" s="1"/>
  <c r="O11" i="43" l="1"/>
  <c r="O65" i="39"/>
  <c r="N22" i="43"/>
  <c r="N9" i="43"/>
  <c r="O63" i="39"/>
  <c r="N11" i="44"/>
  <c r="N11" i="45" s="1"/>
  <c r="N13" i="46" s="1"/>
  <c r="N55" i="39"/>
  <c r="M3" i="44"/>
  <c r="O21" i="43"/>
  <c r="N21" i="45"/>
  <c r="N23" i="46" s="1"/>
  <c r="O61" i="39"/>
  <c r="N9" i="44"/>
  <c r="N69" i="39"/>
  <c r="O14" i="43"/>
  <c r="O14" i="44" s="1"/>
  <c r="N14" i="45"/>
  <c r="N16" i="46" s="1"/>
  <c r="O5" i="43"/>
  <c r="N5" i="44"/>
  <c r="N5" i="45" s="1"/>
  <c r="N7" i="46" s="1"/>
  <c r="M18" i="43"/>
  <c r="L18" i="44"/>
  <c r="L18" i="45" s="1"/>
  <c r="L20" i="46" s="1"/>
  <c r="O74" i="39"/>
  <c r="N22" i="44"/>
  <c r="M17" i="43"/>
  <c r="L17" i="45"/>
  <c r="L19" i="46" s="1"/>
  <c r="O19" i="43"/>
  <c r="N19" i="44"/>
  <c r="N19" i="45"/>
  <c r="N21" i="46" s="1"/>
  <c r="M22" i="44"/>
  <c r="M22" i="45" s="1"/>
  <c r="M24" i="46" s="1"/>
  <c r="N12" i="43"/>
  <c r="M12" i="44"/>
  <c r="M12" i="45"/>
  <c r="M14" i="46" s="1"/>
  <c r="P73" i="39"/>
  <c r="P66" i="39"/>
  <c r="AB72" i="39"/>
  <c r="N13" i="43"/>
  <c r="N13" i="44" s="1"/>
  <c r="M13" i="45"/>
  <c r="M15" i="46" s="1"/>
  <c r="M9" i="44"/>
  <c r="M9" i="45" s="1"/>
  <c r="M11" i="46" s="1"/>
  <c r="M4" i="43"/>
  <c r="L4" i="45"/>
  <c r="L6" i="46" s="1"/>
  <c r="N56" i="39"/>
  <c r="M4" i="44"/>
  <c r="V70" i="39"/>
  <c r="O10" i="43"/>
  <c r="N10" i="44"/>
  <c r="N10" i="45" s="1"/>
  <c r="N12" i="46" s="1"/>
  <c r="N21" i="44"/>
  <c r="N20" i="43"/>
  <c r="M20" i="44"/>
  <c r="M20" i="45" s="1"/>
  <c r="M22" i="46" s="1"/>
  <c r="S62" i="39"/>
  <c r="M3" i="43"/>
  <c r="L3" i="45"/>
  <c r="L5" i="46" s="1"/>
  <c r="P10" i="43" l="1"/>
  <c r="O10" i="44"/>
  <c r="O10" i="45" s="1"/>
  <c r="O12" i="46" s="1"/>
  <c r="P63" i="39"/>
  <c r="O11" i="44"/>
  <c r="W70" i="39"/>
  <c r="P19" i="43"/>
  <c r="O19" i="44"/>
  <c r="O19" i="45" s="1"/>
  <c r="O21" i="46" s="1"/>
  <c r="N4" i="43"/>
  <c r="M4" i="45"/>
  <c r="M6" i="46" s="1"/>
  <c r="P21" i="43"/>
  <c r="P21" i="44" s="1"/>
  <c r="O55" i="39"/>
  <c r="P74" i="39"/>
  <c r="N3" i="43"/>
  <c r="N3" i="44" s="1"/>
  <c r="M3" i="45"/>
  <c r="M5" i="46" s="1"/>
  <c r="O20" i="43"/>
  <c r="N20" i="44"/>
  <c r="N20" i="45"/>
  <c r="N22" i="46" s="1"/>
  <c r="Q73" i="39"/>
  <c r="O22" i="43"/>
  <c r="O22" i="44" s="1"/>
  <c r="N22" i="45"/>
  <c r="N24" i="46" s="1"/>
  <c r="O21" i="44"/>
  <c r="O21" i="45" s="1"/>
  <c r="O23" i="46" s="1"/>
  <c r="P5" i="43"/>
  <c r="O5" i="44"/>
  <c r="O5" i="45" s="1"/>
  <c r="O7" i="46" s="1"/>
  <c r="P65" i="39"/>
  <c r="O56" i="39"/>
  <c r="N4" i="44"/>
  <c r="N17" i="43"/>
  <c r="O13" i="43"/>
  <c r="O13" i="44" s="1"/>
  <c r="N13" i="45"/>
  <c r="N15" i="46" s="1"/>
  <c r="O9" i="43"/>
  <c r="N9" i="45"/>
  <c r="N11" i="46" s="1"/>
  <c r="P11" i="43"/>
  <c r="O11" i="45"/>
  <c r="O13" i="46" s="1"/>
  <c r="O69" i="39"/>
  <c r="N17" i="44"/>
  <c r="P61" i="39"/>
  <c r="O9" i="44"/>
  <c r="T62" i="39"/>
  <c r="N18" i="43"/>
  <c r="M18" i="44"/>
  <c r="M18" i="45" s="1"/>
  <c r="M20" i="46" s="1"/>
  <c r="Q66" i="39"/>
  <c r="O12" i="43"/>
  <c r="N12" i="44"/>
  <c r="N12" i="45" s="1"/>
  <c r="N14" i="46" s="1"/>
  <c r="P14" i="43"/>
  <c r="O14" i="45"/>
  <c r="O16" i="46" s="1"/>
  <c r="M17" i="44"/>
  <c r="M17" i="45" s="1"/>
  <c r="M19" i="46" s="1"/>
  <c r="O4" i="43" l="1"/>
  <c r="N4" i="45"/>
  <c r="N6" i="46" s="1"/>
  <c r="Q61" i="39"/>
  <c r="P69" i="39"/>
  <c r="P9" i="43"/>
  <c r="O9" i="45"/>
  <c r="O11" i="46" s="1"/>
  <c r="Q5" i="43"/>
  <c r="P5" i="44"/>
  <c r="P5" i="45" s="1"/>
  <c r="P7" i="46" s="1"/>
  <c r="P22" i="43"/>
  <c r="O22" i="45"/>
  <c r="O24" i="46" s="1"/>
  <c r="Q21" i="44"/>
  <c r="R73" i="39"/>
  <c r="Q63" i="39"/>
  <c r="P11" i="44"/>
  <c r="P11" i="45" s="1"/>
  <c r="P13" i="46" s="1"/>
  <c r="P22" i="44"/>
  <c r="Q74" i="39"/>
  <c r="Q19" i="43"/>
  <c r="P19" i="44"/>
  <c r="P19" i="45" s="1"/>
  <c r="P21" i="46" s="1"/>
  <c r="Q11" i="43"/>
  <c r="P56" i="39"/>
  <c r="O4" i="44"/>
  <c r="P55" i="39"/>
  <c r="Q21" i="43"/>
  <c r="P21" i="45"/>
  <c r="P23" i="46" s="1"/>
  <c r="P12" i="43"/>
  <c r="O12" i="44"/>
  <c r="O12" i="45" s="1"/>
  <c r="O14" i="46" s="1"/>
  <c r="P13" i="43"/>
  <c r="P13" i="44" s="1"/>
  <c r="O13" i="45"/>
  <c r="O15" i="46" s="1"/>
  <c r="P20" i="43"/>
  <c r="O20" i="44"/>
  <c r="O20" i="45" s="1"/>
  <c r="O22" i="46" s="1"/>
  <c r="Q10" i="43"/>
  <c r="P10" i="44"/>
  <c r="P10" i="45" s="1"/>
  <c r="P12" i="46" s="1"/>
  <c r="O18" i="43"/>
  <c r="N18" i="44"/>
  <c r="N18" i="45" s="1"/>
  <c r="N20" i="46" s="1"/>
  <c r="Q65" i="39"/>
  <c r="U62" i="39"/>
  <c r="Q14" i="43"/>
  <c r="X70" i="39"/>
  <c r="P14" i="44"/>
  <c r="P14" i="45" s="1"/>
  <c r="P16" i="46" s="1"/>
  <c r="O17" i="43"/>
  <c r="O17" i="44" s="1"/>
  <c r="N17" i="45"/>
  <c r="N19" i="46" s="1"/>
  <c r="R66" i="39"/>
  <c r="O3" i="43"/>
  <c r="O3" i="44" s="1"/>
  <c r="N3" i="45"/>
  <c r="N5" i="46" s="1"/>
  <c r="Y70" i="39" l="1"/>
  <c r="R14" i="43"/>
  <c r="Q56" i="39"/>
  <c r="Q9" i="43"/>
  <c r="Q22" i="43"/>
  <c r="Q22" i="44" s="1"/>
  <c r="P22" i="45"/>
  <c r="P24" i="46" s="1"/>
  <c r="R5" i="43"/>
  <c r="Q5" i="44"/>
  <c r="Q5" i="45" s="1"/>
  <c r="Q7" i="46" s="1"/>
  <c r="V62" i="39"/>
  <c r="R65" i="39"/>
  <c r="R21" i="43"/>
  <c r="R21" i="44" s="1"/>
  <c r="Q21" i="45"/>
  <c r="Q23" i="46" s="1"/>
  <c r="R10" i="43"/>
  <c r="Q10" i="44"/>
  <c r="Q10" i="45" s="1"/>
  <c r="Q12" i="46" s="1"/>
  <c r="Q69" i="39"/>
  <c r="Q14" i="44"/>
  <c r="Q14" i="45" s="1"/>
  <c r="Q16" i="46" s="1"/>
  <c r="Q9" i="44"/>
  <c r="R61" i="39"/>
  <c r="Q13" i="43"/>
  <c r="Q13" i="44" s="1"/>
  <c r="P13" i="45"/>
  <c r="P15" i="46" s="1"/>
  <c r="S73" i="39"/>
  <c r="Q55" i="39"/>
  <c r="P18" i="43"/>
  <c r="O18" i="44"/>
  <c r="O18" i="45" s="1"/>
  <c r="O20" i="46" s="1"/>
  <c r="S66" i="39"/>
  <c r="P9" i="44"/>
  <c r="P9" i="45" s="1"/>
  <c r="P11" i="46" s="1"/>
  <c r="Q12" i="43"/>
  <c r="P12" i="44"/>
  <c r="P12" i="45" s="1"/>
  <c r="P14" i="46" s="1"/>
  <c r="R19" i="43"/>
  <c r="Q19" i="44"/>
  <c r="Q19" i="45" s="1"/>
  <c r="Q21" i="46" s="1"/>
  <c r="R63" i="39"/>
  <c r="Q11" i="44"/>
  <c r="Q11" i="45" s="1"/>
  <c r="Q13" i="46" s="1"/>
  <c r="P3" i="43"/>
  <c r="P3" i="44" s="1"/>
  <c r="O3" i="45"/>
  <c r="O5" i="46" s="1"/>
  <c r="R11" i="43"/>
  <c r="P17" i="43"/>
  <c r="P17" i="44" s="1"/>
  <c r="O17" i="45"/>
  <c r="O19" i="46" s="1"/>
  <c r="Q20" i="43"/>
  <c r="P20" i="44"/>
  <c r="P20" i="45" s="1"/>
  <c r="P22" i="46" s="1"/>
  <c r="R74" i="39"/>
  <c r="P4" i="43"/>
  <c r="O4" i="45"/>
  <c r="O6" i="46" s="1"/>
  <c r="W62" i="39" l="1"/>
  <c r="S5" i="43"/>
  <c r="R5" i="44"/>
  <c r="R5" i="45" s="1"/>
  <c r="R7" i="46" s="1"/>
  <c r="R13" i="43"/>
  <c r="Q13" i="45"/>
  <c r="Q15" i="46" s="1"/>
  <c r="S61" i="39"/>
  <c r="R9" i="43"/>
  <c r="R9" i="44" s="1"/>
  <c r="Q9" i="45"/>
  <c r="Q11" i="46" s="1"/>
  <c r="S19" i="43"/>
  <c r="R19" i="44"/>
  <c r="R19" i="45" s="1"/>
  <c r="R21" i="46" s="1"/>
  <c r="R55" i="39"/>
  <c r="Q3" i="43"/>
  <c r="P3" i="45"/>
  <c r="P5" i="46" s="1"/>
  <c r="S63" i="39"/>
  <c r="R11" i="44"/>
  <c r="R11" i="45" s="1"/>
  <c r="R13" i="46" s="1"/>
  <c r="T73" i="39"/>
  <c r="R12" i="43"/>
  <c r="Q12" i="44"/>
  <c r="Q12" i="45" s="1"/>
  <c r="Q14" i="46" s="1"/>
  <c r="S10" i="43"/>
  <c r="R10" i="44"/>
  <c r="R10" i="45" s="1"/>
  <c r="R12" i="46" s="1"/>
  <c r="S14" i="43"/>
  <c r="S21" i="43"/>
  <c r="R21" i="45"/>
  <c r="R23" i="46" s="1"/>
  <c r="Q17" i="43"/>
  <c r="P17" i="45"/>
  <c r="P19" i="46" s="1"/>
  <c r="Q4" i="43"/>
  <c r="Q18" i="43"/>
  <c r="P18" i="44"/>
  <c r="P18" i="45" s="1"/>
  <c r="P20" i="46" s="1"/>
  <c r="S65" i="39"/>
  <c r="R13" i="44"/>
  <c r="S11" i="43"/>
  <c r="R22" i="43"/>
  <c r="Q22" i="45"/>
  <c r="Q24" i="46" s="1"/>
  <c r="R69" i="39"/>
  <c r="P4" i="44"/>
  <c r="P4" i="45" s="1"/>
  <c r="P6" i="46" s="1"/>
  <c r="R22" i="44"/>
  <c r="S74" i="39"/>
  <c r="R56" i="39"/>
  <c r="Q4" i="44"/>
  <c r="R14" i="44"/>
  <c r="R14" i="45" s="1"/>
  <c r="R16" i="46" s="1"/>
  <c r="R20" i="43"/>
  <c r="Q20" i="44"/>
  <c r="Q20" i="45"/>
  <c r="Q22" i="46" s="1"/>
  <c r="T66" i="39"/>
  <c r="Z70" i="39"/>
  <c r="T11" i="43" l="1"/>
  <c r="T10" i="43"/>
  <c r="S10" i="44"/>
  <c r="S10" i="45" s="1"/>
  <c r="S12" i="46" s="1"/>
  <c r="AA70" i="39"/>
  <c r="S12" i="43"/>
  <c r="R12" i="44"/>
  <c r="R12" i="45" s="1"/>
  <c r="R14" i="46" s="1"/>
  <c r="R17" i="43"/>
  <c r="T14" i="43"/>
  <c r="T14" i="44" s="1"/>
  <c r="S22" i="43"/>
  <c r="R22" i="45"/>
  <c r="R24" i="46" s="1"/>
  <c r="T61" i="39"/>
  <c r="R3" i="43"/>
  <c r="R3" i="44" s="1"/>
  <c r="Q17" i="44"/>
  <c r="Q17" i="45" s="1"/>
  <c r="Q19" i="46" s="1"/>
  <c r="S69" i="39"/>
  <c r="T65" i="39"/>
  <c r="S14" i="44"/>
  <c r="S14" i="45" s="1"/>
  <c r="S16" i="46" s="1"/>
  <c r="S13" i="43"/>
  <c r="S13" i="44" s="1"/>
  <c r="R13" i="45"/>
  <c r="R15" i="46" s="1"/>
  <c r="R18" i="43"/>
  <c r="Q18" i="44"/>
  <c r="Q18" i="45" s="1"/>
  <c r="Q20" i="46" s="1"/>
  <c r="T21" i="44"/>
  <c r="U73" i="39"/>
  <c r="T5" i="43"/>
  <c r="S5" i="44"/>
  <c r="S5" i="45" s="1"/>
  <c r="S7" i="46" s="1"/>
  <c r="Q3" i="44"/>
  <c r="Q3" i="45" s="1"/>
  <c r="Q5" i="46" s="1"/>
  <c r="S55" i="39"/>
  <c r="T21" i="43"/>
  <c r="S9" i="43"/>
  <c r="R9" i="45"/>
  <c r="R11" i="46" s="1"/>
  <c r="U66" i="39"/>
  <c r="S21" i="44"/>
  <c r="S21" i="45" s="1"/>
  <c r="S23" i="46" s="1"/>
  <c r="S20" i="43"/>
  <c r="R20" i="44"/>
  <c r="R20" i="45" s="1"/>
  <c r="R22" i="46" s="1"/>
  <c r="T63" i="39"/>
  <c r="S11" i="44"/>
  <c r="S11" i="45" s="1"/>
  <c r="S13" i="46" s="1"/>
  <c r="S56" i="39"/>
  <c r="T74" i="39"/>
  <c r="T19" i="43"/>
  <c r="S19" i="44"/>
  <c r="S19" i="45" s="1"/>
  <c r="S21" i="46" s="1"/>
  <c r="R4" i="43"/>
  <c r="R4" i="44" s="1"/>
  <c r="Q4" i="45"/>
  <c r="Q6" i="46" s="1"/>
  <c r="X62" i="39"/>
  <c r="T56" i="39" l="1"/>
  <c r="U63" i="39"/>
  <c r="T11" i="44"/>
  <c r="T11" i="45" s="1"/>
  <c r="T13" i="46" s="1"/>
  <c r="T9" i="43"/>
  <c r="U65" i="39"/>
  <c r="U21" i="43"/>
  <c r="T21" i="45"/>
  <c r="T23" i="46" s="1"/>
  <c r="T22" i="43"/>
  <c r="T20" i="43"/>
  <c r="S20" i="44"/>
  <c r="S20" i="45" s="1"/>
  <c r="S22" i="46" s="1"/>
  <c r="S17" i="43"/>
  <c r="V66" i="39"/>
  <c r="U10" i="43"/>
  <c r="T10" i="44"/>
  <c r="T10" i="45" s="1"/>
  <c r="T12" i="46" s="1"/>
  <c r="U21" i="44"/>
  <c r="V73" i="39"/>
  <c r="T13" i="43"/>
  <c r="S13" i="45"/>
  <c r="S15" i="46" s="1"/>
  <c r="S4" i="43"/>
  <c r="R4" i="45"/>
  <c r="R6" i="46" s="1"/>
  <c r="S18" i="43"/>
  <c r="R18" i="44"/>
  <c r="R18" i="45" s="1"/>
  <c r="R20" i="46" s="1"/>
  <c r="T12" i="43"/>
  <c r="S12" i="44"/>
  <c r="S12" i="45" s="1"/>
  <c r="S14" i="46" s="1"/>
  <c r="AB70" i="39"/>
  <c r="T55" i="39"/>
  <c r="U19" i="43"/>
  <c r="T19" i="44"/>
  <c r="T19" i="45" s="1"/>
  <c r="T21" i="46" s="1"/>
  <c r="U74" i="39"/>
  <c r="S9" i="44"/>
  <c r="S9" i="45" s="1"/>
  <c r="S11" i="46" s="1"/>
  <c r="U5" i="43"/>
  <c r="T5" i="44"/>
  <c r="T5" i="45"/>
  <c r="T7" i="46" s="1"/>
  <c r="U14" i="43"/>
  <c r="T14" i="45"/>
  <c r="T16" i="46" s="1"/>
  <c r="Y62" i="39"/>
  <c r="R17" i="44"/>
  <c r="R17" i="45" s="1"/>
  <c r="R19" i="46" s="1"/>
  <c r="T69" i="39"/>
  <c r="S3" i="43"/>
  <c r="S3" i="44" s="1"/>
  <c r="R3" i="45"/>
  <c r="R5" i="46" s="1"/>
  <c r="S22" i="44"/>
  <c r="S22" i="45" s="1"/>
  <c r="S24" i="46" s="1"/>
  <c r="T9" i="44"/>
  <c r="U61" i="39"/>
  <c r="U11" i="43"/>
  <c r="V14" i="43" l="1"/>
  <c r="V14" i="44" s="1"/>
  <c r="T18" i="43"/>
  <c r="S18" i="44"/>
  <c r="S18" i="45" s="1"/>
  <c r="S20" i="46" s="1"/>
  <c r="V5" i="43"/>
  <c r="U5" i="44"/>
  <c r="U5" i="45"/>
  <c r="U7" i="46" s="1"/>
  <c r="T4" i="43"/>
  <c r="T4" i="44" s="1"/>
  <c r="S4" i="45"/>
  <c r="S6" i="46" s="1"/>
  <c r="U22" i="43"/>
  <c r="T17" i="43"/>
  <c r="S17" i="45"/>
  <c r="S19" i="46" s="1"/>
  <c r="Z62" i="39"/>
  <c r="V74" i="39"/>
  <c r="V21" i="43"/>
  <c r="U21" i="45"/>
  <c r="U23" i="46" s="1"/>
  <c r="V11" i="43"/>
  <c r="T22" i="44"/>
  <c r="T22" i="45" s="1"/>
  <c r="T24" i="46" s="1"/>
  <c r="U13" i="43"/>
  <c r="T13" i="45"/>
  <c r="T15" i="46" s="1"/>
  <c r="T13" i="44"/>
  <c r="U69" i="39"/>
  <c r="V19" i="43"/>
  <c r="U19" i="44"/>
  <c r="U19" i="45" s="1"/>
  <c r="U21" i="46" s="1"/>
  <c r="U9" i="43"/>
  <c r="U9" i="44" s="1"/>
  <c r="T9" i="45"/>
  <c r="T11" i="46" s="1"/>
  <c r="U20" i="43"/>
  <c r="T20" i="44"/>
  <c r="T20" i="45"/>
  <c r="T22" i="46" s="1"/>
  <c r="W73" i="39"/>
  <c r="V61" i="39"/>
  <c r="V65" i="39"/>
  <c r="U12" i="43"/>
  <c r="T12" i="44"/>
  <c r="T12" i="45"/>
  <c r="T14" i="46" s="1"/>
  <c r="V10" i="43"/>
  <c r="U10" i="44"/>
  <c r="U10" i="45" s="1"/>
  <c r="U12" i="46" s="1"/>
  <c r="T3" i="43"/>
  <c r="S3" i="45"/>
  <c r="S5" i="46" s="1"/>
  <c r="U55" i="39"/>
  <c r="V63" i="39"/>
  <c r="U11" i="44"/>
  <c r="U11" i="45" s="1"/>
  <c r="U13" i="46" s="1"/>
  <c r="U14" i="44"/>
  <c r="U14" i="45" s="1"/>
  <c r="U16" i="46" s="1"/>
  <c r="S4" i="44"/>
  <c r="S17" i="44"/>
  <c r="W66" i="39"/>
  <c r="U56" i="39"/>
  <c r="AA62" i="39" l="1"/>
  <c r="W10" i="43"/>
  <c r="V10" i="44"/>
  <c r="V10" i="45" s="1"/>
  <c r="V12" i="46" s="1"/>
  <c r="V69" i="39"/>
  <c r="V55" i="39"/>
  <c r="V12" i="43"/>
  <c r="U12" i="44"/>
  <c r="U12" i="45"/>
  <c r="U14" i="46" s="1"/>
  <c r="V13" i="43"/>
  <c r="V56" i="39"/>
  <c r="U13" i="44"/>
  <c r="U13" i="45" s="1"/>
  <c r="U15" i="46" s="1"/>
  <c r="U17" i="43"/>
  <c r="T17" i="44"/>
  <c r="T17" i="45" s="1"/>
  <c r="T19" i="46" s="1"/>
  <c r="U18" i="43"/>
  <c r="T18" i="44"/>
  <c r="T18" i="45" s="1"/>
  <c r="T20" i="46" s="1"/>
  <c r="W5" i="43"/>
  <c r="V5" i="44"/>
  <c r="V5" i="45"/>
  <c r="V7" i="46" s="1"/>
  <c r="V9" i="44"/>
  <c r="W61" i="39"/>
  <c r="W11" i="43"/>
  <c r="V11" i="45"/>
  <c r="V13" i="46" s="1"/>
  <c r="X73" i="39"/>
  <c r="W21" i="43"/>
  <c r="U3" i="43"/>
  <c r="U3" i="44" s="1"/>
  <c r="X66" i="39"/>
  <c r="W14" i="43"/>
  <c r="V14" i="45"/>
  <c r="V16" i="46" s="1"/>
  <c r="V9" i="43"/>
  <c r="U9" i="45"/>
  <c r="U11" i="46" s="1"/>
  <c r="W19" i="43"/>
  <c r="V19" i="44"/>
  <c r="V19" i="45" s="1"/>
  <c r="V21" i="46" s="1"/>
  <c r="V22" i="43"/>
  <c r="U22" i="45"/>
  <c r="U24" i="46" s="1"/>
  <c r="U4" i="43"/>
  <c r="U4" i="44" s="1"/>
  <c r="T4" i="45"/>
  <c r="T6" i="46" s="1"/>
  <c r="W65" i="39"/>
  <c r="V13" i="44"/>
  <c r="V21" i="44"/>
  <c r="V21" i="45" s="1"/>
  <c r="V23" i="46" s="1"/>
  <c r="W63" i="39"/>
  <c r="V11" i="44"/>
  <c r="W74" i="39"/>
  <c r="T3" i="44"/>
  <c r="T3" i="45" s="1"/>
  <c r="T5" i="46" s="1"/>
  <c r="V20" i="43"/>
  <c r="U20" i="44"/>
  <c r="U20" i="45" s="1"/>
  <c r="U22" i="46" s="1"/>
  <c r="U22" i="44"/>
  <c r="V17" i="43" l="1"/>
  <c r="Y73" i="39"/>
  <c r="X11" i="43"/>
  <c r="X61" i="39"/>
  <c r="W12" i="43"/>
  <c r="V12" i="44"/>
  <c r="V12" i="45" s="1"/>
  <c r="V14" i="46" s="1"/>
  <c r="V4" i="43"/>
  <c r="U4" i="45"/>
  <c r="U6" i="46" s="1"/>
  <c r="W55" i="39"/>
  <c r="V3" i="43"/>
  <c r="U3" i="45"/>
  <c r="U5" i="46" s="1"/>
  <c r="X65" i="39"/>
  <c r="X21" i="43"/>
  <c r="W13" i="43"/>
  <c r="V13" i="45"/>
  <c r="V15" i="46" s="1"/>
  <c r="W9" i="43"/>
  <c r="V9" i="45"/>
  <c r="V11" i="46" s="1"/>
  <c r="W69" i="39"/>
  <c r="V17" i="44"/>
  <c r="W56" i="39"/>
  <c r="V4" i="44"/>
  <c r="W21" i="44"/>
  <c r="W21" i="45" s="1"/>
  <c r="W23" i="46" s="1"/>
  <c r="W22" i="43"/>
  <c r="W22" i="44" s="1"/>
  <c r="X19" i="43"/>
  <c r="W19" i="44"/>
  <c r="W19" i="45" s="1"/>
  <c r="W21" i="46" s="1"/>
  <c r="X5" i="43"/>
  <c r="W5" i="44"/>
  <c r="W5" i="45" s="1"/>
  <c r="W7" i="46" s="1"/>
  <c r="U17" i="44"/>
  <c r="U17" i="45" s="1"/>
  <c r="U19" i="46" s="1"/>
  <c r="W20" i="43"/>
  <c r="V20" i="44"/>
  <c r="V20" i="45" s="1"/>
  <c r="V22" i="46" s="1"/>
  <c r="X74" i="39"/>
  <c r="X14" i="43"/>
  <c r="V22" i="44"/>
  <c r="V22" i="45" s="1"/>
  <c r="V24" i="46" s="1"/>
  <c r="W14" i="44"/>
  <c r="W14" i="45" s="1"/>
  <c r="W16" i="46" s="1"/>
  <c r="V18" i="43"/>
  <c r="U18" i="44"/>
  <c r="U18" i="45" s="1"/>
  <c r="U20" i="46" s="1"/>
  <c r="X10" i="43"/>
  <c r="W10" i="44"/>
  <c r="W10" i="45" s="1"/>
  <c r="W12" i="46" s="1"/>
  <c r="Y66" i="39"/>
  <c r="X63" i="39"/>
  <c r="W11" i="44"/>
  <c r="W11" i="45" s="1"/>
  <c r="W13" i="46" s="1"/>
  <c r="AB62" i="39"/>
  <c r="W3" i="43" l="1"/>
  <c r="X12" i="43"/>
  <c r="W12" i="44"/>
  <c r="W12" i="45" s="1"/>
  <c r="W14" i="46" s="1"/>
  <c r="V3" i="44"/>
  <c r="V3" i="45" s="1"/>
  <c r="V5" i="46" s="1"/>
  <c r="X22" i="43"/>
  <c r="W22" i="45"/>
  <c r="W24" i="46" s="1"/>
  <c r="X56" i="39"/>
  <c r="Y61" i="39"/>
  <c r="X9" i="43"/>
  <c r="W9" i="44"/>
  <c r="W9" i="45" s="1"/>
  <c r="W11" i="46" s="1"/>
  <c r="X20" i="43"/>
  <c r="W20" i="44"/>
  <c r="W20" i="45" s="1"/>
  <c r="W22" i="46" s="1"/>
  <c r="Y19" i="43"/>
  <c r="X19" i="44"/>
  <c r="X19" i="45" s="1"/>
  <c r="X21" i="46" s="1"/>
  <c r="X55" i="39"/>
  <c r="W3" i="44"/>
  <c r="Z73" i="39"/>
  <c r="W4" i="43"/>
  <c r="W4" i="44" s="1"/>
  <c r="V4" i="45"/>
  <c r="V6" i="46" s="1"/>
  <c r="Y14" i="43"/>
  <c r="Y14" i="44" s="1"/>
  <c r="Y63" i="39"/>
  <c r="X11" i="44"/>
  <c r="X11" i="45" s="1"/>
  <c r="X13" i="46" s="1"/>
  <c r="Y21" i="43"/>
  <c r="X21" i="44"/>
  <c r="X21" i="45" s="1"/>
  <c r="X23" i="46" s="1"/>
  <c r="Y74" i="39"/>
  <c r="W18" i="43"/>
  <c r="V18" i="44"/>
  <c r="V18" i="45" s="1"/>
  <c r="V20" i="46" s="1"/>
  <c r="X69" i="39"/>
  <c r="X13" i="43"/>
  <c r="Y11" i="43"/>
  <c r="X14" i="44"/>
  <c r="X14" i="45" s="1"/>
  <c r="X16" i="46" s="1"/>
  <c r="Z66" i="39"/>
  <c r="Y5" i="43"/>
  <c r="X5" i="44"/>
  <c r="X5" i="45"/>
  <c r="X7" i="46" s="1"/>
  <c r="W13" i="44"/>
  <c r="W13" i="45" s="1"/>
  <c r="W15" i="46" s="1"/>
  <c r="Y10" i="43"/>
  <c r="X10" i="44"/>
  <c r="X10" i="45" s="1"/>
  <c r="X12" i="46" s="1"/>
  <c r="Y65" i="39"/>
  <c r="W17" i="43"/>
  <c r="W17" i="44" s="1"/>
  <c r="V17" i="45"/>
  <c r="V19" i="46" s="1"/>
  <c r="Z14" i="43" l="1"/>
  <c r="Y14" i="45"/>
  <c r="Y16" i="46" s="1"/>
  <c r="X4" i="43"/>
  <c r="W4" i="45"/>
  <c r="W6" i="46" s="1"/>
  <c r="Z21" i="43"/>
  <c r="Z5" i="43"/>
  <c r="Y5" i="44"/>
  <c r="Y5" i="45"/>
  <c r="Y7" i="46" s="1"/>
  <c r="Y9" i="43"/>
  <c r="Y9" i="44" s="1"/>
  <c r="Z11" i="43"/>
  <c r="Y21" i="44"/>
  <c r="Y21" i="45" s="1"/>
  <c r="Y23" i="46" s="1"/>
  <c r="Y20" i="43"/>
  <c r="X20" i="44"/>
  <c r="X20" i="45" s="1"/>
  <c r="X22" i="46" s="1"/>
  <c r="Z63" i="39"/>
  <c r="Y11" i="44"/>
  <c r="Y11" i="45" s="1"/>
  <c r="Y13" i="46" s="1"/>
  <c r="X17" i="43"/>
  <c r="W17" i="45"/>
  <c r="W19" i="46" s="1"/>
  <c r="Y55" i="39"/>
  <c r="Z65" i="39"/>
  <c r="Z19" i="43"/>
  <c r="Y19" i="44"/>
  <c r="Y19" i="45" s="1"/>
  <c r="Y21" i="46" s="1"/>
  <c r="Y12" i="43"/>
  <c r="X12" i="44"/>
  <c r="X12" i="45" s="1"/>
  <c r="X14" i="46" s="1"/>
  <c r="AA66" i="39"/>
  <c r="Z14" i="44"/>
  <c r="X9" i="44"/>
  <c r="X9" i="45" s="1"/>
  <c r="X11" i="46" s="1"/>
  <c r="Y56" i="39"/>
  <c r="X4" i="44"/>
  <c r="X18" i="43"/>
  <c r="W18" i="44"/>
  <c r="W18" i="45" s="1"/>
  <c r="W20" i="46" s="1"/>
  <c r="Z61" i="39"/>
  <c r="Y13" i="43"/>
  <c r="Y13" i="44" s="1"/>
  <c r="Y22" i="43"/>
  <c r="Y22" i="44" s="1"/>
  <c r="X22" i="45"/>
  <c r="X24" i="46" s="1"/>
  <c r="Y69" i="39"/>
  <c r="X17" i="44"/>
  <c r="X13" i="44"/>
  <c r="X13" i="45" s="1"/>
  <c r="X15" i="46" s="1"/>
  <c r="X3" i="43"/>
  <c r="W3" i="45"/>
  <c r="W5" i="46" s="1"/>
  <c r="Z21" i="44"/>
  <c r="AA73" i="39"/>
  <c r="Z10" i="43"/>
  <c r="Y10" i="44"/>
  <c r="Y10" i="45" s="1"/>
  <c r="Y12" i="46" s="1"/>
  <c r="X22" i="44"/>
  <c r="Z74" i="39"/>
  <c r="Y3" i="43" l="1"/>
  <c r="Y3" i="44" s="1"/>
  <c r="Z56" i="39"/>
  <c r="Z69" i="39"/>
  <c r="AB73" i="39"/>
  <c r="AA11" i="43"/>
  <c r="Z11" i="45"/>
  <c r="Z13" i="46" s="1"/>
  <c r="X3" i="44"/>
  <c r="X3" i="45" s="1"/>
  <c r="X5" i="46" s="1"/>
  <c r="Z55" i="39"/>
  <c r="AB66" i="39"/>
  <c r="Z12" i="43"/>
  <c r="Y12" i="44"/>
  <c r="Y12" i="45" s="1"/>
  <c r="Y14" i="46" s="1"/>
  <c r="Z9" i="43"/>
  <c r="Y9" i="45"/>
  <c r="Y11" i="46" s="1"/>
  <c r="AA5" i="43"/>
  <c r="Z5" i="44"/>
  <c r="Z5" i="45" s="1"/>
  <c r="Z7" i="46" s="1"/>
  <c r="Y17" i="43"/>
  <c r="X17" i="45"/>
  <c r="X19" i="46" s="1"/>
  <c r="Y4" i="43"/>
  <c r="Y4" i="44" s="1"/>
  <c r="X4" i="45"/>
  <c r="X6" i="46" s="1"/>
  <c r="AA19" i="43"/>
  <c r="Z19" i="44"/>
  <c r="Z19" i="45" s="1"/>
  <c r="Z21" i="46" s="1"/>
  <c r="AA61" i="39"/>
  <c r="AA74" i="39"/>
  <c r="Y18" i="43"/>
  <c r="X18" i="44"/>
  <c r="X18" i="45" s="1"/>
  <c r="X20" i="46" s="1"/>
  <c r="AA63" i="39"/>
  <c r="Z11" i="44"/>
  <c r="Z20" i="43"/>
  <c r="Y20" i="44"/>
  <c r="Y20" i="45" s="1"/>
  <c r="Y22" i="46" s="1"/>
  <c r="Z22" i="43"/>
  <c r="Z22" i="44" s="1"/>
  <c r="Y22" i="45"/>
  <c r="Y24" i="46" s="1"/>
  <c r="AA65" i="39"/>
  <c r="Z13" i="43"/>
  <c r="Y13" i="45"/>
  <c r="Y15" i="46" s="1"/>
  <c r="AA21" i="43"/>
  <c r="AA21" i="44" s="1"/>
  <c r="Z21" i="45"/>
  <c r="Z23" i="46" s="1"/>
  <c r="AA10" i="43"/>
  <c r="Z10" i="44"/>
  <c r="Z10" i="45" s="1"/>
  <c r="Z12" i="46" s="1"/>
  <c r="AA14" i="43"/>
  <c r="AA14" i="44" s="1"/>
  <c r="Z14" i="45"/>
  <c r="Z16" i="46" s="1"/>
  <c r="Z18" i="43" l="1"/>
  <c r="Y18" i="44"/>
  <c r="Y18" i="45" s="1"/>
  <c r="Y20" i="46" s="1"/>
  <c r="AA9" i="43"/>
  <c r="AB11" i="43"/>
  <c r="AA22" i="43"/>
  <c r="Z22" i="45"/>
  <c r="Z24" i="46" s="1"/>
  <c r="AA22" i="44"/>
  <c r="AB74" i="39"/>
  <c r="AA9" i="44"/>
  <c r="AB61" i="39"/>
  <c r="Z9" i="44"/>
  <c r="Z9" i="45" s="1"/>
  <c r="Z11" i="46" s="1"/>
  <c r="Z17" i="43"/>
  <c r="Y17" i="44"/>
  <c r="Y17" i="45" s="1"/>
  <c r="Y19" i="46" s="1"/>
  <c r="AB65" i="39"/>
  <c r="AB21" i="43"/>
  <c r="AA21" i="45"/>
  <c r="AA23" i="46" s="1"/>
  <c r="AB19" i="43"/>
  <c r="AA19" i="44"/>
  <c r="AA19" i="45" s="1"/>
  <c r="AA21" i="46" s="1"/>
  <c r="AB21" i="44"/>
  <c r="AB5" i="43"/>
  <c r="AA5" i="44"/>
  <c r="AA5" i="45" s="1"/>
  <c r="AA7" i="46" s="1"/>
  <c r="AA56" i="39"/>
  <c r="AA13" i="43"/>
  <c r="AA20" i="43"/>
  <c r="Z20" i="45"/>
  <c r="Z22" i="46" s="1"/>
  <c r="Z20" i="44"/>
  <c r="AB63" i="39"/>
  <c r="AA11" i="44"/>
  <c r="AA11" i="45" s="1"/>
  <c r="AA13" i="46" s="1"/>
  <c r="AA12" i="43"/>
  <c r="Z12" i="44"/>
  <c r="Z12" i="45" s="1"/>
  <c r="Z14" i="46" s="1"/>
  <c r="Z4" i="43"/>
  <c r="Z4" i="44" s="1"/>
  <c r="Y4" i="45"/>
  <c r="Y6" i="46" s="1"/>
  <c r="AB14" i="43"/>
  <c r="AB14" i="44" s="1"/>
  <c r="AA14" i="45"/>
  <c r="AA16" i="46" s="1"/>
  <c r="AB10" i="43"/>
  <c r="AA10" i="44"/>
  <c r="AA10" i="45" s="1"/>
  <c r="AA12" i="46" s="1"/>
  <c r="AA55" i="39"/>
  <c r="Z13" i="44"/>
  <c r="Z13" i="45" s="1"/>
  <c r="Z15" i="46" s="1"/>
  <c r="AA69" i="39"/>
  <c r="Z3" i="43"/>
  <c r="Z3" i="44" s="1"/>
  <c r="Y3" i="45"/>
  <c r="Y5" i="46" s="1"/>
  <c r="AB5" i="44" l="1"/>
  <c r="AB5" i="45" s="1"/>
  <c r="AB7" i="46" s="1"/>
  <c r="AC7" i="46" s="1"/>
  <c r="AB22" i="43"/>
  <c r="AA22" i="45"/>
  <c r="AA24" i="46" s="1"/>
  <c r="AA17" i="43"/>
  <c r="AB22" i="44"/>
  <c r="AB13" i="43"/>
  <c r="AB10" i="44"/>
  <c r="AB10" i="45" s="1"/>
  <c r="AB12" i="46" s="1"/>
  <c r="AC12" i="46" s="1"/>
  <c r="AB21" i="45"/>
  <c r="AB23" i="46" s="1"/>
  <c r="AC23" i="46" s="1"/>
  <c r="AB55" i="39"/>
  <c r="AB9" i="44"/>
  <c r="AB14" i="45"/>
  <c r="AB16" i="46" s="1"/>
  <c r="AC16" i="46" s="1"/>
  <c r="AB56" i="39"/>
  <c r="AA4" i="43"/>
  <c r="Z4" i="45"/>
  <c r="Z6" i="46" s="1"/>
  <c r="AA3" i="43"/>
  <c r="AA3" i="44" s="1"/>
  <c r="Z3" i="45"/>
  <c r="Z5" i="46" s="1"/>
  <c r="AB11" i="44"/>
  <c r="AB11" i="45" s="1"/>
  <c r="AB13" i="46" s="1"/>
  <c r="AC13" i="46" s="1"/>
  <c r="AA13" i="44"/>
  <c r="AA13" i="45" s="1"/>
  <c r="AA15" i="46" s="1"/>
  <c r="AB69" i="39"/>
  <c r="AA17" i="44"/>
  <c r="AB20" i="43"/>
  <c r="AA20" i="44"/>
  <c r="AA20" i="45" s="1"/>
  <c r="AA22" i="46" s="1"/>
  <c r="AB19" i="44"/>
  <c r="AB19" i="45" s="1"/>
  <c r="AB21" i="46" s="1"/>
  <c r="AC21" i="46" s="1"/>
  <c r="AB9" i="43"/>
  <c r="AA9" i="45"/>
  <c r="AA11" i="46" s="1"/>
  <c r="AB12" i="43"/>
  <c r="AA12" i="44"/>
  <c r="AA12" i="45" s="1"/>
  <c r="AA14" i="46" s="1"/>
  <c r="Z17" i="44"/>
  <c r="Z17" i="45" s="1"/>
  <c r="Z19" i="46" s="1"/>
  <c r="AA18" i="43"/>
  <c r="Z18" i="44"/>
  <c r="Z18" i="45" s="1"/>
  <c r="Z20" i="46" s="1"/>
  <c r="AB20" i="44" l="1"/>
  <c r="AB20" i="45" s="1"/>
  <c r="AB22" i="46" s="1"/>
  <c r="AC22" i="46" s="1"/>
  <c r="AB12" i="44"/>
  <c r="AB12" i="45" s="1"/>
  <c r="AB14" i="46" s="1"/>
  <c r="AC14" i="46" s="1"/>
  <c r="AB4" i="43"/>
  <c r="AB22" i="45"/>
  <c r="AB24" i="46" s="1"/>
  <c r="AC24" i="46" s="1"/>
  <c r="AB3" i="43"/>
  <c r="AA3" i="45"/>
  <c r="AA5" i="46" s="1"/>
  <c r="AB17" i="43"/>
  <c r="AA17" i="45"/>
  <c r="AA19" i="46" s="1"/>
  <c r="AA4" i="44"/>
  <c r="AA4" i="45" s="1"/>
  <c r="AA6" i="46" s="1"/>
  <c r="AB18" i="43"/>
  <c r="AA18" i="44"/>
  <c r="AA18" i="45" s="1"/>
  <c r="AA20" i="46" s="1"/>
  <c r="AB9" i="45"/>
  <c r="AB11" i="46" s="1"/>
  <c r="AC11" i="46" s="1"/>
  <c r="AB13" i="44"/>
  <c r="AB13" i="45" s="1"/>
  <c r="AB15" i="46" s="1"/>
  <c r="AC15" i="46" s="1"/>
  <c r="AB4" i="44"/>
  <c r="AB4" i="45" l="1"/>
  <c r="AB6" i="46" s="1"/>
  <c r="AC6" i="46" s="1"/>
  <c r="AB17" i="44"/>
  <c r="AB17" i="45" s="1"/>
  <c r="AB19" i="46" s="1"/>
  <c r="AC19" i="46" s="1"/>
  <c r="AB18" i="44"/>
  <c r="AB18" i="45" s="1"/>
  <c r="AB20" i="46" s="1"/>
  <c r="AC20" i="46" s="1"/>
  <c r="AB3" i="44"/>
  <c r="AB3" i="45" s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<sst xmlns="http://schemas.openxmlformats.org/spreadsheetml/2006/main" count="83514" uniqueCount="6653">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</sst>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362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MN</v>
      </c>
    </row>
    <row r="3" spans="1:3" x14ac:dyDescent="0.25">
      <c r="A3" s="3" t="s">
        <v>3</v>
      </c>
      <c r="B3" t="str">
        <f>IFERROR(INDEX(Geography!A:A, MATCH($B$2, Geography!B:B, 0)), "")</f>
        <v>27</v>
      </c>
    </row>
    <row r="4" spans="1:3" x14ac:dyDescent="0.25">
      <c r="A4" s="3" t="s">
        <v>4</v>
      </c>
      <c r="B4">
        <f>IFERROR(INDEX(Geography!D:D, MATCH($B$2, Geography!B:B, 0)), "")</f>
        <v>4</v>
      </c>
    </row>
    <row r="5" spans="1:3" x14ac:dyDescent="0.25">
      <c r="A5" s="3" t="s">
        <v>5</v>
      </c>
      <c r="B5" t="str">
        <f>Region_crosswalk!K3</f>
        <v>Midcontinent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Midcontinent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7420351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152117195500000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1661837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1782550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672398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3936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2420601695000000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1852585982000000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440000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2.4002409405496868E-2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8.6585216535414386E-2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4.4451430081367482E-2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427020111911233.81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252588874130437.72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89916537665535.484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17466586663726.734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118376911714765.72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27596994304216.895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3.9961604029032545E-2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58870713269078.773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123693000000000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123693000000000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209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24792625000000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2.8487559999999998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2.5828890000000002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2.3482090000000002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2.2019069999999998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2.0647340000000001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2.0078369999999999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2.1977359999999999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2.3943189999999999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2.5510100000000002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2.7981600000000002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3.0143219999999999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3.2021289999999998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3.372897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3.4835820000000002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3.7629030000000001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4.0168900000000001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4.2049950000000003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4.2937139999999996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4.3810770000000003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4.4409320000000001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4.440626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4.438148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4.4171500000000004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4.4125589999999999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4.376322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4.315404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0.520872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0.50490500000000005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0.50719599999999998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0.48417300000000002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0.461503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0.46442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0.48890699999999998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0.50312900000000005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0.52254800000000001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0.55142199999999997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0.55505099999999996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0.55542899999999995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0.57094599999999995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0.56624799999999997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0.58792900000000003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0.59087299999999998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0.59586099999999997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0.58599900000000005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0.57433299999999998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0.56430100000000005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0.55249099999999995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0.54767699999999997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0.54431300000000005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0.54217000000000004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0.53603999999999996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0.52722899999999995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0.90667259674047207</v>
      </c>
      <c r="E32" s="18">
        <f>IF(D8=VLOOKUP("zero_test", Keys!$B:$C, 2, FALSE), VLOOKUP("index_base_factor", Keys!$B:$C, 2, FALSE), E8/D8)</f>
        <v>0.90914050119846423</v>
      </c>
      <c r="F32" s="18">
        <f>IF(E8=VLOOKUP("zero_test", Keys!$B:$C, 2, FALSE), VLOOKUP("index_base_factor", Keys!$B:$C, 2, FALSE), F8/E8)</f>
        <v>0.93769634644957056</v>
      </c>
      <c r="G32" s="18">
        <f>IF(F8=VLOOKUP("zero_test", Keys!$B:$C, 2, FALSE), VLOOKUP("index_base_factor", Keys!$B:$C, 2, FALSE), G8/F8)</f>
        <v>0.93770263685069366</v>
      </c>
      <c r="H32" s="18">
        <f>IF(G8=VLOOKUP("zero_test", Keys!$B:$C, 2, FALSE), VLOOKUP("index_base_factor", Keys!$B:$C, 2, FALSE), H8/G8)</f>
        <v>0.97244342370494208</v>
      </c>
      <c r="I32" s="18">
        <f>IF(H8=VLOOKUP("zero_test", Keys!$B:$C, 2, FALSE), VLOOKUP("index_base_factor", Keys!$B:$C, 2, FALSE), I8/H8)</f>
        <v>1.0945788926093105</v>
      </c>
      <c r="J32" s="18">
        <f>IF(I8=VLOOKUP("zero_test", Keys!$B:$C, 2, FALSE), VLOOKUP("index_base_factor", Keys!$B:$C, 2, FALSE), J8/I8)</f>
        <v>1.0894479591725303</v>
      </c>
      <c r="K32" s="18">
        <f>IF(J8=VLOOKUP("zero_test", Keys!$B:$C, 2, FALSE), VLOOKUP("index_base_factor", Keys!$B:$C, 2, FALSE), K8/J8)</f>
        <v>1.0654428252876915</v>
      </c>
      <c r="L32" s="18">
        <f>IF(K8=VLOOKUP("zero_test", Keys!$B:$C, 2, FALSE), VLOOKUP("index_base_factor", Keys!$B:$C, 2, FALSE), L8/K8)</f>
        <v>1.0968831952834368</v>
      </c>
      <c r="M32" s="18">
        <f>IF(L8=VLOOKUP("zero_test", Keys!$B:$C, 2, FALSE), VLOOKUP("index_base_factor", Keys!$B:$C, 2, FALSE), M8/L8)</f>
        <v>1.0772514795437</v>
      </c>
      <c r="N32" s="18">
        <f>IF(M8=VLOOKUP("zero_test", Keys!$B:$C, 2, FALSE), VLOOKUP("index_base_factor", Keys!$B:$C, 2, FALSE), N8/M8)</f>
        <v>1.0623048897894782</v>
      </c>
      <c r="O32" s="18">
        <f>IF(N8=VLOOKUP("zero_test", Keys!$B:$C, 2, FALSE), VLOOKUP("index_base_factor", Keys!$B:$C, 2, FALSE), O8/N8)</f>
        <v>1.0533295192042544</v>
      </c>
      <c r="P32" s="18">
        <f>IF(O8=VLOOKUP("zero_test", Keys!$B:$C, 2, FALSE), VLOOKUP("index_base_factor", Keys!$B:$C, 2, FALSE), P8/O8)</f>
        <v>1.0328160035720035</v>
      </c>
      <c r="Q32" s="18">
        <f>IF(P8=VLOOKUP("zero_test", Keys!$B:$C, 2, FALSE), VLOOKUP("index_base_factor", Keys!$B:$C, 2, FALSE), Q8/P8)</f>
        <v>1.0801821228838593</v>
      </c>
      <c r="R32" s="18">
        <f>IF(Q8=VLOOKUP("zero_test", Keys!$B:$C, 2, FALSE), VLOOKUP("index_base_factor", Keys!$B:$C, 2, FALSE), R8/Q8)</f>
        <v>1.0674976208528362</v>
      </c>
      <c r="S32" s="18">
        <f>IF(R8=VLOOKUP("zero_test", Keys!$B:$C, 2, FALSE), VLOOKUP("index_base_factor", Keys!$B:$C, 2, FALSE), S8/R8)</f>
        <v>1.0468285165887043</v>
      </c>
      <c r="T32" s="18">
        <f>IF(S8=VLOOKUP("zero_test", Keys!$B:$C, 2, FALSE), VLOOKUP("index_base_factor", Keys!$B:$C, 2, FALSE), T8/S8)</f>
        <v>1.0210984793085365</v>
      </c>
      <c r="U32" s="18">
        <f>IF(T8=VLOOKUP("zero_test", Keys!$B:$C, 2, FALSE), VLOOKUP("index_base_factor", Keys!$B:$C, 2, FALSE), U8/T8)</f>
        <v>1.0203467208109345</v>
      </c>
      <c r="V32" s="18">
        <f>IF(U8=VLOOKUP("zero_test", Keys!$B:$C, 2, FALSE), VLOOKUP("index_base_factor", Keys!$B:$C, 2, FALSE), V8/U8)</f>
        <v>1.013662165718612</v>
      </c>
      <c r="W32" s="18">
        <f>IF(V8=VLOOKUP("zero_test", Keys!$B:$C, 2, FALSE), VLOOKUP("index_base_factor", Keys!$B:$C, 2, FALSE), W8/V8)</f>
        <v>0.99993109554480908</v>
      </c>
      <c r="X32" s="18">
        <f>IF(W8=VLOOKUP("zero_test", Keys!$B:$C, 2, FALSE), VLOOKUP("index_base_factor", Keys!$B:$C, 2, FALSE), X8/W8)</f>
        <v>0.9994419705690144</v>
      </c>
      <c r="Y32" s="18">
        <f>IF(X8=VLOOKUP("zero_test", Keys!$B:$C, 2, FALSE), VLOOKUP("index_base_factor", Keys!$B:$C, 2, FALSE), Y8/X8)</f>
        <v>0.99526874723420677</v>
      </c>
      <c r="Z32" s="18">
        <f>IF(Y8=VLOOKUP("zero_test", Keys!$B:$C, 2, FALSE), VLOOKUP("index_base_factor", Keys!$B:$C, 2, FALSE), Z8/Y8)</f>
        <v>0.9989606420429461</v>
      </c>
      <c r="AA32" s="18">
        <f>IF(Z8=VLOOKUP("zero_test", Keys!$B:$C, 2, FALSE), VLOOKUP("index_base_factor", Keys!$B:$C, 2, FALSE), AA8/Z8)</f>
        <v>0.99178775853195389</v>
      </c>
      <c r="AB32" s="18">
        <f>IF(AA8=VLOOKUP("zero_test", Keys!$B:$C, 2, FALSE), VLOOKUP("index_base_factor", Keys!$B:$C, 2, FALSE), AB8/AA8)</f>
        <v>0.986080091912798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0.96934563577999977</v>
      </c>
      <c r="E46" s="18">
        <f>IF(D22=VLOOKUP("zero_test", Keys!$B:$C, 2, FALSE), VLOOKUP("index_base_factor", Keys!$B:$C, 2, FALSE), E22/D22)</f>
        <v>1.0045374872500765</v>
      </c>
      <c r="F46" s="18">
        <f>IF(E22=VLOOKUP("zero_test", Keys!$B:$C, 2, FALSE), VLOOKUP("index_base_factor", Keys!$B:$C, 2, FALSE), F22/E22)</f>
        <v>0.9546072918556141</v>
      </c>
      <c r="G46" s="18">
        <f>IF(F22=VLOOKUP("zero_test", Keys!$B:$C, 2, FALSE), VLOOKUP("index_base_factor", Keys!$B:$C, 2, FALSE), G22/F22)</f>
        <v>0.95317789302583988</v>
      </c>
      <c r="H46" s="18">
        <f>IF(G22=VLOOKUP("zero_test", Keys!$B:$C, 2, FALSE), VLOOKUP("index_base_factor", Keys!$B:$C, 2, FALSE), H22/G22)</f>
        <v>1.006320652303452</v>
      </c>
      <c r="I46" s="18">
        <f>IF(H22=VLOOKUP("zero_test", Keys!$B:$C, 2, FALSE), VLOOKUP("index_base_factor", Keys!$B:$C, 2, FALSE), I22/H22)</f>
        <v>1.0527259807932474</v>
      </c>
      <c r="J46" s="18">
        <f>IF(I22=VLOOKUP("zero_test", Keys!$B:$C, 2, FALSE), VLOOKUP("index_base_factor", Keys!$B:$C, 2, FALSE), J22/I22)</f>
        <v>1.0290893769162643</v>
      </c>
      <c r="K46" s="18">
        <f>IF(J22=VLOOKUP("zero_test", Keys!$B:$C, 2, FALSE), VLOOKUP("index_base_factor", Keys!$B:$C, 2, FALSE), K22/J22)</f>
        <v>1.0385964633324654</v>
      </c>
      <c r="L46" s="18">
        <f>IF(K22=VLOOKUP("zero_test", Keys!$B:$C, 2, FALSE), VLOOKUP("index_base_factor", Keys!$B:$C, 2, FALSE), L22/K22)</f>
        <v>1.0552561678544363</v>
      </c>
      <c r="M46" s="18">
        <f>IF(L22=VLOOKUP("zero_test", Keys!$B:$C, 2, FALSE), VLOOKUP("index_base_factor", Keys!$B:$C, 2, FALSE), M22/L22)</f>
        <v>1.0065811665113107</v>
      </c>
      <c r="N46" s="18">
        <f>IF(M22=VLOOKUP("zero_test", Keys!$B:$C, 2, FALSE), VLOOKUP("index_base_factor", Keys!$B:$C, 2, FALSE), N22/M22)</f>
        <v>1.0006810185010027</v>
      </c>
      <c r="O46" s="18">
        <f>IF(N22=VLOOKUP("zero_test", Keys!$B:$C, 2, FALSE), VLOOKUP("index_base_factor", Keys!$B:$C, 2, FALSE), O22/N22)</f>
        <v>1.0279369640404084</v>
      </c>
      <c r="P46" s="18">
        <f>IF(O22=VLOOKUP("zero_test", Keys!$B:$C, 2, FALSE), VLOOKUP("index_base_factor", Keys!$B:$C, 2, FALSE), P22/O22)</f>
        <v>0.9917715510748828</v>
      </c>
      <c r="Q46" s="18">
        <f>IF(P22=VLOOKUP("zero_test", Keys!$B:$C, 2, FALSE), VLOOKUP("index_base_factor", Keys!$B:$C, 2, FALSE), Q22/P22)</f>
        <v>1.0382888769585059</v>
      </c>
      <c r="R46" s="18">
        <f>IF(Q22=VLOOKUP("zero_test", Keys!$B:$C, 2, FALSE), VLOOKUP("index_base_factor", Keys!$B:$C, 2, FALSE), R22/Q22)</f>
        <v>1.0050074073570108</v>
      </c>
      <c r="S46" s="18">
        <f>IF(R22=VLOOKUP("zero_test", Keys!$B:$C, 2, FALSE), VLOOKUP("index_base_factor", Keys!$B:$C, 2, FALSE), S22/R22)</f>
        <v>1.0084417463651241</v>
      </c>
      <c r="T46" s="18">
        <f>IF(S22=VLOOKUP("zero_test", Keys!$B:$C, 2, FALSE), VLOOKUP("index_base_factor", Keys!$B:$C, 2, FALSE), T22/S22)</f>
        <v>0.98344916012291472</v>
      </c>
      <c r="U46" s="18">
        <f>IF(T22=VLOOKUP("zero_test", Keys!$B:$C, 2, FALSE), VLOOKUP("index_base_factor", Keys!$B:$C, 2, FALSE), U22/T22)</f>
        <v>0.9800921161981504</v>
      </c>
      <c r="V46" s="18">
        <f>IF(U22=VLOOKUP("zero_test", Keys!$B:$C, 2, FALSE), VLOOKUP("index_base_factor", Keys!$B:$C, 2, FALSE), V22/U22)</f>
        <v>0.98253278150480661</v>
      </c>
      <c r="W46" s="18">
        <f>IF(V22=VLOOKUP("zero_test", Keys!$B:$C, 2, FALSE), VLOOKUP("index_base_factor", Keys!$B:$C, 2, FALSE), W22/V22)</f>
        <v>0.9790714530011464</v>
      </c>
      <c r="X46" s="18">
        <f>IF(W22=VLOOKUP("zero_test", Keys!$B:$C, 2, FALSE), VLOOKUP("index_base_factor", Keys!$B:$C, 2, FALSE), X22/W22)</f>
        <v>0.99128673589253036</v>
      </c>
      <c r="Y46" s="18">
        <f>IF(X22=VLOOKUP("zero_test", Keys!$B:$C, 2, FALSE), VLOOKUP("index_base_factor", Keys!$B:$C, 2, FALSE), Y22/X22)</f>
        <v>0.99385769349452335</v>
      </c>
      <c r="Z46" s="18">
        <f>IF(Y22=VLOOKUP("zero_test", Keys!$B:$C, 2, FALSE), VLOOKUP("index_base_factor", Keys!$B:$C, 2, FALSE), Z22/Y22)</f>
        <v>0.99606292702911747</v>
      </c>
      <c r="AA46" s="18">
        <f>IF(Z22=VLOOKUP("zero_test", Keys!$B:$C, 2, FALSE), VLOOKUP("index_base_factor", Keys!$B:$C, 2, FALSE), AA22/Z22)</f>
        <v>0.98869358319346312</v>
      </c>
      <c r="AB46" s="18">
        <f>IF(AA22=VLOOKUP("zero_test", Keys!$B:$C, 2, FALSE), VLOOKUP("index_base_factor", Keys!$B:$C, 2, FALSE), AB22/AA22)</f>
        <v>0.98356279382135658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0.90667259674047207</v>
      </c>
      <c r="E56" s="18">
        <f t="shared" si="2"/>
        <v>0.82429277902354581</v>
      </c>
      <c r="F56" s="18">
        <f t="shared" si="2"/>
        <v>0.77293632729514217</v>
      </c>
      <c r="G56" s="18">
        <f t="shared" si="2"/>
        <v>0.72478443222234556</v>
      </c>
      <c r="H56" s="18">
        <f t="shared" si="2"/>
        <v>0.70481185471834029</v>
      </c>
      <c r="I56" s="18">
        <f t="shared" si="2"/>
        <v>0.77147217943551516</v>
      </c>
      <c r="J56" s="18">
        <f t="shared" si="2"/>
        <v>0.84047879144440607</v>
      </c>
      <c r="K56" s="18">
        <f t="shared" si="2"/>
        <v>0.89548209815091251</v>
      </c>
      <c r="L56" s="18">
        <f t="shared" si="2"/>
        <v>0.98223926513888904</v>
      </c>
      <c r="M56" s="18">
        <f t="shared" si="2"/>
        <v>1.0581187016367848</v>
      </c>
      <c r="N56" s="18">
        <f t="shared" si="2"/>
        <v>1.1240446707264504</v>
      </c>
      <c r="O56" s="18">
        <f t="shared" si="2"/>
        <v>1.1839894325803966</v>
      </c>
      <c r="P56" s="18">
        <f t="shared" si="2"/>
        <v>1.2228432340291693</v>
      </c>
      <c r="Q56" s="18">
        <f t="shared" si="2"/>
        <v>1.3208934004877921</v>
      </c>
      <c r="R56" s="18">
        <f t="shared" si="2"/>
        <v>1.4100505624209305</v>
      </c>
      <c r="S56" s="18">
        <f t="shared" si="2"/>
        <v>1.476081138574171</v>
      </c>
      <c r="T56" s="18">
        <f t="shared" si="2"/>
        <v>1.5072242059340992</v>
      </c>
      <c r="U56" s="18">
        <f t="shared" si="2"/>
        <v>1.5378912760517227</v>
      </c>
      <c r="V56" s="18">
        <f t="shared" si="2"/>
        <v>1.558902201522349</v>
      </c>
      <c r="W56" s="18">
        <f t="shared" si="2"/>
        <v>1.5587947862154572</v>
      </c>
      <c r="X56" s="18">
        <f t="shared" si="2"/>
        <v>1.5579249328478821</v>
      </c>
      <c r="Y56" s="18">
        <f t="shared" si="2"/>
        <v>1.5505539962004473</v>
      </c>
      <c r="Z56" s="18">
        <f t="shared" si="2"/>
        <v>1.5489424155666547</v>
      </c>
      <c r="AA56" s="18">
        <f t="shared" si="2"/>
        <v>1.5362221264299227</v>
      </c>
      <c r="AB56" s="18">
        <f t="shared" si="2"/>
        <v>1.5148380556284922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0.96934563577999977</v>
      </c>
      <c r="E70" s="18">
        <f t="shared" si="16"/>
        <v>0.97374402924326886</v>
      </c>
      <c r="F70" s="18">
        <f t="shared" si="16"/>
        <v>0.92954315071649074</v>
      </c>
      <c r="G70" s="18">
        <f t="shared" si="16"/>
        <v>0.8860199818765454</v>
      </c>
      <c r="H70" s="18">
        <f t="shared" si="16"/>
        <v>0.89162020611589787</v>
      </c>
      <c r="I70" s="18">
        <f t="shared" si="16"/>
        <v>0.93863175597843596</v>
      </c>
      <c r="J70" s="18">
        <f t="shared" si="16"/>
        <v>0.96593596891366773</v>
      </c>
      <c r="K70" s="18">
        <f t="shared" si="16"/>
        <v>1.0032176811193536</v>
      </c>
      <c r="L70" s="18">
        <f t="shared" si="16"/>
        <v>1.0586516457018229</v>
      </c>
      <c r="M70" s="18">
        <f t="shared" si="16"/>
        <v>1.0656188084596596</v>
      </c>
      <c r="N70" s="18">
        <f t="shared" si="16"/>
        <v>1.0663445145832371</v>
      </c>
      <c r="O70" s="18">
        <f t="shared" si="16"/>
        <v>1.0961349429418357</v>
      </c>
      <c r="P70" s="18">
        <f t="shared" si="16"/>
        <v>1.0871154525488025</v>
      </c>
      <c r="Q70" s="18">
        <f t="shared" si="16"/>
        <v>1.1287398823511341</v>
      </c>
      <c r="R70" s="18">
        <f t="shared" si="16"/>
        <v>1.1343919427421707</v>
      </c>
      <c r="S70" s="18">
        <f t="shared" si="16"/>
        <v>1.1439681918014404</v>
      </c>
      <c r="T70" s="18">
        <f t="shared" si="16"/>
        <v>1.125034557434456</v>
      </c>
      <c r="U70" s="18">
        <f t="shared" si="16"/>
        <v>1.1026375001919855</v>
      </c>
      <c r="V70" s="18">
        <f t="shared" si="16"/>
        <v>1.0833774900551383</v>
      </c>
      <c r="W70" s="18">
        <f t="shared" si="16"/>
        <v>1.0607039733370192</v>
      </c>
      <c r="X70" s="18">
        <f t="shared" si="16"/>
        <v>1.0514617794774912</v>
      </c>
      <c r="Y70" s="18">
        <f t="shared" si="16"/>
        <v>1.0450033789491466</v>
      </c>
      <c r="Z70" s="18">
        <f t="shared" si="16"/>
        <v>1.0408891243914051</v>
      </c>
      <c r="AA70" s="18">
        <f t="shared" si="16"/>
        <v>1.0291203981016448</v>
      </c>
      <c r="AB70" s="18">
        <f t="shared" si="16"/>
        <v>1.0122045339354004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Minnesota</v>
      </c>
    </row>
    <row r="3" spans="1:33" x14ac:dyDescent="0.25">
      <c r="A3" s="3" t="s">
        <v>6638</v>
      </c>
      <c r="B3" s="4" t="str">
        <f>About!$B$2</f>
        <v>MN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MN|electricity|production</v>
      </c>
      <c r="AG10">
        <f>IFERROR(MATCH(AF10, EPS_run_raw!$D$2:$D$3025, 0), VLOOKUP("zero_test", Keys!$B:$C, 2, FALSE))</f>
        <v>1261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MN|hard coal|production</v>
      </c>
      <c r="AG11">
        <f>IFERROR(MATCH(AF11, EPS_run_raw!$D$2:$D$3025, 0), VLOOKUP("zero_test", Keys!$B:$C, 2, FALSE))</f>
        <v>1264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MN|natural gas|production</v>
      </c>
      <c r="AG12">
        <f>IFERROR(MATCH(AF12, EPS_run_raw!$D$2:$D$3025, 0), VLOOKUP("zero_test", Keys!$B:$C, 2, FALSE))</f>
        <v>1267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MN|nuclear|production</v>
      </c>
      <c r="AG13">
        <f>IFERROR(MATCH(AF13, EPS_run_raw!$D$2:$D$3025, 0), VLOOKUP("zero_test", Keys!$B:$C, 2, FALSE))</f>
        <v>1270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MN|hydro|production</v>
      </c>
      <c r="AG14">
        <f>IFERROR(MATCH(AF14, EPS_run_raw!$D$2:$D$3025, 0), VLOOKUP("zero_test", Keys!$B:$C, 2, FALSE))</f>
        <v>1273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MN|wind|production</v>
      </c>
      <c r="AG15">
        <f>IFERROR(MATCH(AF15, EPS_run_raw!$D$2:$D$3025, 0), VLOOKUP("zero_test", Keys!$B:$C, 2, FALSE))</f>
        <v>1276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MN|solar|production</v>
      </c>
      <c r="AG16">
        <f>IFERROR(MATCH(AF16, EPS_run_raw!$D$2:$D$3025, 0), VLOOKUP("zero_test", Keys!$B:$C, 2, FALSE))</f>
        <v>1279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MN|biomass|production</v>
      </c>
      <c r="AG17">
        <f>IFERROR(MATCH(AF17, EPS_run_raw!$D$2:$D$3025, 0), VLOOKUP("zero_test", Keys!$B:$C, 2, FALSE))</f>
        <v>1282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427020000000000</v>
      </c>
      <c r="D18" s="17">
        <f>IF($AG18=VLOOKUP("zero_test", Keys!$B:$C, 2, FALSE), VLOOKUP("zero_test", Keys!$B:$C, 2, FALSE), INDEX(EPS_run_raw!$E$2:$AD$3025, $AG18, D$9))</f>
        <v>416670000000000</v>
      </c>
      <c r="E18" s="17">
        <f>IF($AG18=VLOOKUP("zero_test", Keys!$B:$C, 2, FALSE), VLOOKUP("zero_test", Keys!$B:$C, 2, FALSE), INDEX(EPS_run_raw!$E$2:$AD$3025, $AG18, E$9))</f>
        <v>419407000000000</v>
      </c>
      <c r="F18" s="17">
        <f>IF($AG18=VLOOKUP("zero_test", Keys!$B:$C, 2, FALSE), VLOOKUP("zero_test", Keys!$B:$C, 2, FALSE), INDEX(EPS_run_raw!$E$2:$AD$3025, $AG18, F$9))</f>
        <v>422948000000000</v>
      </c>
      <c r="G18" s="17">
        <f>IF($AG18=VLOOKUP("zero_test", Keys!$B:$C, 2, FALSE), VLOOKUP("zero_test", Keys!$B:$C, 2, FALSE), INDEX(EPS_run_raw!$E$2:$AD$3025, $AG18, G$9))</f>
        <v>426498000000000</v>
      </c>
      <c r="H18" s="17">
        <f>IF($AG18=VLOOKUP("zero_test", Keys!$B:$C, 2, FALSE), VLOOKUP("zero_test", Keys!$B:$C, 2, FALSE), INDEX(EPS_run_raw!$E$2:$AD$3025, $AG18, H$9))</f>
        <v>428934000000000</v>
      </c>
      <c r="I18" s="17">
        <f>IF($AG18=VLOOKUP("zero_test", Keys!$B:$C, 2, FALSE), VLOOKUP("zero_test", Keys!$B:$C, 2, FALSE), INDEX(EPS_run_raw!$E$2:$AD$3025, $AG18, I$9))</f>
        <v>428383000000000</v>
      </c>
      <c r="J18" s="17">
        <f>IF($AG18=VLOOKUP("zero_test", Keys!$B:$C, 2, FALSE), VLOOKUP("zero_test", Keys!$B:$C, 2, FALSE), INDEX(EPS_run_raw!$E$2:$AD$3025, $AG18, J$9))</f>
        <v>432182000000000</v>
      </c>
      <c r="K18" s="17">
        <f>IF($AG18=VLOOKUP("zero_test", Keys!$B:$C, 2, FALSE), VLOOKUP("zero_test", Keys!$B:$C, 2, FALSE), INDEX(EPS_run_raw!$E$2:$AD$3025, $AG18, K$9))</f>
        <v>430916000000000</v>
      </c>
      <c r="L18" s="17">
        <f>IF($AG18=VLOOKUP("zero_test", Keys!$B:$C, 2, FALSE), VLOOKUP("zero_test", Keys!$B:$C, 2, FALSE), INDEX(EPS_run_raw!$E$2:$AD$3025, $AG18, L$9))</f>
        <v>428978000000000</v>
      </c>
      <c r="M18" s="17">
        <f>IF($AG18=VLOOKUP("zero_test", Keys!$B:$C, 2, FALSE), VLOOKUP("zero_test", Keys!$B:$C, 2, FALSE), INDEX(EPS_run_raw!$E$2:$AD$3025, $AG18, M$9))</f>
        <v>429888000000000</v>
      </c>
      <c r="N18" s="17">
        <f>IF($AG18=VLOOKUP("zero_test", Keys!$B:$C, 2, FALSE), VLOOKUP("zero_test", Keys!$B:$C, 2, FALSE), INDEX(EPS_run_raw!$E$2:$AD$3025, $AG18, N$9))</f>
        <v>428503000000000</v>
      </c>
      <c r="O18" s="17">
        <f>IF($AG18=VLOOKUP("zero_test", Keys!$B:$C, 2, FALSE), VLOOKUP("zero_test", Keys!$B:$C, 2, FALSE), INDEX(EPS_run_raw!$E$2:$AD$3025, $AG18, O$9))</f>
        <v>428765000000000</v>
      </c>
      <c r="P18" s="17">
        <f>IF($AG18=VLOOKUP("zero_test", Keys!$B:$C, 2, FALSE), VLOOKUP("zero_test", Keys!$B:$C, 2, FALSE), INDEX(EPS_run_raw!$E$2:$AD$3025, $AG18, P$9))</f>
        <v>431168000000000</v>
      </c>
      <c r="Q18" s="17">
        <f>IF($AG18=VLOOKUP("zero_test", Keys!$B:$C, 2, FALSE), VLOOKUP("zero_test", Keys!$B:$C, 2, FALSE), INDEX(EPS_run_raw!$E$2:$AD$3025, $AG18, Q$9))</f>
        <v>428486000000000</v>
      </c>
      <c r="R18" s="17">
        <f>IF($AG18=VLOOKUP("zero_test", Keys!$B:$C, 2, FALSE), VLOOKUP("zero_test", Keys!$B:$C, 2, FALSE), INDEX(EPS_run_raw!$E$2:$AD$3025, $AG18, R$9))</f>
        <v>432107000000000</v>
      </c>
      <c r="S18" s="17">
        <f>IF($AG18=VLOOKUP("zero_test", Keys!$B:$C, 2, FALSE), VLOOKUP("zero_test", Keys!$B:$C, 2, FALSE), INDEX(EPS_run_raw!$E$2:$AD$3025, $AG18, S$9))</f>
        <v>433463000000000</v>
      </c>
      <c r="T18" s="17">
        <f>IF($AG18=VLOOKUP("zero_test", Keys!$B:$C, 2, FALSE), VLOOKUP("zero_test", Keys!$B:$C, 2, FALSE), INDEX(EPS_run_raw!$E$2:$AD$3025, $AG18, T$9))</f>
        <v>434871000000000</v>
      </c>
      <c r="U18" s="17">
        <f>IF($AG18=VLOOKUP("zero_test", Keys!$B:$C, 2, FALSE), VLOOKUP("zero_test", Keys!$B:$C, 2, FALSE), INDEX(EPS_run_raw!$E$2:$AD$3025, $AG18, U$9))</f>
        <v>434935000000000</v>
      </c>
      <c r="V18" s="17">
        <f>IF($AG18=VLOOKUP("zero_test", Keys!$B:$C, 2, FALSE), VLOOKUP("zero_test", Keys!$B:$C, 2, FALSE), INDEX(EPS_run_raw!$E$2:$AD$3025, $AG18, V$9))</f>
        <v>434385000000000</v>
      </c>
      <c r="W18" s="17">
        <f>IF($AG18=VLOOKUP("zero_test", Keys!$B:$C, 2, FALSE), VLOOKUP("zero_test", Keys!$B:$C, 2, FALSE), INDEX(EPS_run_raw!$E$2:$AD$3025, $AG18, W$9))</f>
        <v>433623000000000</v>
      </c>
      <c r="X18" s="17">
        <f>IF($AG18=VLOOKUP("zero_test", Keys!$B:$C, 2, FALSE), VLOOKUP("zero_test", Keys!$B:$C, 2, FALSE), INDEX(EPS_run_raw!$E$2:$AD$3025, $AG18, X$9))</f>
        <v>430363000000000</v>
      </c>
      <c r="Y18" s="17">
        <f>IF($AG18=VLOOKUP("zero_test", Keys!$B:$C, 2, FALSE), VLOOKUP("zero_test", Keys!$B:$C, 2, FALSE), INDEX(EPS_run_raw!$E$2:$AD$3025, $AG18, Y$9))</f>
        <v>432107000000000</v>
      </c>
      <c r="Z18" s="17">
        <f>IF($AG18=VLOOKUP("zero_test", Keys!$B:$C, 2, FALSE), VLOOKUP("zero_test", Keys!$B:$C, 2, FALSE), INDEX(EPS_run_raw!$E$2:$AD$3025, $AG18, Z$9))</f>
        <v>431209000000000</v>
      </c>
      <c r="AA18" s="17">
        <f>IF($AG18=VLOOKUP("zero_test", Keys!$B:$C, 2, FALSE), VLOOKUP("zero_test", Keys!$B:$C, 2, FALSE), INDEX(EPS_run_raw!$E$2:$AD$3025, $AG18, AA$9))</f>
        <v>432567000000000</v>
      </c>
      <c r="AB18" s="17">
        <f>IF($AG18=VLOOKUP("zero_test", Keys!$B:$C, 2, FALSE), VLOOKUP("zero_test", Keys!$B:$C, 2, FALSE), INDEX(EPS_run_raw!$E$2:$AD$3025, $AG18, AB$9))</f>
        <v>430483000000000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MN|petroleum gasoline|production</v>
      </c>
      <c r="AG18">
        <f>IFERROR(MATCH(AF18, EPS_run_raw!$D$2:$D$3025, 0), VLOOKUP("zero_test", Keys!$B:$C, 2, FALSE))</f>
        <v>1285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252589000000000</v>
      </c>
      <c r="D19" s="17">
        <f>IF($AG19=VLOOKUP("zero_test", Keys!$B:$C, 2, FALSE), VLOOKUP("zero_test", Keys!$B:$C, 2, FALSE), INDEX(EPS_run_raw!$E$2:$AD$3025, $AG19, D$9))</f>
        <v>246467000000000</v>
      </c>
      <c r="E19" s="17">
        <f>IF($AG19=VLOOKUP("zero_test", Keys!$B:$C, 2, FALSE), VLOOKUP("zero_test", Keys!$B:$C, 2, FALSE), INDEX(EPS_run_raw!$E$2:$AD$3025, $AG19, E$9))</f>
        <v>248085000000000</v>
      </c>
      <c r="F19" s="17">
        <f>IF($AG19=VLOOKUP("zero_test", Keys!$B:$C, 2, FALSE), VLOOKUP("zero_test", Keys!$B:$C, 2, FALSE), INDEX(EPS_run_raw!$E$2:$AD$3025, $AG19, F$9))</f>
        <v>250180000000000</v>
      </c>
      <c r="G19" s="17">
        <f>IF($AG19=VLOOKUP("zero_test", Keys!$B:$C, 2, FALSE), VLOOKUP("zero_test", Keys!$B:$C, 2, FALSE), INDEX(EPS_run_raw!$E$2:$AD$3025, $AG19, G$9))</f>
        <v>252280000000000</v>
      </c>
      <c r="H19" s="17">
        <f>IF($AG19=VLOOKUP("zero_test", Keys!$B:$C, 2, FALSE), VLOOKUP("zero_test", Keys!$B:$C, 2, FALSE), INDEX(EPS_run_raw!$E$2:$AD$3025, $AG19, H$9))</f>
        <v>253721000000000</v>
      </c>
      <c r="I19" s="17">
        <f>IF($AG19=VLOOKUP("zero_test", Keys!$B:$C, 2, FALSE), VLOOKUP("zero_test", Keys!$B:$C, 2, FALSE), INDEX(EPS_run_raw!$E$2:$AD$3025, $AG19, I$9))</f>
        <v>253395000000000</v>
      </c>
      <c r="J19" s="17">
        <f>IF($AG19=VLOOKUP("zero_test", Keys!$B:$C, 2, FALSE), VLOOKUP("zero_test", Keys!$B:$C, 2, FALSE), INDEX(EPS_run_raw!$E$2:$AD$3025, $AG19, J$9))</f>
        <v>255642000000000</v>
      </c>
      <c r="K19" s="17">
        <f>IF($AG19=VLOOKUP("zero_test", Keys!$B:$C, 2, FALSE), VLOOKUP("zero_test", Keys!$B:$C, 2, FALSE), INDEX(EPS_run_raw!$E$2:$AD$3025, $AG19, K$9))</f>
        <v>254893000000000</v>
      </c>
      <c r="L19" s="17">
        <f>IF($AG19=VLOOKUP("zero_test", Keys!$B:$C, 2, FALSE), VLOOKUP("zero_test", Keys!$B:$C, 2, FALSE), INDEX(EPS_run_raw!$E$2:$AD$3025, $AG19, L$9))</f>
        <v>253747000000000</v>
      </c>
      <c r="M19" s="17">
        <f>IF($AG19=VLOOKUP("zero_test", Keys!$B:$C, 2, FALSE), VLOOKUP("zero_test", Keys!$B:$C, 2, FALSE), INDEX(EPS_run_raw!$E$2:$AD$3025, $AG19, M$9))</f>
        <v>254285000000000</v>
      </c>
      <c r="N19" s="17">
        <f>IF($AG19=VLOOKUP("zero_test", Keys!$B:$C, 2, FALSE), VLOOKUP("zero_test", Keys!$B:$C, 2, FALSE), INDEX(EPS_run_raw!$E$2:$AD$3025, $AG19, N$9))</f>
        <v>253466000000000</v>
      </c>
      <c r="O19" s="17">
        <f>IF($AG19=VLOOKUP("zero_test", Keys!$B:$C, 2, FALSE), VLOOKUP("zero_test", Keys!$B:$C, 2, FALSE), INDEX(EPS_run_raw!$E$2:$AD$3025, $AG19, O$9))</f>
        <v>253621000000000</v>
      </c>
      <c r="P19" s="17">
        <f>IF($AG19=VLOOKUP("zero_test", Keys!$B:$C, 2, FALSE), VLOOKUP("zero_test", Keys!$B:$C, 2, FALSE), INDEX(EPS_run_raw!$E$2:$AD$3025, $AG19, P$9))</f>
        <v>255042000000000</v>
      </c>
      <c r="Q19" s="17">
        <f>IF($AG19=VLOOKUP("zero_test", Keys!$B:$C, 2, FALSE), VLOOKUP("zero_test", Keys!$B:$C, 2, FALSE), INDEX(EPS_run_raw!$E$2:$AD$3025, $AG19, Q$9))</f>
        <v>253456000000000</v>
      </c>
      <c r="R19" s="17">
        <f>IF($AG19=VLOOKUP("zero_test", Keys!$B:$C, 2, FALSE), VLOOKUP("zero_test", Keys!$B:$C, 2, FALSE), INDEX(EPS_run_raw!$E$2:$AD$3025, $AG19, R$9))</f>
        <v>255598000000000</v>
      </c>
      <c r="S19" s="17">
        <f>IF($AG19=VLOOKUP("zero_test", Keys!$B:$C, 2, FALSE), VLOOKUP("zero_test", Keys!$B:$C, 2, FALSE), INDEX(EPS_run_raw!$E$2:$AD$3025, $AG19, S$9))</f>
        <v>256400000000000</v>
      </c>
      <c r="T19" s="17">
        <f>IF($AG19=VLOOKUP("zero_test", Keys!$B:$C, 2, FALSE), VLOOKUP("zero_test", Keys!$B:$C, 2, FALSE), INDEX(EPS_run_raw!$E$2:$AD$3025, $AG19, T$9))</f>
        <v>257233000000000</v>
      </c>
      <c r="U19" s="17">
        <f>IF($AG19=VLOOKUP("zero_test", Keys!$B:$C, 2, FALSE), VLOOKUP("zero_test", Keys!$B:$C, 2, FALSE), INDEX(EPS_run_raw!$E$2:$AD$3025, $AG19, U$9))</f>
        <v>257271000000000</v>
      </c>
      <c r="V19" s="17">
        <f>IF($AG19=VLOOKUP("zero_test", Keys!$B:$C, 2, FALSE), VLOOKUP("zero_test", Keys!$B:$C, 2, FALSE), INDEX(EPS_run_raw!$E$2:$AD$3025, $AG19, V$9))</f>
        <v>256946000000000</v>
      </c>
      <c r="W19" s="17">
        <f>IF($AG19=VLOOKUP("zero_test", Keys!$B:$C, 2, FALSE), VLOOKUP("zero_test", Keys!$B:$C, 2, FALSE), INDEX(EPS_run_raw!$E$2:$AD$3025, $AG19, W$9))</f>
        <v>256494000000000</v>
      </c>
      <c r="X19" s="17">
        <f>IF($AG19=VLOOKUP("zero_test", Keys!$B:$C, 2, FALSE), VLOOKUP("zero_test", Keys!$B:$C, 2, FALSE), INDEX(EPS_run_raw!$E$2:$AD$3025, $AG19, X$9))</f>
        <v>254566000000000</v>
      </c>
      <c r="Y19" s="17">
        <f>IF($AG19=VLOOKUP("zero_test", Keys!$B:$C, 2, FALSE), VLOOKUP("zero_test", Keys!$B:$C, 2, FALSE), INDEX(EPS_run_raw!$E$2:$AD$3025, $AG19, Y$9))</f>
        <v>255598000000000</v>
      </c>
      <c r="Z19" s="17">
        <f>IF($AG19=VLOOKUP("zero_test", Keys!$B:$C, 2, FALSE), VLOOKUP("zero_test", Keys!$B:$C, 2, FALSE), INDEX(EPS_run_raw!$E$2:$AD$3025, $AG19, Z$9))</f>
        <v>255067000000000</v>
      </c>
      <c r="AA19" s="17">
        <f>IF($AG19=VLOOKUP("zero_test", Keys!$B:$C, 2, FALSE), VLOOKUP("zero_test", Keys!$B:$C, 2, FALSE), INDEX(EPS_run_raw!$E$2:$AD$3025, $AG19, AA$9))</f>
        <v>255870000000000</v>
      </c>
      <c r="AB19" s="17">
        <f>IF($AG19=VLOOKUP("zero_test", Keys!$B:$C, 2, FALSE), VLOOKUP("zero_test", Keys!$B:$C, 2, FALSE), INDEX(EPS_run_raw!$E$2:$AD$3025, $AG19, AB$9))</f>
        <v>254637000000000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MN|petroleum diesel|production</v>
      </c>
      <c r="AG19">
        <f>IFERROR(MATCH(AF19, EPS_run_raw!$D$2:$D$3025, 0), VLOOKUP("zero_test", Keys!$B:$C, 2, FALSE))</f>
        <v>1288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118377000000000</v>
      </c>
      <c r="D20" s="17">
        <f>IF($AG20=VLOOKUP("zero_test", Keys!$B:$C, 2, FALSE), VLOOKUP("zero_test", Keys!$B:$C, 2, FALSE), INDEX(EPS_run_raw!$E$2:$AD$3025, $AG20, D$9))</f>
        <v>118710000000000</v>
      </c>
      <c r="E20" s="17">
        <f>IF($AG20=VLOOKUP("zero_test", Keys!$B:$C, 2, FALSE), VLOOKUP("zero_test", Keys!$B:$C, 2, FALSE), INDEX(EPS_run_raw!$E$2:$AD$3025, $AG20, E$9))</f>
        <v>117892000000000</v>
      </c>
      <c r="F20" s="17">
        <f>IF($AG20=VLOOKUP("zero_test", Keys!$B:$C, 2, FALSE), VLOOKUP("zero_test", Keys!$B:$C, 2, FALSE), INDEX(EPS_run_raw!$E$2:$AD$3025, $AG20, F$9))</f>
        <v>118402000000000</v>
      </c>
      <c r="G20" s="17">
        <f>IF($AG20=VLOOKUP("zero_test", Keys!$B:$C, 2, FALSE), VLOOKUP("zero_test", Keys!$B:$C, 2, FALSE), INDEX(EPS_run_raw!$E$2:$AD$3025, $AG20, G$9))</f>
        <v>117982000000000</v>
      </c>
      <c r="H20" s="17">
        <f>IF($AG20=VLOOKUP("zero_test", Keys!$B:$C, 2, FALSE), VLOOKUP("zero_test", Keys!$B:$C, 2, FALSE), INDEX(EPS_run_raw!$E$2:$AD$3025, $AG20, H$9))</f>
        <v>118210000000000</v>
      </c>
      <c r="I20" s="17">
        <f>IF($AG20=VLOOKUP("zero_test", Keys!$B:$C, 2, FALSE), VLOOKUP("zero_test", Keys!$B:$C, 2, FALSE), INDEX(EPS_run_raw!$E$2:$AD$3025, $AG20, I$9))</f>
        <v>117790000000000</v>
      </c>
      <c r="J20" s="17">
        <f>IF($AG20=VLOOKUP("zero_test", Keys!$B:$C, 2, FALSE), VLOOKUP("zero_test", Keys!$B:$C, 2, FALSE), INDEX(EPS_run_raw!$E$2:$AD$3025, $AG20, J$9))</f>
        <v>117618000000000</v>
      </c>
      <c r="K20" s="17">
        <f>IF($AG20=VLOOKUP("zero_test", Keys!$B:$C, 2, FALSE), VLOOKUP("zero_test", Keys!$B:$C, 2, FALSE), INDEX(EPS_run_raw!$E$2:$AD$3025, $AG20, K$9))</f>
        <v>117370000000000</v>
      </c>
      <c r="L20" s="17">
        <f>IF($AG20=VLOOKUP("zero_test", Keys!$B:$C, 2, FALSE), VLOOKUP("zero_test", Keys!$B:$C, 2, FALSE), INDEX(EPS_run_raw!$E$2:$AD$3025, $AG20, L$9))</f>
        <v>117616000000000</v>
      </c>
      <c r="M20" s="17">
        <f>IF($AG20=VLOOKUP("zero_test", Keys!$B:$C, 2, FALSE), VLOOKUP("zero_test", Keys!$B:$C, 2, FALSE), INDEX(EPS_run_raw!$E$2:$AD$3025, $AG20, M$9))</f>
        <v>117789000000000</v>
      </c>
      <c r="N20" s="17">
        <f>IF($AG20=VLOOKUP("zero_test", Keys!$B:$C, 2, FALSE), VLOOKUP("zero_test", Keys!$B:$C, 2, FALSE), INDEX(EPS_run_raw!$E$2:$AD$3025, $AG20, N$9))</f>
        <v>118506000000000</v>
      </c>
      <c r="O20" s="17">
        <f>IF($AG20=VLOOKUP("zero_test", Keys!$B:$C, 2, FALSE), VLOOKUP("zero_test", Keys!$B:$C, 2, FALSE), INDEX(EPS_run_raw!$E$2:$AD$3025, $AG20, O$9))</f>
        <v>118411000000000</v>
      </c>
      <c r="P20" s="17">
        <f>IF($AG20=VLOOKUP("zero_test", Keys!$B:$C, 2, FALSE), VLOOKUP("zero_test", Keys!$B:$C, 2, FALSE), INDEX(EPS_run_raw!$E$2:$AD$3025, $AG20, P$9))</f>
        <v>118480000000000</v>
      </c>
      <c r="Q20" s="17">
        <f>IF($AG20=VLOOKUP("zero_test", Keys!$B:$C, 2, FALSE), VLOOKUP("zero_test", Keys!$B:$C, 2, FALSE), INDEX(EPS_run_raw!$E$2:$AD$3025, $AG20, Q$9))</f>
        <v>118579000000000</v>
      </c>
      <c r="R20" s="17">
        <f>IF($AG20=VLOOKUP("zero_test", Keys!$B:$C, 2, FALSE), VLOOKUP("zero_test", Keys!$B:$C, 2, FALSE), INDEX(EPS_run_raw!$E$2:$AD$3025, $AG20, R$9))</f>
        <v>118878000000000</v>
      </c>
      <c r="S20" s="17">
        <f>IF($AG20=VLOOKUP("zero_test", Keys!$B:$C, 2, FALSE), VLOOKUP("zero_test", Keys!$B:$C, 2, FALSE), INDEX(EPS_run_raw!$E$2:$AD$3025, $AG20, S$9))</f>
        <v>119196000000000</v>
      </c>
      <c r="T20" s="17">
        <f>IF($AG20=VLOOKUP("zero_test", Keys!$B:$C, 2, FALSE), VLOOKUP("zero_test", Keys!$B:$C, 2, FALSE), INDEX(EPS_run_raw!$E$2:$AD$3025, $AG20, T$9))</f>
        <v>120343000000000</v>
      </c>
      <c r="U20" s="17">
        <f>IF($AG20=VLOOKUP("zero_test", Keys!$B:$C, 2, FALSE), VLOOKUP("zero_test", Keys!$B:$C, 2, FALSE), INDEX(EPS_run_raw!$E$2:$AD$3025, $AG20, U$9))</f>
        <v>120810000000000</v>
      </c>
      <c r="V20" s="17">
        <f>IF($AG20=VLOOKUP("zero_test", Keys!$B:$C, 2, FALSE), VLOOKUP("zero_test", Keys!$B:$C, 2, FALSE), INDEX(EPS_run_raw!$E$2:$AD$3025, $AG20, V$9))</f>
        <v>121190000000000</v>
      </c>
      <c r="W20" s="17">
        <f>IF($AG20=VLOOKUP("zero_test", Keys!$B:$C, 2, FALSE), VLOOKUP("zero_test", Keys!$B:$C, 2, FALSE), INDEX(EPS_run_raw!$E$2:$AD$3025, $AG20, W$9))</f>
        <v>121296000000000</v>
      </c>
      <c r="X20" s="17">
        <f>IF($AG20=VLOOKUP("zero_test", Keys!$B:$C, 2, FALSE), VLOOKUP("zero_test", Keys!$B:$C, 2, FALSE), INDEX(EPS_run_raw!$E$2:$AD$3025, $AG20, X$9))</f>
        <v>121292000000000</v>
      </c>
      <c r="Y20" s="17">
        <f>IF($AG20=VLOOKUP("zero_test", Keys!$B:$C, 2, FALSE), VLOOKUP("zero_test", Keys!$B:$C, 2, FALSE), INDEX(EPS_run_raw!$E$2:$AD$3025, $AG20, Y$9))</f>
        <v>122200000000000</v>
      </c>
      <c r="Z20" s="17">
        <f>IF($AG20=VLOOKUP("zero_test", Keys!$B:$C, 2, FALSE), VLOOKUP("zero_test", Keys!$B:$C, 2, FALSE), INDEX(EPS_run_raw!$E$2:$AD$3025, $AG20, Z$9))</f>
        <v>122928000000000</v>
      </c>
      <c r="AA20" s="17">
        <f>IF($AG20=VLOOKUP("zero_test", Keys!$B:$C, 2, FALSE), VLOOKUP("zero_test", Keys!$B:$C, 2, FALSE), INDEX(EPS_run_raw!$E$2:$AD$3025, $AG20, AA$9))</f>
        <v>123244000000000</v>
      </c>
      <c r="AB20" s="17">
        <f>IF($AG20=VLOOKUP("zero_test", Keys!$B:$C, 2, FALSE), VLOOKUP("zero_test", Keys!$B:$C, 2, FALSE), INDEX(EPS_run_raw!$E$2:$AD$3025, $AG20, AB$9))</f>
        <v>123782000000000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MN|biofuel gasoline|production</v>
      </c>
      <c r="AG20">
        <f>IFERROR(MATCH(AF20, EPS_run_raw!$D$2:$D$3025, 0), VLOOKUP("zero_test", Keys!$B:$C, 2, FALSE))</f>
        <v>1291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27597000000000</v>
      </c>
      <c r="D21" s="17">
        <f>IF($AG21=VLOOKUP("zero_test", Keys!$B:$C, 2, FALSE), VLOOKUP("zero_test", Keys!$B:$C, 2, FALSE), INDEX(EPS_run_raw!$E$2:$AD$3025, $AG21, D$9))</f>
        <v>32781500000000</v>
      </c>
      <c r="E21" s="17">
        <f>IF($AG21=VLOOKUP("zero_test", Keys!$B:$C, 2, FALSE), VLOOKUP("zero_test", Keys!$B:$C, 2, FALSE), INDEX(EPS_run_raw!$E$2:$AD$3025, $AG21, E$9))</f>
        <v>31519500000000</v>
      </c>
      <c r="F21" s="17">
        <f>IF($AG21=VLOOKUP("zero_test", Keys!$B:$C, 2, FALSE), VLOOKUP("zero_test", Keys!$B:$C, 2, FALSE), INDEX(EPS_run_raw!$E$2:$AD$3025, $AG21, F$9))</f>
        <v>32436700000000</v>
      </c>
      <c r="G21" s="17">
        <f>IF($AG21=VLOOKUP("zero_test", Keys!$B:$C, 2, FALSE), VLOOKUP("zero_test", Keys!$B:$C, 2, FALSE), INDEX(EPS_run_raw!$E$2:$AD$3025, $AG21, G$9))</f>
        <v>32872200000000</v>
      </c>
      <c r="H21" s="17">
        <f>IF($AG21=VLOOKUP("zero_test", Keys!$B:$C, 2, FALSE), VLOOKUP("zero_test", Keys!$B:$C, 2, FALSE), INDEX(EPS_run_raw!$E$2:$AD$3025, $AG21, H$9))</f>
        <v>27282800000000</v>
      </c>
      <c r="I21" s="17">
        <f>IF($AG21=VLOOKUP("zero_test", Keys!$B:$C, 2, FALSE), VLOOKUP("zero_test", Keys!$B:$C, 2, FALSE), INDEX(EPS_run_raw!$E$2:$AD$3025, $AG21, I$9))</f>
        <v>28555600000000</v>
      </c>
      <c r="J21" s="17">
        <f>IF($AG21=VLOOKUP("zero_test", Keys!$B:$C, 2, FALSE), VLOOKUP("zero_test", Keys!$B:$C, 2, FALSE), INDEX(EPS_run_raw!$E$2:$AD$3025, $AG21, J$9))</f>
        <v>29112300000000</v>
      </c>
      <c r="K21" s="17">
        <f>IF($AG21=VLOOKUP("zero_test", Keys!$B:$C, 2, FALSE), VLOOKUP("zero_test", Keys!$B:$C, 2, FALSE), INDEX(EPS_run_raw!$E$2:$AD$3025, $AG21, K$9))</f>
        <v>30432300000000</v>
      </c>
      <c r="L21" s="17">
        <f>IF($AG21=VLOOKUP("zero_test", Keys!$B:$C, 2, FALSE), VLOOKUP("zero_test", Keys!$B:$C, 2, FALSE), INDEX(EPS_run_raw!$E$2:$AD$3025, $AG21, L$9))</f>
        <v>30954500000000</v>
      </c>
      <c r="M21" s="17">
        <f>IF($AG21=VLOOKUP("zero_test", Keys!$B:$C, 2, FALSE), VLOOKUP("zero_test", Keys!$B:$C, 2, FALSE), INDEX(EPS_run_raw!$E$2:$AD$3025, $AG21, M$9))</f>
        <v>31393000000000</v>
      </c>
      <c r="N21" s="17">
        <f>IF($AG21=VLOOKUP("zero_test", Keys!$B:$C, 2, FALSE), VLOOKUP("zero_test", Keys!$B:$C, 2, FALSE), INDEX(EPS_run_raw!$E$2:$AD$3025, $AG21, N$9))</f>
        <v>29491700000000</v>
      </c>
      <c r="O21" s="17">
        <f>IF($AG21=VLOOKUP("zero_test", Keys!$B:$C, 2, FALSE), VLOOKUP("zero_test", Keys!$B:$C, 2, FALSE), INDEX(EPS_run_raw!$E$2:$AD$3025, $AG21, O$9))</f>
        <v>30868300000000</v>
      </c>
      <c r="P21" s="17">
        <f>IF($AG21=VLOOKUP("zero_test", Keys!$B:$C, 2, FALSE), VLOOKUP("zero_test", Keys!$B:$C, 2, FALSE), INDEX(EPS_run_raw!$E$2:$AD$3025, $AG21, P$9))</f>
        <v>30572800000000</v>
      </c>
      <c r="Q21" s="17">
        <f>IF($AG21=VLOOKUP("zero_test", Keys!$B:$C, 2, FALSE), VLOOKUP("zero_test", Keys!$B:$C, 2, FALSE), INDEX(EPS_run_raw!$E$2:$AD$3025, $AG21, Q$9))</f>
        <v>30109800000000</v>
      </c>
      <c r="R21" s="17">
        <f>IF($AG21=VLOOKUP("zero_test", Keys!$B:$C, 2, FALSE), VLOOKUP("zero_test", Keys!$B:$C, 2, FALSE), INDEX(EPS_run_raw!$E$2:$AD$3025, $AG21, R$9))</f>
        <v>29638500000000</v>
      </c>
      <c r="S21" s="17">
        <f>IF($AG21=VLOOKUP("zero_test", Keys!$B:$C, 2, FALSE), VLOOKUP("zero_test", Keys!$B:$C, 2, FALSE), INDEX(EPS_run_raw!$E$2:$AD$3025, $AG21, S$9))</f>
        <v>29118000000000</v>
      </c>
      <c r="T21" s="17">
        <f>IF($AG21=VLOOKUP("zero_test", Keys!$B:$C, 2, FALSE), VLOOKUP("zero_test", Keys!$B:$C, 2, FALSE), INDEX(EPS_run_raw!$E$2:$AD$3025, $AG21, T$9))</f>
        <v>28601500000000</v>
      </c>
      <c r="U21" s="17">
        <f>IF($AG21=VLOOKUP("zero_test", Keys!$B:$C, 2, FALSE), VLOOKUP("zero_test", Keys!$B:$C, 2, FALSE), INDEX(EPS_run_raw!$E$2:$AD$3025, $AG21, U$9))</f>
        <v>28062000000000</v>
      </c>
      <c r="V21" s="17">
        <f>IF($AG21=VLOOKUP("zero_test", Keys!$B:$C, 2, FALSE), VLOOKUP("zero_test", Keys!$B:$C, 2, FALSE), INDEX(EPS_run_raw!$E$2:$AD$3025, $AG21, V$9))</f>
        <v>27499000000000</v>
      </c>
      <c r="W21" s="17">
        <f>IF($AG21=VLOOKUP("zero_test", Keys!$B:$C, 2, FALSE), VLOOKUP("zero_test", Keys!$B:$C, 2, FALSE), INDEX(EPS_run_raw!$E$2:$AD$3025, $AG21, W$9))</f>
        <v>26912100000000</v>
      </c>
      <c r="X21" s="17">
        <f>IF($AG21=VLOOKUP("zero_test", Keys!$B:$C, 2, FALSE), VLOOKUP("zero_test", Keys!$B:$C, 2, FALSE), INDEX(EPS_run_raw!$E$2:$AD$3025, $AG21, X$9))</f>
        <v>26300800000000</v>
      </c>
      <c r="Y21" s="17">
        <f>IF($AG21=VLOOKUP("zero_test", Keys!$B:$C, 2, FALSE), VLOOKUP("zero_test", Keys!$B:$C, 2, FALSE), INDEX(EPS_run_raw!$E$2:$AD$3025, $AG21, Y$9))</f>
        <v>25755700000000</v>
      </c>
      <c r="Z21" s="17">
        <f>IF($AG21=VLOOKUP("zero_test", Keys!$B:$C, 2, FALSE), VLOOKUP("zero_test", Keys!$B:$C, 2, FALSE), INDEX(EPS_run_raw!$E$2:$AD$3025, $AG21, Z$9))</f>
        <v>25094100000000</v>
      </c>
      <c r="AA21" s="17">
        <f>IF($AG21=VLOOKUP("zero_test", Keys!$B:$C, 2, FALSE), VLOOKUP("zero_test", Keys!$B:$C, 2, FALSE), INDEX(EPS_run_raw!$E$2:$AD$3025, $AG21, AA$9))</f>
        <v>24406600000000</v>
      </c>
      <c r="AB21" s="17">
        <f>IF($AG21=VLOOKUP("zero_test", Keys!$B:$C, 2, FALSE), VLOOKUP("zero_test", Keys!$B:$C, 2, FALSE), INDEX(EPS_run_raw!$E$2:$AD$3025, $AG21, AB$9))</f>
        <v>23692600000000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MN|biofuel diesel|production</v>
      </c>
      <c r="AG21">
        <f>IFERROR(MATCH(AF21, EPS_run_raw!$D$2:$D$3025, 0), VLOOKUP("zero_test", Keys!$B:$C, 2, FALSE))</f>
        <v>1294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89916500000000</v>
      </c>
      <c r="D22" s="17">
        <f>IF($AG22=VLOOKUP("zero_test", Keys!$B:$C, 2, FALSE), VLOOKUP("zero_test", Keys!$B:$C, 2, FALSE), INDEX(EPS_run_raw!$E$2:$AD$3025, $AG22, D$9))</f>
        <v>87737100000000</v>
      </c>
      <c r="E22" s="17">
        <f>IF($AG22=VLOOKUP("zero_test", Keys!$B:$C, 2, FALSE), VLOOKUP("zero_test", Keys!$B:$C, 2, FALSE), INDEX(EPS_run_raw!$E$2:$AD$3025, $AG22, E$9))</f>
        <v>88313400000000</v>
      </c>
      <c r="F22" s="17">
        <f>IF($AG22=VLOOKUP("zero_test", Keys!$B:$C, 2, FALSE), VLOOKUP("zero_test", Keys!$B:$C, 2, FALSE), INDEX(EPS_run_raw!$E$2:$AD$3025, $AG22, F$9))</f>
        <v>89059100000000</v>
      </c>
      <c r="G22" s="17">
        <f>IF($AG22=VLOOKUP("zero_test", Keys!$B:$C, 2, FALSE), VLOOKUP("zero_test", Keys!$B:$C, 2, FALSE), INDEX(EPS_run_raw!$E$2:$AD$3025, $AG22, G$9))</f>
        <v>89806600000000</v>
      </c>
      <c r="H22" s="17">
        <f>IF($AG22=VLOOKUP("zero_test", Keys!$B:$C, 2, FALSE), VLOOKUP("zero_test", Keys!$B:$C, 2, FALSE), INDEX(EPS_run_raw!$E$2:$AD$3025, $AG22, H$9))</f>
        <v>90319600000000</v>
      </c>
      <c r="I22" s="17">
        <f>IF($AG22=VLOOKUP("zero_test", Keys!$B:$C, 2, FALSE), VLOOKUP("zero_test", Keys!$B:$C, 2, FALSE), INDEX(EPS_run_raw!$E$2:$AD$3025, $AG22, I$9))</f>
        <v>90203500000000</v>
      </c>
      <c r="J22" s="17">
        <f>IF($AG22=VLOOKUP("zero_test", Keys!$B:$C, 2, FALSE), VLOOKUP("zero_test", Keys!$B:$C, 2, FALSE), INDEX(EPS_run_raw!$E$2:$AD$3025, $AG22, J$9))</f>
        <v>91003400000000</v>
      </c>
      <c r="K22" s="17">
        <f>IF($AG22=VLOOKUP("zero_test", Keys!$B:$C, 2, FALSE), VLOOKUP("zero_test", Keys!$B:$C, 2, FALSE), INDEX(EPS_run_raw!$E$2:$AD$3025, $AG22, K$9))</f>
        <v>90736800000000</v>
      </c>
      <c r="L22" s="17">
        <f>IF($AG22=VLOOKUP("zero_test", Keys!$B:$C, 2, FALSE), VLOOKUP("zero_test", Keys!$B:$C, 2, FALSE), INDEX(EPS_run_raw!$E$2:$AD$3025, $AG22, L$9))</f>
        <v>90328800000000</v>
      </c>
      <c r="M22" s="17">
        <f>IF($AG22=VLOOKUP("zero_test", Keys!$B:$C, 2, FALSE), VLOOKUP("zero_test", Keys!$B:$C, 2, FALSE), INDEX(EPS_run_raw!$E$2:$AD$3025, $AG22, M$9))</f>
        <v>90520400000000</v>
      </c>
      <c r="N22" s="17">
        <f>IF($AG22=VLOOKUP("zero_test", Keys!$B:$C, 2, FALSE), VLOOKUP("zero_test", Keys!$B:$C, 2, FALSE), INDEX(EPS_run_raw!$E$2:$AD$3025, $AG22, N$9))</f>
        <v>90228800000000</v>
      </c>
      <c r="O22" s="17">
        <f>IF($AG22=VLOOKUP("zero_test", Keys!$B:$C, 2, FALSE), VLOOKUP("zero_test", Keys!$B:$C, 2, FALSE), INDEX(EPS_run_raw!$E$2:$AD$3025, $AG22, O$9))</f>
        <v>90283900000000</v>
      </c>
      <c r="P22" s="17">
        <f>IF($AG22=VLOOKUP("zero_test", Keys!$B:$C, 2, FALSE), VLOOKUP("zero_test", Keys!$B:$C, 2, FALSE), INDEX(EPS_run_raw!$E$2:$AD$3025, $AG22, P$9))</f>
        <v>90789900000000</v>
      </c>
      <c r="Q22" s="17">
        <f>IF($AG22=VLOOKUP("zero_test", Keys!$B:$C, 2, FALSE), VLOOKUP("zero_test", Keys!$B:$C, 2, FALSE), INDEX(EPS_run_raw!$E$2:$AD$3025, $AG22, Q$9))</f>
        <v>90225300000000</v>
      </c>
      <c r="R22" s="17">
        <f>IF($AG22=VLOOKUP("zero_test", Keys!$B:$C, 2, FALSE), VLOOKUP("zero_test", Keys!$B:$C, 2, FALSE), INDEX(EPS_run_raw!$E$2:$AD$3025, $AG22, R$9))</f>
        <v>90987600000000</v>
      </c>
      <c r="S22" s="17">
        <f>IF($AG22=VLOOKUP("zero_test", Keys!$B:$C, 2, FALSE), VLOOKUP("zero_test", Keys!$B:$C, 2, FALSE), INDEX(EPS_run_raw!$E$2:$AD$3025, $AG22, S$9))</f>
        <v>91273100000000</v>
      </c>
      <c r="T22" s="17">
        <f>IF($AG22=VLOOKUP("zero_test", Keys!$B:$C, 2, FALSE), VLOOKUP("zero_test", Keys!$B:$C, 2, FALSE), INDEX(EPS_run_raw!$E$2:$AD$3025, $AG22, T$9))</f>
        <v>91569800000000</v>
      </c>
      <c r="U22" s="17">
        <f>IF($AG22=VLOOKUP("zero_test", Keys!$B:$C, 2, FALSE), VLOOKUP("zero_test", Keys!$B:$C, 2, FALSE), INDEX(EPS_run_raw!$E$2:$AD$3025, $AG22, U$9))</f>
        <v>91583200000000</v>
      </c>
      <c r="V22" s="17">
        <f>IF($AG22=VLOOKUP("zero_test", Keys!$B:$C, 2, FALSE), VLOOKUP("zero_test", Keys!$B:$C, 2, FALSE), INDEX(EPS_run_raw!$E$2:$AD$3025, $AG22, V$9))</f>
        <v>91467400000000</v>
      </c>
      <c r="W22" s="17">
        <f>IF($AG22=VLOOKUP("zero_test", Keys!$B:$C, 2, FALSE), VLOOKUP("zero_test", Keys!$B:$C, 2, FALSE), INDEX(EPS_run_raw!$E$2:$AD$3025, $AG22, W$9))</f>
        <v>91306800000000</v>
      </c>
      <c r="X22" s="17">
        <f>IF($AG22=VLOOKUP("zero_test", Keys!$B:$C, 2, FALSE), VLOOKUP("zero_test", Keys!$B:$C, 2, FALSE), INDEX(EPS_run_raw!$E$2:$AD$3025, $AG22, X$9))</f>
        <v>90620500000000</v>
      </c>
      <c r="Y22" s="17">
        <f>IF($AG22=VLOOKUP("zero_test", Keys!$B:$C, 2, FALSE), VLOOKUP("zero_test", Keys!$B:$C, 2, FALSE), INDEX(EPS_run_raw!$E$2:$AD$3025, $AG22, Y$9))</f>
        <v>90987700000000</v>
      </c>
      <c r="Z22" s="17">
        <f>IF($AG22=VLOOKUP("zero_test", Keys!$B:$C, 2, FALSE), VLOOKUP("zero_test", Keys!$B:$C, 2, FALSE), INDEX(EPS_run_raw!$E$2:$AD$3025, $AG22, Z$9))</f>
        <v>90798500000000</v>
      </c>
      <c r="AA22" s="17">
        <f>IF($AG22=VLOOKUP("zero_test", Keys!$B:$C, 2, FALSE), VLOOKUP("zero_test", Keys!$B:$C, 2, FALSE), INDEX(EPS_run_raw!$E$2:$AD$3025, $AG22, AA$9))</f>
        <v>91084600000000</v>
      </c>
      <c r="AB22" s="17">
        <f>IF($AG22=VLOOKUP("zero_test", Keys!$B:$C, 2, FALSE), VLOOKUP("zero_test", Keys!$B:$C, 2, FALSE), INDEX(EPS_run_raw!$E$2:$AD$3025, $AG22, AB$9))</f>
        <v>90645600000000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MN|jet fuel or kerosene|production</v>
      </c>
      <c r="AG22">
        <f>IFERROR(MATCH(AF22, EPS_run_raw!$D$2:$D$3025, 0), VLOOKUP("zero_test", Keys!$B:$C, 2, FALSE))</f>
        <v>1297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MN|heat|production</v>
      </c>
      <c r="AG23">
        <f>IFERROR(MATCH(AF23, EPS_run_raw!$D$2:$D$3025, 0), VLOOKUP("zero_test", Keys!$B:$C, 2, FALSE))</f>
        <v>1300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MN|geothermal|production</v>
      </c>
      <c r="AG24">
        <f>IFERROR(MATCH(AF24, EPS_run_raw!$D$2:$D$3025, 0), VLOOKUP("zero_test", Keys!$B:$C, 2, FALSE))</f>
        <v>1303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MN|lignite|production</v>
      </c>
      <c r="AG25">
        <f>IFERROR(MATCH(AF25, EPS_run_raw!$D$2:$D$3025, 0), VLOOKUP("zero_test", Keys!$B:$C, 2, FALSE))</f>
        <v>1306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MN|crude oil|production</v>
      </c>
      <c r="AG26">
        <f>IFERROR(MATCH(AF26, EPS_run_raw!$D$2:$D$3025, 0), VLOOKUP("zero_test", Keys!$B:$C, 2, FALSE))</f>
        <v>1309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17466600000000</v>
      </c>
      <c r="D27" s="17">
        <f>IF($AG27=VLOOKUP("zero_test", Keys!$B:$C, 2, FALSE), VLOOKUP("zero_test", Keys!$B:$C, 2, FALSE), INDEX(EPS_run_raw!$E$2:$AD$3025, $AG27, D$9))</f>
        <v>17043200000000</v>
      </c>
      <c r="E27" s="17">
        <f>IF($AG27=VLOOKUP("zero_test", Keys!$B:$C, 2, FALSE), VLOOKUP("zero_test", Keys!$B:$C, 2, FALSE), INDEX(EPS_run_raw!$E$2:$AD$3025, $AG27, E$9))</f>
        <v>17155200000000</v>
      </c>
      <c r="F27" s="17">
        <f>IF($AG27=VLOOKUP("zero_test", Keys!$B:$C, 2, FALSE), VLOOKUP("zero_test", Keys!$B:$C, 2, FALSE), INDEX(EPS_run_raw!$E$2:$AD$3025, $AG27, F$9))</f>
        <v>17300000000000</v>
      </c>
      <c r="G27" s="17">
        <f>IF($AG27=VLOOKUP("zero_test", Keys!$B:$C, 2, FALSE), VLOOKUP("zero_test", Keys!$B:$C, 2, FALSE), INDEX(EPS_run_raw!$E$2:$AD$3025, $AG27, G$9))</f>
        <v>17445200000000</v>
      </c>
      <c r="H27" s="17">
        <f>IF($AG27=VLOOKUP("zero_test", Keys!$B:$C, 2, FALSE), VLOOKUP("zero_test", Keys!$B:$C, 2, FALSE), INDEX(EPS_run_raw!$E$2:$AD$3025, $AG27, H$9))</f>
        <v>17544900000000</v>
      </c>
      <c r="I27" s="17">
        <f>IF($AG27=VLOOKUP("zero_test", Keys!$B:$C, 2, FALSE), VLOOKUP("zero_test", Keys!$B:$C, 2, FALSE), INDEX(EPS_run_raw!$E$2:$AD$3025, $AG27, I$9))</f>
        <v>17522300000000</v>
      </c>
      <c r="J27" s="17">
        <f>IF($AG27=VLOOKUP("zero_test", Keys!$B:$C, 2, FALSE), VLOOKUP("zero_test", Keys!$B:$C, 2, FALSE), INDEX(EPS_run_raw!$E$2:$AD$3025, $AG27, J$9))</f>
        <v>17677700000000</v>
      </c>
      <c r="K27" s="17">
        <f>IF($AG27=VLOOKUP("zero_test", Keys!$B:$C, 2, FALSE), VLOOKUP("zero_test", Keys!$B:$C, 2, FALSE), INDEX(EPS_run_raw!$E$2:$AD$3025, $AG27, K$9))</f>
        <v>17625900000000</v>
      </c>
      <c r="L27" s="17">
        <f>IF($AG27=VLOOKUP("zero_test", Keys!$B:$C, 2, FALSE), VLOOKUP("zero_test", Keys!$B:$C, 2, FALSE), INDEX(EPS_run_raw!$E$2:$AD$3025, $AG27, L$9))</f>
        <v>17546700000000</v>
      </c>
      <c r="M27" s="17">
        <f>IF($AG27=VLOOKUP("zero_test", Keys!$B:$C, 2, FALSE), VLOOKUP("zero_test", Keys!$B:$C, 2, FALSE), INDEX(EPS_run_raw!$E$2:$AD$3025, $AG27, M$9))</f>
        <v>17583900000000</v>
      </c>
      <c r="N27" s="17">
        <f>IF($AG27=VLOOKUP("zero_test", Keys!$B:$C, 2, FALSE), VLOOKUP("zero_test", Keys!$B:$C, 2, FALSE), INDEX(EPS_run_raw!$E$2:$AD$3025, $AG27, N$9))</f>
        <v>17527200000000</v>
      </c>
      <c r="O27" s="17">
        <f>IF($AG27=VLOOKUP("zero_test", Keys!$B:$C, 2, FALSE), VLOOKUP("zero_test", Keys!$B:$C, 2, FALSE), INDEX(EPS_run_raw!$E$2:$AD$3025, $AG27, O$9))</f>
        <v>17538000000000</v>
      </c>
      <c r="P27" s="17">
        <f>IF($AG27=VLOOKUP("zero_test", Keys!$B:$C, 2, FALSE), VLOOKUP("zero_test", Keys!$B:$C, 2, FALSE), INDEX(EPS_run_raw!$E$2:$AD$3025, $AG27, P$9))</f>
        <v>17636200000000</v>
      </c>
      <c r="Q27" s="17">
        <f>IF($AG27=VLOOKUP("zero_test", Keys!$B:$C, 2, FALSE), VLOOKUP("zero_test", Keys!$B:$C, 2, FALSE), INDEX(EPS_run_raw!$E$2:$AD$3025, $AG27, Q$9))</f>
        <v>17526600000000</v>
      </c>
      <c r="R27" s="17">
        <f>IF($AG27=VLOOKUP("zero_test", Keys!$B:$C, 2, FALSE), VLOOKUP("zero_test", Keys!$B:$C, 2, FALSE), INDEX(EPS_run_raw!$E$2:$AD$3025, $AG27, R$9))</f>
        <v>17674600000000</v>
      </c>
      <c r="S27" s="17">
        <f>IF($AG27=VLOOKUP("zero_test", Keys!$B:$C, 2, FALSE), VLOOKUP("zero_test", Keys!$B:$C, 2, FALSE), INDEX(EPS_run_raw!$E$2:$AD$3025, $AG27, S$9))</f>
        <v>17730100000000</v>
      </c>
      <c r="T27" s="17">
        <f>IF($AG27=VLOOKUP("zero_test", Keys!$B:$C, 2, FALSE), VLOOKUP("zero_test", Keys!$B:$C, 2, FALSE), INDEX(EPS_run_raw!$E$2:$AD$3025, $AG27, T$9))</f>
        <v>17787700000000</v>
      </c>
      <c r="U27" s="17">
        <f>IF($AG27=VLOOKUP("zero_test", Keys!$B:$C, 2, FALSE), VLOOKUP("zero_test", Keys!$B:$C, 2, FALSE), INDEX(EPS_run_raw!$E$2:$AD$3025, $AG27, U$9))</f>
        <v>17790300000000</v>
      </c>
      <c r="V27" s="17">
        <f>IF($AG27=VLOOKUP("zero_test", Keys!$B:$C, 2, FALSE), VLOOKUP("zero_test", Keys!$B:$C, 2, FALSE), INDEX(EPS_run_raw!$E$2:$AD$3025, $AG27, V$9))</f>
        <v>17767800000000</v>
      </c>
      <c r="W27" s="17">
        <f>IF($AG27=VLOOKUP("zero_test", Keys!$B:$C, 2, FALSE), VLOOKUP("zero_test", Keys!$B:$C, 2, FALSE), INDEX(EPS_run_raw!$E$2:$AD$3025, $AG27, W$9))</f>
        <v>17736700000000</v>
      </c>
      <c r="X27" s="17">
        <f>IF($AG27=VLOOKUP("zero_test", Keys!$B:$C, 2, FALSE), VLOOKUP("zero_test", Keys!$B:$C, 2, FALSE), INDEX(EPS_run_raw!$E$2:$AD$3025, $AG27, X$9))</f>
        <v>17603300000000</v>
      </c>
      <c r="Y27" s="17">
        <f>IF($AG27=VLOOKUP("zero_test", Keys!$B:$C, 2, FALSE), VLOOKUP("zero_test", Keys!$B:$C, 2, FALSE), INDEX(EPS_run_raw!$E$2:$AD$3025, $AG27, Y$9))</f>
        <v>17674700000000</v>
      </c>
      <c r="Z27" s="17">
        <f>IF($AG27=VLOOKUP("zero_test", Keys!$B:$C, 2, FALSE), VLOOKUP("zero_test", Keys!$B:$C, 2, FALSE), INDEX(EPS_run_raw!$E$2:$AD$3025, $AG27, Z$9))</f>
        <v>17637900000000</v>
      </c>
      <c r="AA27" s="17">
        <f>IF($AG27=VLOOKUP("zero_test", Keys!$B:$C, 2, FALSE), VLOOKUP("zero_test", Keys!$B:$C, 2, FALSE), INDEX(EPS_run_raw!$E$2:$AD$3025, $AG27, AA$9))</f>
        <v>17693500000000</v>
      </c>
      <c r="AB27" s="17">
        <f>IF($AG27=VLOOKUP("zero_test", Keys!$B:$C, 2, FALSE), VLOOKUP("zero_test", Keys!$B:$C, 2, FALSE), INDEX(EPS_run_raw!$E$2:$AD$3025, $AG27, AB$9))</f>
        <v>17608200000000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MN|heavy or residual fuel oil|production</v>
      </c>
      <c r="AG27">
        <f>IFERROR(MATCH(AF27, EPS_run_raw!$D$2:$D$3025, 0), VLOOKUP("zero_test", Keys!$B:$C, 2, FALSE))</f>
        <v>1312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MN|LPG propane or butane|production</v>
      </c>
      <c r="AG28">
        <f>IFERROR(MATCH(AF28, EPS_run_raw!$D$2:$D$3025, 0), VLOOKUP("zero_test", Keys!$B:$C, 2, FALSE))</f>
        <v>1315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MN|municipal solid waste|production</v>
      </c>
      <c r="AG29">
        <f>IFERROR(MATCH(AF29, EPS_run_raw!$D$2:$D$3025, 0), VLOOKUP("zero_test", Keys!$B:$C, 2, FALSE))</f>
        <v>1318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24792600000000</v>
      </c>
      <c r="D30" s="17">
        <f>IF($AG30=VLOOKUP("zero_test", Keys!$B:$C, 2, FALSE), VLOOKUP("zero_test", Keys!$B:$C, 2, FALSE), INDEX(EPS_run_raw!$E$2:$AD$3025, $AG30, D$9))</f>
        <v>23545400000000</v>
      </c>
      <c r="E30" s="17">
        <f>IF($AG30=VLOOKUP("zero_test", Keys!$B:$C, 2, FALSE), VLOOKUP("zero_test", Keys!$B:$C, 2, FALSE), INDEX(EPS_run_raw!$E$2:$AD$3025, $AG30, E$9))</f>
        <v>23499700000000</v>
      </c>
      <c r="F30" s="17">
        <f>IF($AG30=VLOOKUP("zero_test", Keys!$B:$C, 2, FALSE), VLOOKUP("zero_test", Keys!$B:$C, 2, FALSE), INDEX(EPS_run_raw!$E$2:$AD$3025, $AG30, F$9))</f>
        <v>23529900000000</v>
      </c>
      <c r="G30" s="17">
        <f>IF($AG30=VLOOKUP("zero_test", Keys!$B:$C, 2, FALSE), VLOOKUP("zero_test", Keys!$B:$C, 2, FALSE), INDEX(EPS_run_raw!$E$2:$AD$3025, $AG30, G$9))</f>
        <v>23762000000000</v>
      </c>
      <c r="H30" s="17">
        <f>IF($AG30=VLOOKUP("zero_test", Keys!$B:$C, 2, FALSE), VLOOKUP("zero_test", Keys!$B:$C, 2, FALSE), INDEX(EPS_run_raw!$E$2:$AD$3025, $AG30, H$9))</f>
        <v>23710300000000</v>
      </c>
      <c r="I30" s="17">
        <f>IF($AG30=VLOOKUP("zero_test", Keys!$B:$C, 2, FALSE), VLOOKUP("zero_test", Keys!$B:$C, 2, FALSE), INDEX(EPS_run_raw!$E$2:$AD$3025, $AG30, I$9))</f>
        <v>23439100000000</v>
      </c>
      <c r="J30" s="17">
        <f>IF($AG30=VLOOKUP("zero_test", Keys!$B:$C, 2, FALSE), VLOOKUP("zero_test", Keys!$B:$C, 2, FALSE), INDEX(EPS_run_raw!$E$2:$AD$3025, $AG30, J$9))</f>
        <v>23377900000000</v>
      </c>
      <c r="K30" s="17">
        <f>IF($AG30=VLOOKUP("zero_test", Keys!$B:$C, 2, FALSE), VLOOKUP("zero_test", Keys!$B:$C, 2, FALSE), INDEX(EPS_run_raw!$E$2:$AD$3025, $AG30, K$9))</f>
        <v>23491300000000</v>
      </c>
      <c r="L30" s="17">
        <f>IF($AG30=VLOOKUP("zero_test", Keys!$B:$C, 2, FALSE), VLOOKUP("zero_test", Keys!$B:$C, 2, FALSE), INDEX(EPS_run_raw!$E$2:$AD$3025, $AG30, L$9))</f>
        <v>23974500000000</v>
      </c>
      <c r="M30" s="17">
        <f>IF($AG30=VLOOKUP("zero_test", Keys!$B:$C, 2, FALSE), VLOOKUP("zero_test", Keys!$B:$C, 2, FALSE), INDEX(EPS_run_raw!$E$2:$AD$3025, $AG30, M$9))</f>
        <v>24203700000000</v>
      </c>
      <c r="N30" s="17">
        <f>IF($AG30=VLOOKUP("zero_test", Keys!$B:$C, 2, FALSE), VLOOKUP("zero_test", Keys!$B:$C, 2, FALSE), INDEX(EPS_run_raw!$E$2:$AD$3025, $AG30, N$9))</f>
        <v>24268000000000</v>
      </c>
      <c r="O30" s="17">
        <f>IF($AG30=VLOOKUP("zero_test", Keys!$B:$C, 2, FALSE), VLOOKUP("zero_test", Keys!$B:$C, 2, FALSE), INDEX(EPS_run_raw!$E$2:$AD$3025, $AG30, O$9))</f>
        <v>24702300000000</v>
      </c>
      <c r="P30" s="17">
        <f>IF($AG30=VLOOKUP("zero_test", Keys!$B:$C, 2, FALSE), VLOOKUP("zero_test", Keys!$B:$C, 2, FALSE), INDEX(EPS_run_raw!$E$2:$AD$3025, $AG30, P$9))</f>
        <v>24927600000000</v>
      </c>
      <c r="Q30" s="17">
        <f>IF($AG30=VLOOKUP("zero_test", Keys!$B:$C, 2, FALSE), VLOOKUP("zero_test", Keys!$B:$C, 2, FALSE), INDEX(EPS_run_raw!$E$2:$AD$3025, $AG30, Q$9))</f>
        <v>25112000000000</v>
      </c>
      <c r="R30" s="17">
        <f>IF($AG30=VLOOKUP("zero_test", Keys!$B:$C, 2, FALSE), VLOOKUP("zero_test", Keys!$B:$C, 2, FALSE), INDEX(EPS_run_raw!$E$2:$AD$3025, $AG30, R$9))</f>
        <v>25142400000000</v>
      </c>
      <c r="S30" s="17">
        <f>IF($AG30=VLOOKUP("zero_test", Keys!$B:$C, 2, FALSE), VLOOKUP("zero_test", Keys!$B:$C, 2, FALSE), INDEX(EPS_run_raw!$E$2:$AD$3025, $AG30, S$9))</f>
        <v>25297000000000</v>
      </c>
      <c r="T30" s="17">
        <f>IF($AG30=VLOOKUP("zero_test", Keys!$B:$C, 2, FALSE), VLOOKUP("zero_test", Keys!$B:$C, 2, FALSE), INDEX(EPS_run_raw!$E$2:$AD$3025, $AG30, T$9))</f>
        <v>25409700000000</v>
      </c>
      <c r="U30" s="17">
        <f>IF($AG30=VLOOKUP("zero_test", Keys!$B:$C, 2, FALSE), VLOOKUP("zero_test", Keys!$B:$C, 2, FALSE), INDEX(EPS_run_raw!$E$2:$AD$3025, $AG30, U$9))</f>
        <v>25645700000000</v>
      </c>
      <c r="V30" s="17">
        <f>IF($AG30=VLOOKUP("zero_test", Keys!$B:$C, 2, FALSE), VLOOKUP("zero_test", Keys!$B:$C, 2, FALSE), INDEX(EPS_run_raw!$E$2:$AD$3025, $AG30, V$9))</f>
        <v>26159800000000</v>
      </c>
      <c r="W30" s="17">
        <f>IF($AG30=VLOOKUP("zero_test", Keys!$B:$C, 2, FALSE), VLOOKUP("zero_test", Keys!$B:$C, 2, FALSE), INDEX(EPS_run_raw!$E$2:$AD$3025, $AG30, W$9))</f>
        <v>26507300000000</v>
      </c>
      <c r="X30" s="17">
        <f>IF($AG30=VLOOKUP("zero_test", Keys!$B:$C, 2, FALSE), VLOOKUP("zero_test", Keys!$B:$C, 2, FALSE), INDEX(EPS_run_raw!$E$2:$AD$3025, $AG30, X$9))</f>
        <v>26691600000000</v>
      </c>
      <c r="Y30" s="17">
        <f>IF($AG30=VLOOKUP("zero_test", Keys!$B:$C, 2, FALSE), VLOOKUP("zero_test", Keys!$B:$C, 2, FALSE), INDEX(EPS_run_raw!$E$2:$AD$3025, $AG30, Y$9))</f>
        <v>26959300000000</v>
      </c>
      <c r="Z30" s="17">
        <f>IF($AG30=VLOOKUP("zero_test", Keys!$B:$C, 2, FALSE), VLOOKUP("zero_test", Keys!$B:$C, 2, FALSE), INDEX(EPS_run_raw!$E$2:$AD$3025, $AG30, Z$9))</f>
        <v>27134500000000</v>
      </c>
      <c r="AA30" s="17">
        <f>IF($AG30=VLOOKUP("zero_test", Keys!$B:$C, 2, FALSE), VLOOKUP("zero_test", Keys!$B:$C, 2, FALSE), INDEX(EPS_run_raw!$E$2:$AD$3025, $AG30, AA$9))</f>
        <v>27270300000000</v>
      </c>
      <c r="AB30" s="17">
        <f>IF($AG30=VLOOKUP("zero_test", Keys!$B:$C, 2, FALSE), VLOOKUP("zero_test", Keys!$B:$C, 2, FALSE), INDEX(EPS_run_raw!$E$2:$AD$3025, $AG30, AB$9))</f>
        <v>27427500000000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MN|hydrogen|production</v>
      </c>
      <c r="AG30">
        <f>IFERROR(MATCH(AF30, EPS_run_raw!$D$2:$D$3025, 0), VLOOKUP("zero_test", Keys!$B:$C, 2, FALSE))</f>
        <v>1321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MN|electricity|imports</v>
      </c>
      <c r="AG31">
        <f>IFERROR(MATCH(AF31, EPS_run_raw!$D$2:$D$3025, 0), VLOOKUP("zero_test", Keys!$B:$C, 2, FALSE))</f>
        <v>1262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154984000000000</v>
      </c>
      <c r="D32" s="17">
        <f>IF($AG32=VLOOKUP("zero_test", Keys!$B:$C, 2, FALSE), VLOOKUP("zero_test", Keys!$B:$C, 2, FALSE), INDEX(EPS_run_raw!$E$2:$AD$3025, $AG32, D$9))</f>
        <v>150416000000000</v>
      </c>
      <c r="E32" s="17">
        <f>IF($AG32=VLOOKUP("zero_test", Keys!$B:$C, 2, FALSE), VLOOKUP("zero_test", Keys!$B:$C, 2, FALSE), INDEX(EPS_run_raw!$E$2:$AD$3025, $AG32, E$9))</f>
        <v>142435000000000</v>
      </c>
      <c r="F32" s="17">
        <f>IF($AG32=VLOOKUP("zero_test", Keys!$B:$C, 2, FALSE), VLOOKUP("zero_test", Keys!$B:$C, 2, FALSE), INDEX(EPS_run_raw!$E$2:$AD$3025, $AG32, F$9))</f>
        <v>119581000000000</v>
      </c>
      <c r="G32" s="17">
        <f>IF($AG32=VLOOKUP("zero_test", Keys!$B:$C, 2, FALSE), VLOOKUP("zero_test", Keys!$B:$C, 2, FALSE), INDEX(EPS_run_raw!$E$2:$AD$3025, $AG32, G$9))</f>
        <v>116061000000000</v>
      </c>
      <c r="H32" s="17">
        <f>IF($AG32=VLOOKUP("zero_test", Keys!$B:$C, 2, FALSE), VLOOKUP("zero_test", Keys!$B:$C, 2, FALSE), INDEX(EPS_run_raw!$E$2:$AD$3025, $AG32, H$9))</f>
        <v>115238000000000</v>
      </c>
      <c r="I32" s="17">
        <f>IF($AG32=VLOOKUP("zero_test", Keys!$B:$C, 2, FALSE), VLOOKUP("zero_test", Keys!$B:$C, 2, FALSE), INDEX(EPS_run_raw!$E$2:$AD$3025, $AG32, I$9))</f>
        <v>108088000000000</v>
      </c>
      <c r="J32" s="17">
        <f>IF($AG32=VLOOKUP("zero_test", Keys!$B:$C, 2, FALSE), VLOOKUP("zero_test", Keys!$B:$C, 2, FALSE), INDEX(EPS_run_raw!$E$2:$AD$3025, $AG32, J$9))</f>
        <v>93994900000000</v>
      </c>
      <c r="K32" s="17">
        <f>IF($AG32=VLOOKUP("zero_test", Keys!$B:$C, 2, FALSE), VLOOKUP("zero_test", Keys!$B:$C, 2, FALSE), INDEX(EPS_run_raw!$E$2:$AD$3025, $AG32, K$9))</f>
        <v>81657800000000</v>
      </c>
      <c r="L32" s="17">
        <f>IF($AG32=VLOOKUP("zero_test", Keys!$B:$C, 2, FALSE), VLOOKUP("zero_test", Keys!$B:$C, 2, FALSE), INDEX(EPS_run_raw!$E$2:$AD$3025, $AG32, L$9))</f>
        <v>49046600000000</v>
      </c>
      <c r="M32" s="17">
        <f>IF($AG32=VLOOKUP("zero_test", Keys!$B:$C, 2, FALSE), VLOOKUP("zero_test", Keys!$B:$C, 2, FALSE), INDEX(EPS_run_raw!$E$2:$AD$3025, $AG32, M$9))</f>
        <v>40398100000000</v>
      </c>
      <c r="N32" s="17">
        <f>IF($AG32=VLOOKUP("zero_test", Keys!$B:$C, 2, FALSE), VLOOKUP("zero_test", Keys!$B:$C, 2, FALSE), INDEX(EPS_run_raw!$E$2:$AD$3025, $AG32, N$9))</f>
        <v>40836100000000</v>
      </c>
      <c r="O32" s="17">
        <f>IF($AG32=VLOOKUP("zero_test", Keys!$B:$C, 2, FALSE), VLOOKUP("zero_test", Keys!$B:$C, 2, FALSE), INDEX(EPS_run_raw!$E$2:$AD$3025, $AG32, O$9))</f>
        <v>40672500000000</v>
      </c>
      <c r="P32" s="17">
        <f>IF($AG32=VLOOKUP("zero_test", Keys!$B:$C, 2, FALSE), VLOOKUP("zero_test", Keys!$B:$C, 2, FALSE), INDEX(EPS_run_raw!$E$2:$AD$3025, $AG32, P$9))</f>
        <v>40221000000000</v>
      </c>
      <c r="Q32" s="17">
        <f>IF($AG32=VLOOKUP("zero_test", Keys!$B:$C, 2, FALSE), VLOOKUP("zero_test", Keys!$B:$C, 2, FALSE), INDEX(EPS_run_raw!$E$2:$AD$3025, $AG32, Q$9))</f>
        <v>38850600000000</v>
      </c>
      <c r="R32" s="17">
        <f>IF($AG32=VLOOKUP("zero_test", Keys!$B:$C, 2, FALSE), VLOOKUP("zero_test", Keys!$B:$C, 2, FALSE), INDEX(EPS_run_raw!$E$2:$AD$3025, $AG32, R$9))</f>
        <v>29114900000000</v>
      </c>
      <c r="S32" s="17">
        <f>IF($AG32=VLOOKUP("zero_test", Keys!$B:$C, 2, FALSE), VLOOKUP("zero_test", Keys!$B:$C, 2, FALSE), INDEX(EPS_run_raw!$E$2:$AD$3025, $AG32, S$9))</f>
        <v>28176600000000</v>
      </c>
      <c r="T32" s="17">
        <f>IF($AG32=VLOOKUP("zero_test", Keys!$B:$C, 2, FALSE), VLOOKUP("zero_test", Keys!$B:$C, 2, FALSE), INDEX(EPS_run_raw!$E$2:$AD$3025, $AG32, T$9))</f>
        <v>28749400000000</v>
      </c>
      <c r="U32" s="17">
        <f>IF($AG32=VLOOKUP("zero_test", Keys!$B:$C, 2, FALSE), VLOOKUP("zero_test", Keys!$B:$C, 2, FALSE), INDEX(EPS_run_raw!$E$2:$AD$3025, $AG32, U$9))</f>
        <v>30006600000000</v>
      </c>
      <c r="V32" s="17">
        <f>IF($AG32=VLOOKUP("zero_test", Keys!$B:$C, 2, FALSE), VLOOKUP("zero_test", Keys!$B:$C, 2, FALSE), INDEX(EPS_run_raw!$E$2:$AD$3025, $AG32, V$9))</f>
        <v>26469900000000</v>
      </c>
      <c r="W32" s="17">
        <f>IF($AG32=VLOOKUP("zero_test", Keys!$B:$C, 2, FALSE), VLOOKUP("zero_test", Keys!$B:$C, 2, FALSE), INDEX(EPS_run_raw!$E$2:$AD$3025, $AG32, W$9))</f>
        <v>26806300000000</v>
      </c>
      <c r="X32" s="17">
        <f>IF($AG32=VLOOKUP("zero_test", Keys!$B:$C, 2, FALSE), VLOOKUP("zero_test", Keys!$B:$C, 2, FALSE), INDEX(EPS_run_raw!$E$2:$AD$3025, $AG32, X$9))</f>
        <v>27161600000000</v>
      </c>
      <c r="Y32" s="17">
        <f>IF($AG32=VLOOKUP("zero_test", Keys!$B:$C, 2, FALSE), VLOOKUP("zero_test", Keys!$B:$C, 2, FALSE), INDEX(EPS_run_raw!$E$2:$AD$3025, $AG32, Y$9))</f>
        <v>27439700000000</v>
      </c>
      <c r="Z32" s="17">
        <f>IF($AG32=VLOOKUP("zero_test", Keys!$B:$C, 2, FALSE), VLOOKUP("zero_test", Keys!$B:$C, 2, FALSE), INDEX(EPS_run_raw!$E$2:$AD$3025, $AG32, Z$9))</f>
        <v>28806000000000</v>
      </c>
      <c r="AA32" s="17">
        <f>IF($AG32=VLOOKUP("zero_test", Keys!$B:$C, 2, FALSE), VLOOKUP("zero_test", Keys!$B:$C, 2, FALSE), INDEX(EPS_run_raw!$E$2:$AD$3025, $AG32, AA$9))</f>
        <v>29140400000000</v>
      </c>
      <c r="AB32" s="17">
        <f>IF($AG32=VLOOKUP("zero_test", Keys!$B:$C, 2, FALSE), VLOOKUP("zero_test", Keys!$B:$C, 2, FALSE), INDEX(EPS_run_raw!$E$2:$AD$3025, $AG32, AB$9))</f>
        <v>29517200000000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MN|hard coal|imports</v>
      </c>
      <c r="AG32">
        <f>IFERROR(MATCH(AF32, EPS_run_raw!$D$2:$D$3025, 0), VLOOKUP("zero_test", Keys!$B:$C, 2, FALSE))</f>
        <v>1265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2345260000000000</v>
      </c>
      <c r="D33" s="17">
        <f>IF($AG33=VLOOKUP("zero_test", Keys!$B:$C, 2, FALSE), VLOOKUP("zero_test", Keys!$B:$C, 2, FALSE), INDEX(EPS_run_raw!$E$2:$AD$3025, $AG33, D$9))</f>
        <v>2163930000000000</v>
      </c>
      <c r="E33" s="17">
        <f>IF($AG33=VLOOKUP("zero_test", Keys!$B:$C, 2, FALSE), VLOOKUP("zero_test", Keys!$B:$C, 2, FALSE), INDEX(EPS_run_raw!$E$2:$AD$3025, $AG33, E$9))</f>
        <v>2009540000000000</v>
      </c>
      <c r="F33" s="17">
        <f>IF($AG33=VLOOKUP("zero_test", Keys!$B:$C, 2, FALSE), VLOOKUP("zero_test", Keys!$B:$C, 2, FALSE), INDEX(EPS_run_raw!$E$2:$AD$3025, $AG33, F$9))</f>
        <v>1920020000000000</v>
      </c>
      <c r="G33" s="17">
        <f>IF($AG33=VLOOKUP("zero_test", Keys!$B:$C, 2, FALSE), VLOOKUP("zero_test", Keys!$B:$C, 2, FALSE), INDEX(EPS_run_raw!$E$2:$AD$3025, $AG33, G$9))</f>
        <v>1819380000000000</v>
      </c>
      <c r="H33" s="17">
        <f>IF($AG33=VLOOKUP("zero_test", Keys!$B:$C, 2, FALSE), VLOOKUP("zero_test", Keys!$B:$C, 2, FALSE), INDEX(EPS_run_raw!$E$2:$AD$3025, $AG33, H$9))</f>
        <v>1766300000000000</v>
      </c>
      <c r="I33" s="17">
        <f>IF($AG33=VLOOKUP("zero_test", Keys!$B:$C, 2, FALSE), VLOOKUP("zero_test", Keys!$B:$C, 2, FALSE), INDEX(EPS_run_raw!$E$2:$AD$3025, $AG33, I$9))</f>
        <v>1879050000000000</v>
      </c>
      <c r="J33" s="17">
        <f>IF($AG33=VLOOKUP("zero_test", Keys!$B:$C, 2, FALSE), VLOOKUP("zero_test", Keys!$B:$C, 2, FALSE), INDEX(EPS_run_raw!$E$2:$AD$3025, $AG33, J$9))</f>
        <v>2000550000000000</v>
      </c>
      <c r="K33" s="17">
        <f>IF($AG33=VLOOKUP("zero_test", Keys!$B:$C, 2, FALSE), VLOOKUP("zero_test", Keys!$B:$C, 2, FALSE), INDEX(EPS_run_raw!$E$2:$AD$3025, $AG33, K$9))</f>
        <v>2096140000000000</v>
      </c>
      <c r="L33" s="17">
        <f>IF($AG33=VLOOKUP("zero_test", Keys!$B:$C, 2, FALSE), VLOOKUP("zero_test", Keys!$B:$C, 2, FALSE), INDEX(EPS_run_raw!$E$2:$AD$3025, $AG33, L$9))</f>
        <v>2268440000000000</v>
      </c>
      <c r="M33" s="17">
        <f>IF($AG33=VLOOKUP("zero_test", Keys!$B:$C, 2, FALSE), VLOOKUP("zero_test", Keys!$B:$C, 2, FALSE), INDEX(EPS_run_raw!$E$2:$AD$3025, $AG33, M$9))</f>
        <v>2396720000000000</v>
      </c>
      <c r="N33" s="17">
        <f>IF($AG33=VLOOKUP("zero_test", Keys!$B:$C, 2, FALSE), VLOOKUP("zero_test", Keys!$B:$C, 2, FALSE), INDEX(EPS_run_raw!$E$2:$AD$3025, $AG33, N$9))</f>
        <v>2518910000000000</v>
      </c>
      <c r="O33" s="17">
        <f>IF($AG33=VLOOKUP("zero_test", Keys!$B:$C, 2, FALSE), VLOOKUP("zero_test", Keys!$B:$C, 2, FALSE), INDEX(EPS_run_raw!$E$2:$AD$3025, $AG33, O$9))</f>
        <v>2627820000000000</v>
      </c>
      <c r="P33" s="17">
        <f>IF($AG33=VLOOKUP("zero_test", Keys!$B:$C, 2, FALSE), VLOOKUP("zero_test", Keys!$B:$C, 2, FALSE), INDEX(EPS_run_raw!$E$2:$AD$3025, $AG33, P$9))</f>
        <v>2697670000000000</v>
      </c>
      <c r="Q33" s="17">
        <f>IF($AG33=VLOOKUP("zero_test", Keys!$B:$C, 2, FALSE), VLOOKUP("zero_test", Keys!$B:$C, 2, FALSE), INDEX(EPS_run_raw!$E$2:$AD$3025, $AG33, Q$9))</f>
        <v>2875480000000000</v>
      </c>
      <c r="R33" s="17">
        <f>IF($AG33=VLOOKUP("zero_test", Keys!$B:$C, 2, FALSE), VLOOKUP("zero_test", Keys!$B:$C, 2, FALSE), INDEX(EPS_run_raw!$E$2:$AD$3025, $AG33, R$9))</f>
        <v>3028130000000000</v>
      </c>
      <c r="S33" s="17">
        <f>IF($AG33=VLOOKUP("zero_test", Keys!$B:$C, 2, FALSE), VLOOKUP("zero_test", Keys!$B:$C, 2, FALSE), INDEX(EPS_run_raw!$E$2:$AD$3025, $AG33, S$9))</f>
        <v>3150960000000000</v>
      </c>
      <c r="T33" s="17">
        <f>IF($AG33=VLOOKUP("zero_test", Keys!$B:$C, 2, FALSE), VLOOKUP("zero_test", Keys!$B:$C, 2, FALSE), INDEX(EPS_run_raw!$E$2:$AD$3025, $AG33, T$9))</f>
        <v>3210200000000000</v>
      </c>
      <c r="U33" s="17">
        <f>IF($AG33=VLOOKUP("zero_test", Keys!$B:$C, 2, FALSE), VLOOKUP("zero_test", Keys!$B:$C, 2, FALSE), INDEX(EPS_run_raw!$E$2:$AD$3025, $AG33, U$9))</f>
        <v>3267340000000000</v>
      </c>
      <c r="V33" s="17">
        <f>IF($AG33=VLOOKUP("zero_test", Keys!$B:$C, 2, FALSE), VLOOKUP("zero_test", Keys!$B:$C, 2, FALSE), INDEX(EPS_run_raw!$E$2:$AD$3025, $AG33, V$9))</f>
        <v>3305040000000000</v>
      </c>
      <c r="W33" s="17">
        <f>IF($AG33=VLOOKUP("zero_test", Keys!$B:$C, 2, FALSE), VLOOKUP("zero_test", Keys!$B:$C, 2, FALSE), INDEX(EPS_run_raw!$E$2:$AD$3025, $AG33, W$9))</f>
        <v>3309000000000000</v>
      </c>
      <c r="X33" s="17">
        <f>IF($AG33=VLOOKUP("zero_test", Keys!$B:$C, 2, FALSE), VLOOKUP("zero_test", Keys!$B:$C, 2, FALSE), INDEX(EPS_run_raw!$E$2:$AD$3025, $AG33, X$9))</f>
        <v>3307520000000000</v>
      </c>
      <c r="Y33" s="17">
        <f>IF($AG33=VLOOKUP("zero_test", Keys!$B:$C, 2, FALSE), VLOOKUP("zero_test", Keys!$B:$C, 2, FALSE), INDEX(EPS_run_raw!$E$2:$AD$3025, $AG33, Y$9))</f>
        <v>3294450000000000</v>
      </c>
      <c r="Z33" s="17">
        <f>IF($AG33=VLOOKUP("zero_test", Keys!$B:$C, 2, FALSE), VLOOKUP("zero_test", Keys!$B:$C, 2, FALSE), INDEX(EPS_run_raw!$E$2:$AD$3025, $AG33, Z$9))</f>
        <v>3291460000000000</v>
      </c>
      <c r="AA33" s="17">
        <f>IF($AG33=VLOOKUP("zero_test", Keys!$B:$C, 2, FALSE), VLOOKUP("zero_test", Keys!$B:$C, 2, FALSE), INDEX(EPS_run_raw!$E$2:$AD$3025, $AG33, AA$9))</f>
        <v>3267240000000000</v>
      </c>
      <c r="AB33" s="17">
        <f>IF($AG33=VLOOKUP("zero_test", Keys!$B:$C, 2, FALSE), VLOOKUP("zero_test", Keys!$B:$C, 2, FALSE), INDEX(EPS_run_raw!$E$2:$AD$3025, $AG33, AB$9))</f>
        <v>3227440000000000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MN|natural gas|imports</v>
      </c>
      <c r="AG33">
        <f>IFERROR(MATCH(AF33, EPS_run_raw!$D$2:$D$3025, 0), VLOOKUP("zero_test", Keys!$B:$C, 2, FALSE))</f>
        <v>1268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138985000000000</v>
      </c>
      <c r="D34" s="17">
        <f>IF($AG34=VLOOKUP("zero_test", Keys!$B:$C, 2, FALSE), VLOOKUP("zero_test", Keys!$B:$C, 2, FALSE), INDEX(EPS_run_raw!$E$2:$AD$3025, $AG34, D$9))</f>
        <v>131794000000000</v>
      </c>
      <c r="E34" s="17">
        <f>IF($AG34=VLOOKUP("zero_test", Keys!$B:$C, 2, FALSE), VLOOKUP("zero_test", Keys!$B:$C, 2, FALSE), INDEX(EPS_run_raw!$E$2:$AD$3025, $AG34, E$9))</f>
        <v>131794000000000</v>
      </c>
      <c r="F34" s="17">
        <f>IF($AG34=VLOOKUP("zero_test", Keys!$B:$C, 2, FALSE), VLOOKUP("zero_test", Keys!$B:$C, 2, FALSE), INDEX(EPS_run_raw!$E$2:$AD$3025, $AG34, F$9))</f>
        <v>131794000000000</v>
      </c>
      <c r="G34" s="17">
        <f>IF($AG34=VLOOKUP("zero_test", Keys!$B:$C, 2, FALSE), VLOOKUP("zero_test", Keys!$B:$C, 2, FALSE), INDEX(EPS_run_raw!$E$2:$AD$3025, $AG34, G$9))</f>
        <v>131794000000000</v>
      </c>
      <c r="H34" s="17">
        <f>IF($AG34=VLOOKUP("zero_test", Keys!$B:$C, 2, FALSE), VLOOKUP("zero_test", Keys!$B:$C, 2, FALSE), INDEX(EPS_run_raw!$E$2:$AD$3025, $AG34, H$9))</f>
        <v>131794000000000</v>
      </c>
      <c r="I34" s="17">
        <f>IF($AG34=VLOOKUP("zero_test", Keys!$B:$C, 2, FALSE), VLOOKUP("zero_test", Keys!$B:$C, 2, FALSE), INDEX(EPS_run_raw!$E$2:$AD$3025, $AG34, I$9))</f>
        <v>131794000000000</v>
      </c>
      <c r="J34" s="17">
        <f>IF($AG34=VLOOKUP("zero_test", Keys!$B:$C, 2, FALSE), VLOOKUP("zero_test", Keys!$B:$C, 2, FALSE), INDEX(EPS_run_raw!$E$2:$AD$3025, $AG34, J$9))</f>
        <v>131794000000000</v>
      </c>
      <c r="K34" s="17">
        <f>IF($AG34=VLOOKUP("zero_test", Keys!$B:$C, 2, FALSE), VLOOKUP("zero_test", Keys!$B:$C, 2, FALSE), INDEX(EPS_run_raw!$E$2:$AD$3025, $AG34, K$9))</f>
        <v>131794000000000</v>
      </c>
      <c r="L34" s="17">
        <f>IF($AG34=VLOOKUP("zero_test", Keys!$B:$C, 2, FALSE), VLOOKUP("zero_test", Keys!$B:$C, 2, FALSE), INDEX(EPS_run_raw!$E$2:$AD$3025, $AG34, L$9))</f>
        <v>131794000000000</v>
      </c>
      <c r="M34" s="17">
        <f>IF($AG34=VLOOKUP("zero_test", Keys!$B:$C, 2, FALSE), VLOOKUP("zero_test", Keys!$B:$C, 2, FALSE), INDEX(EPS_run_raw!$E$2:$AD$3025, $AG34, M$9))</f>
        <v>137926000000000</v>
      </c>
      <c r="N34" s="17">
        <f>IF($AG34=VLOOKUP("zero_test", Keys!$B:$C, 2, FALSE), VLOOKUP("zero_test", Keys!$B:$C, 2, FALSE), INDEX(EPS_run_raw!$E$2:$AD$3025, $AG34, N$9))</f>
        <v>137721000000000</v>
      </c>
      <c r="O34" s="17">
        <f>IF($AG34=VLOOKUP("zero_test", Keys!$B:$C, 2, FALSE), VLOOKUP("zero_test", Keys!$B:$C, 2, FALSE), INDEX(EPS_run_raw!$E$2:$AD$3025, $AG34, O$9))</f>
        <v>137718000000000</v>
      </c>
      <c r="P34" s="17">
        <f>IF($AG34=VLOOKUP("zero_test", Keys!$B:$C, 2, FALSE), VLOOKUP("zero_test", Keys!$B:$C, 2, FALSE), INDEX(EPS_run_raw!$E$2:$AD$3025, $AG34, P$9))</f>
        <v>137638000000000</v>
      </c>
      <c r="Q34" s="17">
        <f>IF($AG34=VLOOKUP("zero_test", Keys!$B:$C, 2, FALSE), VLOOKUP("zero_test", Keys!$B:$C, 2, FALSE), INDEX(EPS_run_raw!$E$2:$AD$3025, $AG34, Q$9))</f>
        <v>137548000000000</v>
      </c>
      <c r="R34" s="17">
        <f>IF($AG34=VLOOKUP("zero_test", Keys!$B:$C, 2, FALSE), VLOOKUP("zero_test", Keys!$B:$C, 2, FALSE), INDEX(EPS_run_raw!$E$2:$AD$3025, $AG34, R$9))</f>
        <v>153712000000000</v>
      </c>
      <c r="S34" s="17">
        <f>IF($AG34=VLOOKUP("zero_test", Keys!$B:$C, 2, FALSE), VLOOKUP("zero_test", Keys!$B:$C, 2, FALSE), INDEX(EPS_run_raw!$E$2:$AD$3025, $AG34, S$9))</f>
        <v>155369000000000</v>
      </c>
      <c r="T34" s="17">
        <f>IF($AG34=VLOOKUP("zero_test", Keys!$B:$C, 2, FALSE), VLOOKUP("zero_test", Keys!$B:$C, 2, FALSE), INDEX(EPS_run_raw!$E$2:$AD$3025, $AG34, T$9))</f>
        <v>156127000000000</v>
      </c>
      <c r="U34" s="17">
        <f>IF($AG34=VLOOKUP("zero_test", Keys!$B:$C, 2, FALSE), VLOOKUP("zero_test", Keys!$B:$C, 2, FALSE), INDEX(EPS_run_raw!$E$2:$AD$3025, $AG34, U$9))</f>
        <v>156982000000000</v>
      </c>
      <c r="V34" s="17">
        <f>IF($AG34=VLOOKUP("zero_test", Keys!$B:$C, 2, FALSE), VLOOKUP("zero_test", Keys!$B:$C, 2, FALSE), INDEX(EPS_run_raw!$E$2:$AD$3025, $AG34, V$9))</f>
        <v>152480000000000</v>
      </c>
      <c r="W34" s="17">
        <f>IF($AG34=VLOOKUP("zero_test", Keys!$B:$C, 2, FALSE), VLOOKUP("zero_test", Keys!$B:$C, 2, FALSE), INDEX(EPS_run_raw!$E$2:$AD$3025, $AG34, W$9))</f>
        <v>153538000000000</v>
      </c>
      <c r="X34" s="17">
        <f>IF($AG34=VLOOKUP("zero_test", Keys!$B:$C, 2, FALSE), VLOOKUP("zero_test", Keys!$B:$C, 2, FALSE), INDEX(EPS_run_raw!$E$2:$AD$3025, $AG34, X$9))</f>
        <v>154438000000000</v>
      </c>
      <c r="Y34" s="17">
        <f>IF($AG34=VLOOKUP("zero_test", Keys!$B:$C, 2, FALSE), VLOOKUP("zero_test", Keys!$B:$C, 2, FALSE), INDEX(EPS_run_raw!$E$2:$AD$3025, $AG34, Y$9))</f>
        <v>155297000000000</v>
      </c>
      <c r="Z34" s="17">
        <f>IF($AG34=VLOOKUP("zero_test", Keys!$B:$C, 2, FALSE), VLOOKUP("zero_test", Keys!$B:$C, 2, FALSE), INDEX(EPS_run_raw!$E$2:$AD$3025, $AG34, Z$9))</f>
        <v>156346000000000</v>
      </c>
      <c r="AA34" s="17">
        <f>IF($AG34=VLOOKUP("zero_test", Keys!$B:$C, 2, FALSE), VLOOKUP("zero_test", Keys!$B:$C, 2, FALSE), INDEX(EPS_run_raw!$E$2:$AD$3025, $AG34, AA$9))</f>
        <v>157373000000000</v>
      </c>
      <c r="AB34" s="17">
        <f>IF($AG34=VLOOKUP("zero_test", Keys!$B:$C, 2, FALSE), VLOOKUP("zero_test", Keys!$B:$C, 2, FALSE), INDEX(EPS_run_raw!$E$2:$AD$3025, $AG34, AB$9))</f>
        <v>158435000000000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MN|nuclear|imports</v>
      </c>
      <c r="AG34">
        <f>IFERROR(MATCH(AF34, EPS_run_raw!$D$2:$D$3025, 0), VLOOKUP("zero_test", Keys!$B:$C, 2, FALSE))</f>
        <v>1271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MN|hydro|imports</v>
      </c>
      <c r="AG35">
        <f>IFERROR(MATCH(AF35, EPS_run_raw!$D$2:$D$3025, 0), VLOOKUP("zero_test", Keys!$B:$C, 2, FALSE))</f>
        <v>1274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MN|wind|imports</v>
      </c>
      <c r="AG36">
        <f>IFERROR(MATCH(AF36, EPS_run_raw!$D$2:$D$3025, 0), VLOOKUP("zero_test", Keys!$B:$C, 2, FALSE))</f>
        <v>1277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MN|solar|imports</v>
      </c>
      <c r="AG37">
        <f>IFERROR(MATCH(AF37, EPS_run_raw!$D$2:$D$3025, 0), VLOOKUP("zero_test", Keys!$B:$C, 2, FALSE))</f>
        <v>1280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44899600000000</v>
      </c>
      <c r="D38" s="17">
        <f>IF($AG38=VLOOKUP("zero_test", Keys!$B:$C, 2, FALSE), VLOOKUP("zero_test", Keys!$B:$C, 2, FALSE), INDEX(EPS_run_raw!$E$2:$AD$3025, $AG38, D$9))</f>
        <v>44475500000000</v>
      </c>
      <c r="E38" s="17">
        <f>IF($AG38=VLOOKUP("zero_test", Keys!$B:$C, 2, FALSE), VLOOKUP("zero_test", Keys!$B:$C, 2, FALSE), INDEX(EPS_run_raw!$E$2:$AD$3025, $AG38, E$9))</f>
        <v>44116500000000</v>
      </c>
      <c r="F38" s="17">
        <f>IF($AG38=VLOOKUP("zero_test", Keys!$B:$C, 2, FALSE), VLOOKUP("zero_test", Keys!$B:$C, 2, FALSE), INDEX(EPS_run_raw!$E$2:$AD$3025, $AG38, F$9))</f>
        <v>43959500000000</v>
      </c>
      <c r="G38" s="17">
        <f>IF($AG38=VLOOKUP("zero_test", Keys!$B:$C, 2, FALSE), VLOOKUP("zero_test", Keys!$B:$C, 2, FALSE), INDEX(EPS_run_raw!$E$2:$AD$3025, $AG38, G$9))</f>
        <v>43843300000000</v>
      </c>
      <c r="H38" s="17">
        <f>IF($AG38=VLOOKUP("zero_test", Keys!$B:$C, 2, FALSE), VLOOKUP("zero_test", Keys!$B:$C, 2, FALSE), INDEX(EPS_run_raw!$E$2:$AD$3025, $AG38, H$9))</f>
        <v>43579000000000</v>
      </c>
      <c r="I38" s="17">
        <f>IF($AG38=VLOOKUP("zero_test", Keys!$B:$C, 2, FALSE), VLOOKUP("zero_test", Keys!$B:$C, 2, FALSE), INDEX(EPS_run_raw!$E$2:$AD$3025, $AG38, I$9))</f>
        <v>43282400000000</v>
      </c>
      <c r="J38" s="17">
        <f>IF($AG38=VLOOKUP("zero_test", Keys!$B:$C, 2, FALSE), VLOOKUP("zero_test", Keys!$B:$C, 2, FALSE), INDEX(EPS_run_raw!$E$2:$AD$3025, $AG38, J$9))</f>
        <v>43086400000000</v>
      </c>
      <c r="K38" s="17">
        <f>IF($AG38=VLOOKUP("zero_test", Keys!$B:$C, 2, FALSE), VLOOKUP("zero_test", Keys!$B:$C, 2, FALSE), INDEX(EPS_run_raw!$E$2:$AD$3025, $AG38, K$9))</f>
        <v>42905300000000</v>
      </c>
      <c r="L38" s="17">
        <f>IF($AG38=VLOOKUP("zero_test", Keys!$B:$C, 2, FALSE), VLOOKUP("zero_test", Keys!$B:$C, 2, FALSE), INDEX(EPS_run_raw!$E$2:$AD$3025, $AG38, L$9))</f>
        <v>42818200000000</v>
      </c>
      <c r="M38" s="17">
        <f>IF($AG38=VLOOKUP("zero_test", Keys!$B:$C, 2, FALSE), VLOOKUP("zero_test", Keys!$B:$C, 2, FALSE), INDEX(EPS_run_raw!$E$2:$AD$3025, $AG38, M$9))</f>
        <v>42728500000000</v>
      </c>
      <c r="N38" s="17">
        <f>IF($AG38=VLOOKUP("zero_test", Keys!$B:$C, 2, FALSE), VLOOKUP("zero_test", Keys!$B:$C, 2, FALSE), INDEX(EPS_run_raw!$E$2:$AD$3025, $AG38, N$9))</f>
        <v>42673100000000</v>
      </c>
      <c r="O38" s="17">
        <f>IF($AG38=VLOOKUP("zero_test", Keys!$B:$C, 2, FALSE), VLOOKUP("zero_test", Keys!$B:$C, 2, FALSE), INDEX(EPS_run_raw!$E$2:$AD$3025, $AG38, O$9))</f>
        <v>42688800000000</v>
      </c>
      <c r="P38" s="17">
        <f>IF($AG38=VLOOKUP("zero_test", Keys!$B:$C, 2, FALSE), VLOOKUP("zero_test", Keys!$B:$C, 2, FALSE), INDEX(EPS_run_raw!$E$2:$AD$3025, $AG38, P$9))</f>
        <v>42748600000000</v>
      </c>
      <c r="Q38" s="17">
        <f>IF($AG38=VLOOKUP("zero_test", Keys!$B:$C, 2, FALSE), VLOOKUP("zero_test", Keys!$B:$C, 2, FALSE), INDEX(EPS_run_raw!$E$2:$AD$3025, $AG38, Q$9))</f>
        <v>42797700000000</v>
      </c>
      <c r="R38" s="17">
        <f>IF($AG38=VLOOKUP("zero_test", Keys!$B:$C, 2, FALSE), VLOOKUP("zero_test", Keys!$B:$C, 2, FALSE), INDEX(EPS_run_raw!$E$2:$AD$3025, $AG38, R$9))</f>
        <v>42833400000000</v>
      </c>
      <c r="S38" s="17">
        <f>IF($AG38=VLOOKUP("zero_test", Keys!$B:$C, 2, FALSE), VLOOKUP("zero_test", Keys!$B:$C, 2, FALSE), INDEX(EPS_run_raw!$E$2:$AD$3025, $AG38, S$9))</f>
        <v>42835300000000</v>
      </c>
      <c r="T38" s="17">
        <f>IF($AG38=VLOOKUP("zero_test", Keys!$B:$C, 2, FALSE), VLOOKUP("zero_test", Keys!$B:$C, 2, FALSE), INDEX(EPS_run_raw!$E$2:$AD$3025, $AG38, T$9))</f>
        <v>42885100000000</v>
      </c>
      <c r="U38" s="17">
        <f>IF($AG38=VLOOKUP("zero_test", Keys!$B:$C, 2, FALSE), VLOOKUP("zero_test", Keys!$B:$C, 2, FALSE), INDEX(EPS_run_raw!$E$2:$AD$3025, $AG38, U$9))</f>
        <v>42879700000000</v>
      </c>
      <c r="V38" s="17">
        <f>IF($AG38=VLOOKUP("zero_test", Keys!$B:$C, 2, FALSE), VLOOKUP("zero_test", Keys!$B:$C, 2, FALSE), INDEX(EPS_run_raw!$E$2:$AD$3025, $AG38, V$9))</f>
        <v>42953400000000</v>
      </c>
      <c r="W38" s="17">
        <f>IF($AG38=VLOOKUP("zero_test", Keys!$B:$C, 2, FALSE), VLOOKUP("zero_test", Keys!$B:$C, 2, FALSE), INDEX(EPS_run_raw!$E$2:$AD$3025, $AG38, W$9))</f>
        <v>43080600000000</v>
      </c>
      <c r="X38" s="17">
        <f>IF($AG38=VLOOKUP("zero_test", Keys!$B:$C, 2, FALSE), VLOOKUP("zero_test", Keys!$B:$C, 2, FALSE), INDEX(EPS_run_raw!$E$2:$AD$3025, $AG38, X$9))</f>
        <v>43218400000000</v>
      </c>
      <c r="Y38" s="17">
        <f>IF($AG38=VLOOKUP("zero_test", Keys!$B:$C, 2, FALSE), VLOOKUP("zero_test", Keys!$B:$C, 2, FALSE), INDEX(EPS_run_raw!$E$2:$AD$3025, $AG38, Y$9))</f>
        <v>43330700000000</v>
      </c>
      <c r="Z38" s="17">
        <f>IF($AG38=VLOOKUP("zero_test", Keys!$B:$C, 2, FALSE), VLOOKUP("zero_test", Keys!$B:$C, 2, FALSE), INDEX(EPS_run_raw!$E$2:$AD$3025, $AG38, Z$9))</f>
        <v>43442300000000</v>
      </c>
      <c r="AA38" s="17">
        <f>IF($AG38=VLOOKUP("zero_test", Keys!$B:$C, 2, FALSE), VLOOKUP("zero_test", Keys!$B:$C, 2, FALSE), INDEX(EPS_run_raw!$E$2:$AD$3025, $AG38, AA$9))</f>
        <v>43594900000000</v>
      </c>
      <c r="AB38" s="17">
        <f>IF($AG38=VLOOKUP("zero_test", Keys!$B:$C, 2, FALSE), VLOOKUP("zero_test", Keys!$B:$C, 2, FALSE), INDEX(EPS_run_raw!$E$2:$AD$3025, $AG38, AB$9))</f>
        <v>43737500000000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MN|biomass|imports</v>
      </c>
      <c r="AG38">
        <f>IFERROR(MATCH(AF38, EPS_run_raw!$D$2:$D$3025, 0), VLOOKUP("zero_test", Keys!$B:$C, 2, FALSE))</f>
        <v>1283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7948490000000</v>
      </c>
      <c r="D39" s="17">
        <f>IF($AG39=VLOOKUP("zero_test", Keys!$B:$C, 2, FALSE), VLOOKUP("zero_test", Keys!$B:$C, 2, FALSE), INDEX(EPS_run_raw!$E$2:$AD$3025, $AG39, D$9))</f>
        <v>3553060000000</v>
      </c>
      <c r="E39" s="17">
        <f>IF($AG39=VLOOKUP("zero_test", Keys!$B:$C, 2, FALSE), VLOOKUP("zero_test", Keys!$B:$C, 2, FALSE), INDEX(EPS_run_raw!$E$2:$AD$3025, $AG39, E$9))</f>
        <v>53784600000</v>
      </c>
      <c r="F39" s="17">
        <f>IF($AG39=VLOOKUP("zero_test", Keys!$B:$C, 2, FALSE), VLOOKUP("zero_test", Keys!$B:$C, 2, FALSE), INDEX(EPS_run_raw!$E$2:$AD$3025, $AG39, F$9))</f>
        <v>0</v>
      </c>
      <c r="G39" s="17">
        <f>IF($AG39=VLOOKUP("zero_test", Keys!$B:$C, 2, FALSE), VLOOKUP("zero_test", Keys!$B:$C, 2, FALSE), INDEX(EPS_run_raw!$E$2:$AD$3025, $AG39, G$9))</f>
        <v>0</v>
      </c>
      <c r="H39" s="17">
        <f>IF($AG39=VLOOKUP("zero_test", Keys!$B:$C, 2, FALSE), VLOOKUP("zero_test", Keys!$B:$C, 2, FALSE), INDEX(EPS_run_raw!$E$2:$AD$3025, $AG39, H$9))</f>
        <v>0</v>
      </c>
      <c r="I39" s="17">
        <f>IF($AG39=VLOOKUP("zero_test", Keys!$B:$C, 2, FALSE), VLOOKUP("zero_test", Keys!$B:$C, 2, FALSE), INDEX(EPS_run_raw!$E$2:$AD$3025, $AG39, I$9))</f>
        <v>0</v>
      </c>
      <c r="J39" s="17">
        <f>IF($AG39=VLOOKUP("zero_test", Keys!$B:$C, 2, FALSE), VLOOKUP("zero_test", Keys!$B:$C, 2, FALSE), INDEX(EPS_run_raw!$E$2:$AD$3025, $AG39, J$9))</f>
        <v>0</v>
      </c>
      <c r="K39" s="17">
        <f>IF($AG39=VLOOKUP("zero_test", Keys!$B:$C, 2, FALSE), VLOOKUP("zero_test", Keys!$B:$C, 2, FALSE), INDEX(EPS_run_raw!$E$2:$AD$3025, $AG39, K$9))</f>
        <v>0</v>
      </c>
      <c r="L39" s="17">
        <f>IF($AG39=VLOOKUP("zero_test", Keys!$B:$C, 2, FALSE), VLOOKUP("zero_test", Keys!$B:$C, 2, FALSE), INDEX(EPS_run_raw!$E$2:$AD$3025, $AG39, L$9))</f>
        <v>0</v>
      </c>
      <c r="M39" s="17">
        <f>IF($AG39=VLOOKUP("zero_test", Keys!$B:$C, 2, FALSE), VLOOKUP("zero_test", Keys!$B:$C, 2, FALSE), INDEX(EPS_run_raw!$E$2:$AD$3025, $AG39, M$9))</f>
        <v>0</v>
      </c>
      <c r="N39" s="17">
        <f>IF($AG39=VLOOKUP("zero_test", Keys!$B:$C, 2, FALSE), VLOOKUP("zero_test", Keys!$B:$C, 2, FALSE), INDEX(EPS_run_raw!$E$2:$AD$3025, $AG39, N$9))</f>
        <v>0</v>
      </c>
      <c r="O39" s="17">
        <f>IF($AG39=VLOOKUP("zero_test", Keys!$B:$C, 2, FALSE), VLOOKUP("zero_test", Keys!$B:$C, 2, FALSE), INDEX(EPS_run_raw!$E$2:$AD$3025, $AG39, O$9))</f>
        <v>0</v>
      </c>
      <c r="P39" s="17">
        <f>IF($AG39=VLOOKUP("zero_test", Keys!$B:$C, 2, FALSE), VLOOKUP("zero_test", Keys!$B:$C, 2, FALSE), INDEX(EPS_run_raw!$E$2:$AD$3025, $AG39, P$9))</f>
        <v>0</v>
      </c>
      <c r="Q39" s="17">
        <f>IF($AG39=VLOOKUP("zero_test", Keys!$B:$C, 2, FALSE), VLOOKUP("zero_test", Keys!$B:$C, 2, FALSE), INDEX(EPS_run_raw!$E$2:$AD$3025, $AG39, Q$9))</f>
        <v>0</v>
      </c>
      <c r="R39" s="17">
        <f>IF($AG39=VLOOKUP("zero_test", Keys!$B:$C, 2, FALSE), VLOOKUP("zero_test", Keys!$B:$C, 2, FALSE), INDEX(EPS_run_raw!$E$2:$AD$3025, $AG39, R$9))</f>
        <v>0</v>
      </c>
      <c r="S39" s="17">
        <f>IF($AG39=VLOOKUP("zero_test", Keys!$B:$C, 2, FALSE), VLOOKUP("zero_test", Keys!$B:$C, 2, FALSE), INDEX(EPS_run_raw!$E$2:$AD$3025, $AG39, S$9))</f>
        <v>0</v>
      </c>
      <c r="T39" s="17">
        <f>IF($AG39=VLOOKUP("zero_test", Keys!$B:$C, 2, FALSE), VLOOKUP("zero_test", Keys!$B:$C, 2, FALSE), INDEX(EPS_run_raw!$E$2:$AD$3025, $AG39, T$9))</f>
        <v>0</v>
      </c>
      <c r="U39" s="17">
        <f>IF($AG39=VLOOKUP("zero_test", Keys!$B:$C, 2, FALSE), VLOOKUP("zero_test", Keys!$B:$C, 2, FALSE), INDEX(EPS_run_raw!$E$2:$AD$3025, $AG39, U$9))</f>
        <v>0</v>
      </c>
      <c r="V39" s="17">
        <f>IF($AG39=VLOOKUP("zero_test", Keys!$B:$C, 2, FALSE), VLOOKUP("zero_test", Keys!$B:$C, 2, FALSE), INDEX(EPS_run_raw!$E$2:$AD$3025, $AG39, V$9))</f>
        <v>0</v>
      </c>
      <c r="W39" s="17">
        <f>IF($AG39=VLOOKUP("zero_test", Keys!$B:$C, 2, FALSE), VLOOKUP("zero_test", Keys!$B:$C, 2, FALSE), INDEX(EPS_run_raw!$E$2:$AD$3025, $AG39, W$9))</f>
        <v>0</v>
      </c>
      <c r="X39" s="17">
        <f>IF($AG39=VLOOKUP("zero_test", Keys!$B:$C, 2, FALSE), VLOOKUP("zero_test", Keys!$B:$C, 2, FALSE), INDEX(EPS_run_raw!$E$2:$AD$3025, $AG39, X$9))</f>
        <v>0</v>
      </c>
      <c r="Y39" s="17">
        <f>IF($AG39=VLOOKUP("zero_test", Keys!$B:$C, 2, FALSE), VLOOKUP("zero_test", Keys!$B:$C, 2, FALSE), INDEX(EPS_run_raw!$E$2:$AD$3025, $AG39, Y$9))</f>
        <v>0</v>
      </c>
      <c r="Z39" s="17">
        <f>IF($AG39=VLOOKUP("zero_test", Keys!$B:$C, 2, FALSE), VLOOKUP("zero_test", Keys!$B:$C, 2, FALSE), INDEX(EPS_run_raw!$E$2:$AD$3025, $AG39, Z$9))</f>
        <v>0</v>
      </c>
      <c r="AA39" s="17">
        <f>IF($AG39=VLOOKUP("zero_test", Keys!$B:$C, 2, FALSE), VLOOKUP("zero_test", Keys!$B:$C, 2, FALSE), INDEX(EPS_run_raw!$E$2:$AD$3025, $AG39, AA$9))</f>
        <v>0</v>
      </c>
      <c r="AB39" s="17">
        <f>IF($AG39=VLOOKUP("zero_test", Keys!$B:$C, 2, FALSE), VLOOKUP("zero_test", Keys!$B:$C, 2, FALSE), INDEX(EPS_run_raw!$E$2:$AD$3025, $AG39, AB$9))</f>
        <v>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MN|petroleum gasoline|imports</v>
      </c>
      <c r="AG39">
        <f>IFERROR(MATCH(AF39, EPS_run_raw!$D$2:$D$3025, 0), VLOOKUP("zero_test", Keys!$B:$C, 2, FALSE))</f>
        <v>1286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1597370000000</v>
      </c>
      <c r="D40" s="17">
        <f>IF($AG40=VLOOKUP("zero_test", Keys!$B:$C, 2, FALSE), VLOOKUP("zero_test", Keys!$B:$C, 2, FALSE), INDEX(EPS_run_raw!$E$2:$AD$3025, $AG40, D$9))</f>
        <v>2084890000000</v>
      </c>
      <c r="E40" s="17">
        <f>IF($AG40=VLOOKUP("zero_test", Keys!$B:$C, 2, FALSE), VLOOKUP("zero_test", Keys!$B:$C, 2, FALSE), INDEX(EPS_run_raw!$E$2:$AD$3025, $AG40, E$9))</f>
        <v>985976000000</v>
      </c>
      <c r="F40" s="17">
        <f>IF($AG40=VLOOKUP("zero_test", Keys!$B:$C, 2, FALSE), VLOOKUP("zero_test", Keys!$B:$C, 2, FALSE), INDEX(EPS_run_raw!$E$2:$AD$3025, $AG40, F$9))</f>
        <v>780663000000</v>
      </c>
      <c r="G40" s="17">
        <f>IF($AG40=VLOOKUP("zero_test", Keys!$B:$C, 2, FALSE), VLOOKUP("zero_test", Keys!$B:$C, 2, FALSE), INDEX(EPS_run_raw!$E$2:$AD$3025, $AG40, G$9))</f>
        <v>671707000000</v>
      </c>
      <c r="H40" s="17">
        <f>IF($AG40=VLOOKUP("zero_test", Keys!$B:$C, 2, FALSE), VLOOKUP("zero_test", Keys!$B:$C, 2, FALSE), INDEX(EPS_run_raw!$E$2:$AD$3025, $AG40, H$9))</f>
        <v>717695000000</v>
      </c>
      <c r="I40" s="17">
        <f>IF($AG40=VLOOKUP("zero_test", Keys!$B:$C, 2, FALSE), VLOOKUP("zero_test", Keys!$B:$C, 2, FALSE), INDEX(EPS_run_raw!$E$2:$AD$3025, $AG40, I$9))</f>
        <v>441157000000</v>
      </c>
      <c r="J40" s="17">
        <f>IF($AG40=VLOOKUP("zero_test", Keys!$B:$C, 2, FALSE), VLOOKUP("zero_test", Keys!$B:$C, 2, FALSE), INDEX(EPS_run_raw!$E$2:$AD$3025, $AG40, J$9))</f>
        <v>388185000000</v>
      </c>
      <c r="K40" s="17">
        <f>IF($AG40=VLOOKUP("zero_test", Keys!$B:$C, 2, FALSE), VLOOKUP("zero_test", Keys!$B:$C, 2, FALSE), INDEX(EPS_run_raw!$E$2:$AD$3025, $AG40, K$9))</f>
        <v>272865000000</v>
      </c>
      <c r="L40" s="17">
        <f>IF($AG40=VLOOKUP("zero_test", Keys!$B:$C, 2, FALSE), VLOOKUP("zero_test", Keys!$B:$C, 2, FALSE), INDEX(EPS_run_raw!$E$2:$AD$3025, $AG40, L$9))</f>
        <v>157363000000</v>
      </c>
      <c r="M40" s="17">
        <f>IF($AG40=VLOOKUP("zero_test", Keys!$B:$C, 2, FALSE), VLOOKUP("zero_test", Keys!$B:$C, 2, FALSE), INDEX(EPS_run_raw!$E$2:$AD$3025, $AG40, M$9))</f>
        <v>111670000000</v>
      </c>
      <c r="N40" s="17">
        <f>IF($AG40=VLOOKUP("zero_test", Keys!$B:$C, 2, FALSE), VLOOKUP("zero_test", Keys!$B:$C, 2, FALSE), INDEX(EPS_run_raw!$E$2:$AD$3025, $AG40, N$9))</f>
        <v>48238600000</v>
      </c>
      <c r="O40" s="17">
        <f>IF($AG40=VLOOKUP("zero_test", Keys!$B:$C, 2, FALSE), VLOOKUP("zero_test", Keys!$B:$C, 2, FALSE), INDEX(EPS_run_raw!$E$2:$AD$3025, $AG40, O$9))</f>
        <v>0</v>
      </c>
      <c r="P40" s="17">
        <f>IF($AG40=VLOOKUP("zero_test", Keys!$B:$C, 2, FALSE), VLOOKUP("zero_test", Keys!$B:$C, 2, FALSE), INDEX(EPS_run_raw!$E$2:$AD$3025, $AG40, P$9))</f>
        <v>0</v>
      </c>
      <c r="Q40" s="17">
        <f>IF($AG40=VLOOKUP("zero_test", Keys!$B:$C, 2, FALSE), VLOOKUP("zero_test", Keys!$B:$C, 2, FALSE), INDEX(EPS_run_raw!$E$2:$AD$3025, $AG40, Q$9))</f>
        <v>0</v>
      </c>
      <c r="R40" s="17">
        <f>IF($AG40=VLOOKUP("zero_test", Keys!$B:$C, 2, FALSE), VLOOKUP("zero_test", Keys!$B:$C, 2, FALSE), INDEX(EPS_run_raw!$E$2:$AD$3025, $AG40, R$9))</f>
        <v>0</v>
      </c>
      <c r="S40" s="17">
        <f>IF($AG40=VLOOKUP("zero_test", Keys!$B:$C, 2, FALSE), VLOOKUP("zero_test", Keys!$B:$C, 2, FALSE), INDEX(EPS_run_raw!$E$2:$AD$3025, $AG40, S$9))</f>
        <v>0</v>
      </c>
      <c r="T40" s="17">
        <f>IF($AG40=VLOOKUP("zero_test", Keys!$B:$C, 2, FALSE), VLOOKUP("zero_test", Keys!$B:$C, 2, FALSE), INDEX(EPS_run_raw!$E$2:$AD$3025, $AG40, T$9))</f>
        <v>0</v>
      </c>
      <c r="U40" s="17">
        <f>IF($AG40=VLOOKUP("zero_test", Keys!$B:$C, 2, FALSE), VLOOKUP("zero_test", Keys!$B:$C, 2, FALSE), INDEX(EPS_run_raw!$E$2:$AD$3025, $AG40, U$9))</f>
        <v>0</v>
      </c>
      <c r="V40" s="17">
        <f>IF($AG40=VLOOKUP("zero_test", Keys!$B:$C, 2, FALSE), VLOOKUP("zero_test", Keys!$B:$C, 2, FALSE), INDEX(EPS_run_raw!$E$2:$AD$3025, $AG40, V$9))</f>
        <v>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MN|petroleum diesel|imports</v>
      </c>
      <c r="AG40">
        <f>IFERROR(MATCH(AF40, EPS_run_raw!$D$2:$D$3025, 0), VLOOKUP("zero_test", Keys!$B:$C, 2, FALSE))</f>
        <v>1289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678530000000</v>
      </c>
      <c r="D41" s="17">
        <f>IF($AG41=VLOOKUP("zero_test", Keys!$B:$C, 2, FALSE), VLOOKUP("zero_test", Keys!$B:$C, 2, FALSE), INDEX(EPS_run_raw!$E$2:$AD$3025, $AG41, D$9))</f>
        <v>313874000000</v>
      </c>
      <c r="E41" s="17">
        <f>IF($AG41=VLOOKUP("zero_test", Keys!$B:$C, 2, FALSE), VLOOKUP("zero_test", Keys!$B:$C, 2, FALSE), INDEX(EPS_run_raw!$E$2:$AD$3025, $AG41, E$9))</f>
        <v>6756110000</v>
      </c>
      <c r="F41" s="17">
        <f>IF($AG41=VLOOKUP("zero_test", Keys!$B:$C, 2, FALSE), VLOOKUP("zero_test", Keys!$B:$C, 2, FALSE), INDEX(EPS_run_raw!$E$2:$AD$3025, $AG41, F$9))</f>
        <v>0</v>
      </c>
      <c r="G41" s="17">
        <f>IF($AG41=VLOOKUP("zero_test", Keys!$B:$C, 2, FALSE), VLOOKUP("zero_test", Keys!$B:$C, 2, FALSE), INDEX(EPS_run_raw!$E$2:$AD$3025, $AG41, G$9))</f>
        <v>0</v>
      </c>
      <c r="H41" s="17">
        <f>IF($AG41=VLOOKUP("zero_test", Keys!$B:$C, 2, FALSE), VLOOKUP("zero_test", Keys!$B:$C, 2, FALSE), INDEX(EPS_run_raw!$E$2:$AD$3025, $AG41, H$9))</f>
        <v>0</v>
      </c>
      <c r="I41" s="17">
        <f>IF($AG41=VLOOKUP("zero_test", Keys!$B:$C, 2, FALSE), VLOOKUP("zero_test", Keys!$B:$C, 2, FALSE), INDEX(EPS_run_raw!$E$2:$AD$3025, $AG41, I$9))</f>
        <v>0</v>
      </c>
      <c r="J41" s="17">
        <f>IF($AG41=VLOOKUP("zero_test", Keys!$B:$C, 2, FALSE), VLOOKUP("zero_test", Keys!$B:$C, 2, FALSE), INDEX(EPS_run_raw!$E$2:$AD$3025, $AG41, J$9))</f>
        <v>0</v>
      </c>
      <c r="K41" s="17">
        <f>IF($AG41=VLOOKUP("zero_test", Keys!$B:$C, 2, FALSE), VLOOKUP("zero_test", Keys!$B:$C, 2, FALSE), INDEX(EPS_run_raw!$E$2:$AD$3025, $AG41, K$9))</f>
        <v>0</v>
      </c>
      <c r="L41" s="17">
        <f>IF($AG41=VLOOKUP("zero_test", Keys!$B:$C, 2, FALSE), VLOOKUP("zero_test", Keys!$B:$C, 2, FALSE), INDEX(EPS_run_raw!$E$2:$AD$3025, $AG41, L$9))</f>
        <v>0</v>
      </c>
      <c r="M41" s="17">
        <f>IF($AG41=VLOOKUP("zero_test", Keys!$B:$C, 2, FALSE), VLOOKUP("zero_test", Keys!$B:$C, 2, FALSE), INDEX(EPS_run_raw!$E$2:$AD$3025, $AG41, M$9))</f>
        <v>0</v>
      </c>
      <c r="N41" s="17">
        <f>IF($AG41=VLOOKUP("zero_test", Keys!$B:$C, 2, FALSE), VLOOKUP("zero_test", Keys!$B:$C, 2, FALSE), INDEX(EPS_run_raw!$E$2:$AD$3025, $AG41, N$9))</f>
        <v>0</v>
      </c>
      <c r="O41" s="17">
        <f>IF($AG41=VLOOKUP("zero_test", Keys!$B:$C, 2, FALSE), VLOOKUP("zero_test", Keys!$B:$C, 2, FALSE), INDEX(EPS_run_raw!$E$2:$AD$3025, $AG41, O$9))</f>
        <v>0</v>
      </c>
      <c r="P41" s="17">
        <f>IF($AG41=VLOOKUP("zero_test", Keys!$B:$C, 2, FALSE), VLOOKUP("zero_test", Keys!$B:$C, 2, FALSE), INDEX(EPS_run_raw!$E$2:$AD$3025, $AG41, P$9))</f>
        <v>0</v>
      </c>
      <c r="Q41" s="17">
        <f>IF($AG41=VLOOKUP("zero_test", Keys!$B:$C, 2, FALSE), VLOOKUP("zero_test", Keys!$B:$C, 2, FALSE), INDEX(EPS_run_raw!$E$2:$AD$3025, $AG41, Q$9))</f>
        <v>0</v>
      </c>
      <c r="R41" s="17">
        <f>IF($AG41=VLOOKUP("zero_test", Keys!$B:$C, 2, FALSE), VLOOKUP("zero_test", Keys!$B:$C, 2, FALSE), INDEX(EPS_run_raw!$E$2:$AD$3025, $AG41, R$9))</f>
        <v>0</v>
      </c>
      <c r="S41" s="17">
        <f>IF($AG41=VLOOKUP("zero_test", Keys!$B:$C, 2, FALSE), VLOOKUP("zero_test", Keys!$B:$C, 2, FALSE), INDEX(EPS_run_raw!$E$2:$AD$3025, $AG41, S$9))</f>
        <v>0</v>
      </c>
      <c r="T41" s="17">
        <f>IF($AG41=VLOOKUP("zero_test", Keys!$B:$C, 2, FALSE), VLOOKUP("zero_test", Keys!$B:$C, 2, FALSE), INDEX(EPS_run_raw!$E$2:$AD$3025, $AG41, T$9))</f>
        <v>0</v>
      </c>
      <c r="U41" s="17">
        <f>IF($AG41=VLOOKUP("zero_test", Keys!$B:$C, 2, FALSE), VLOOKUP("zero_test", Keys!$B:$C, 2, FALSE), INDEX(EPS_run_raw!$E$2:$AD$3025, $AG41, U$9))</f>
        <v>0</v>
      </c>
      <c r="V41" s="17">
        <f>IF($AG41=VLOOKUP("zero_test", Keys!$B:$C, 2, FALSE), VLOOKUP("zero_test", Keys!$B:$C, 2, FALSE), INDEX(EPS_run_raw!$E$2:$AD$3025, $AG41, V$9))</f>
        <v>0</v>
      </c>
      <c r="W41" s="17">
        <f>IF($AG41=VLOOKUP("zero_test", Keys!$B:$C, 2, FALSE), VLOOKUP("zero_test", Keys!$B:$C, 2, FALSE), INDEX(EPS_run_raw!$E$2:$AD$3025, $AG41, W$9))</f>
        <v>0</v>
      </c>
      <c r="X41" s="17">
        <f>IF($AG41=VLOOKUP("zero_test", Keys!$B:$C, 2, FALSE), VLOOKUP("zero_test", Keys!$B:$C, 2, FALSE), INDEX(EPS_run_raw!$E$2:$AD$3025, $AG41, X$9))</f>
        <v>0</v>
      </c>
      <c r="Y41" s="17">
        <f>IF($AG41=VLOOKUP("zero_test", Keys!$B:$C, 2, FALSE), VLOOKUP("zero_test", Keys!$B:$C, 2, FALSE), INDEX(EPS_run_raw!$E$2:$AD$3025, $AG41, Y$9))</f>
        <v>0</v>
      </c>
      <c r="Z41" s="17">
        <f>IF($AG41=VLOOKUP("zero_test", Keys!$B:$C, 2, FALSE), VLOOKUP("zero_test", Keys!$B:$C, 2, FALSE), INDEX(EPS_run_raw!$E$2:$AD$3025, $AG41, Z$9))</f>
        <v>0</v>
      </c>
      <c r="AA41" s="17">
        <f>IF($AG41=VLOOKUP("zero_test", Keys!$B:$C, 2, FALSE), VLOOKUP("zero_test", Keys!$B:$C, 2, FALSE), INDEX(EPS_run_raw!$E$2:$AD$3025, $AG41, AA$9))</f>
        <v>0</v>
      </c>
      <c r="AB41" s="17">
        <f>IF($AG41=VLOOKUP("zero_test", Keys!$B:$C, 2, FALSE), VLOOKUP("zero_test", Keys!$B:$C, 2, FALSE), INDEX(EPS_run_raw!$E$2:$AD$3025, $AG41, AB$9))</f>
        <v>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MN|biofuel gasoline|imports</v>
      </c>
      <c r="AG41">
        <f>IFERROR(MATCH(AF41, EPS_run_raw!$D$2:$D$3025, 0), VLOOKUP("zero_test", Keys!$B:$C, 2, FALSE))</f>
        <v>1292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346893000000</v>
      </c>
      <c r="D42" s="17">
        <f>IF($AG42=VLOOKUP("zero_test", Keys!$B:$C, 2, FALSE), VLOOKUP("zero_test", Keys!$B:$C, 2, FALSE), INDEX(EPS_run_raw!$E$2:$AD$3025, $AG42, D$9))</f>
        <v>348322000000</v>
      </c>
      <c r="E42" s="17">
        <f>IF($AG42=VLOOKUP("zero_test", Keys!$B:$C, 2, FALSE), VLOOKUP("zero_test", Keys!$B:$C, 2, FALSE), INDEX(EPS_run_raw!$E$2:$AD$3025, $AG42, E$9))</f>
        <v>351904000000</v>
      </c>
      <c r="F42" s="17">
        <f>IF($AG42=VLOOKUP("zero_test", Keys!$B:$C, 2, FALSE), VLOOKUP("zero_test", Keys!$B:$C, 2, FALSE), INDEX(EPS_run_raw!$E$2:$AD$3025, $AG42, F$9))</f>
        <v>357614000000</v>
      </c>
      <c r="G42" s="17">
        <f>IF($AG42=VLOOKUP("zero_test", Keys!$B:$C, 2, FALSE), VLOOKUP("zero_test", Keys!$B:$C, 2, FALSE), INDEX(EPS_run_raw!$E$2:$AD$3025, $AG42, G$9))</f>
        <v>362240000000</v>
      </c>
      <c r="H42" s="17">
        <f>IF($AG42=VLOOKUP("zero_test", Keys!$B:$C, 2, FALSE), VLOOKUP("zero_test", Keys!$B:$C, 2, FALSE), INDEX(EPS_run_raw!$E$2:$AD$3025, $AG42, H$9))</f>
        <v>368610000000</v>
      </c>
      <c r="I42" s="17">
        <f>IF($AG42=VLOOKUP("zero_test", Keys!$B:$C, 2, FALSE), VLOOKUP("zero_test", Keys!$B:$C, 2, FALSE), INDEX(EPS_run_raw!$E$2:$AD$3025, $AG42, I$9))</f>
        <v>372401000000</v>
      </c>
      <c r="J42" s="17">
        <f>IF($AG42=VLOOKUP("zero_test", Keys!$B:$C, 2, FALSE), VLOOKUP("zero_test", Keys!$B:$C, 2, FALSE), INDEX(EPS_run_raw!$E$2:$AD$3025, $AG42, J$9))</f>
        <v>374766000000</v>
      </c>
      <c r="K42" s="17">
        <f>IF($AG42=VLOOKUP("zero_test", Keys!$B:$C, 2, FALSE), VLOOKUP("zero_test", Keys!$B:$C, 2, FALSE), INDEX(EPS_run_raw!$E$2:$AD$3025, $AG42, K$9))</f>
        <v>373448000000</v>
      </c>
      <c r="L42" s="17">
        <f>IF($AG42=VLOOKUP("zero_test", Keys!$B:$C, 2, FALSE), VLOOKUP("zero_test", Keys!$B:$C, 2, FALSE), INDEX(EPS_run_raw!$E$2:$AD$3025, $AG42, L$9))</f>
        <v>371675000000</v>
      </c>
      <c r="M42" s="17">
        <f>IF($AG42=VLOOKUP("zero_test", Keys!$B:$C, 2, FALSE), VLOOKUP("zero_test", Keys!$B:$C, 2, FALSE), INDEX(EPS_run_raw!$E$2:$AD$3025, $AG42, M$9))</f>
        <v>368514000000</v>
      </c>
      <c r="N42" s="17">
        <f>IF($AG42=VLOOKUP("zero_test", Keys!$B:$C, 2, FALSE), VLOOKUP("zero_test", Keys!$B:$C, 2, FALSE), INDEX(EPS_run_raw!$E$2:$AD$3025, $AG42, N$9))</f>
        <v>361674000000</v>
      </c>
      <c r="O42" s="17">
        <f>IF($AG42=VLOOKUP("zero_test", Keys!$B:$C, 2, FALSE), VLOOKUP("zero_test", Keys!$B:$C, 2, FALSE), INDEX(EPS_run_raw!$E$2:$AD$3025, $AG42, O$9))</f>
        <v>351107000000</v>
      </c>
      <c r="P42" s="17">
        <f>IF($AG42=VLOOKUP("zero_test", Keys!$B:$C, 2, FALSE), VLOOKUP("zero_test", Keys!$B:$C, 2, FALSE), INDEX(EPS_run_raw!$E$2:$AD$3025, $AG42, P$9))</f>
        <v>337567000000</v>
      </c>
      <c r="Q42" s="17">
        <f>IF($AG42=VLOOKUP("zero_test", Keys!$B:$C, 2, FALSE), VLOOKUP("zero_test", Keys!$B:$C, 2, FALSE), INDEX(EPS_run_raw!$E$2:$AD$3025, $AG42, Q$9))</f>
        <v>321955000000</v>
      </c>
      <c r="R42" s="17">
        <f>IF($AG42=VLOOKUP("zero_test", Keys!$B:$C, 2, FALSE), VLOOKUP("zero_test", Keys!$B:$C, 2, FALSE), INDEX(EPS_run_raw!$E$2:$AD$3025, $AG42, R$9))</f>
        <v>307736000000</v>
      </c>
      <c r="S42" s="17">
        <f>IF($AG42=VLOOKUP("zero_test", Keys!$B:$C, 2, FALSE), VLOOKUP("zero_test", Keys!$B:$C, 2, FALSE), INDEX(EPS_run_raw!$E$2:$AD$3025, $AG42, S$9))</f>
        <v>291862000000</v>
      </c>
      <c r="T42" s="17">
        <f>IF($AG42=VLOOKUP("zero_test", Keys!$B:$C, 2, FALSE), VLOOKUP("zero_test", Keys!$B:$C, 2, FALSE), INDEX(EPS_run_raw!$E$2:$AD$3025, $AG42, T$9))</f>
        <v>284461000000</v>
      </c>
      <c r="U42" s="17">
        <f>IF($AG42=VLOOKUP("zero_test", Keys!$B:$C, 2, FALSE), VLOOKUP("zero_test", Keys!$B:$C, 2, FALSE), INDEX(EPS_run_raw!$E$2:$AD$3025, $AG42, U$9))</f>
        <v>272489000000</v>
      </c>
      <c r="V42" s="17">
        <f>IF($AG42=VLOOKUP("zero_test", Keys!$B:$C, 2, FALSE), VLOOKUP("zero_test", Keys!$B:$C, 2, FALSE), INDEX(EPS_run_raw!$E$2:$AD$3025, $AG42, V$9))</f>
        <v>256561000000</v>
      </c>
      <c r="W42" s="17">
        <f>IF($AG42=VLOOKUP("zero_test", Keys!$B:$C, 2, FALSE), VLOOKUP("zero_test", Keys!$B:$C, 2, FALSE), INDEX(EPS_run_raw!$E$2:$AD$3025, $AG42, W$9))</f>
        <v>247305000000</v>
      </c>
      <c r="X42" s="17">
        <f>IF($AG42=VLOOKUP("zero_test", Keys!$B:$C, 2, FALSE), VLOOKUP("zero_test", Keys!$B:$C, 2, FALSE), INDEX(EPS_run_raw!$E$2:$AD$3025, $AG42, X$9))</f>
        <v>235088000000</v>
      </c>
      <c r="Y42" s="17">
        <f>IF($AG42=VLOOKUP("zero_test", Keys!$B:$C, 2, FALSE), VLOOKUP("zero_test", Keys!$B:$C, 2, FALSE), INDEX(EPS_run_raw!$E$2:$AD$3025, $AG42, Y$9))</f>
        <v>223289000000</v>
      </c>
      <c r="Z42" s="17">
        <f>IF($AG42=VLOOKUP("zero_test", Keys!$B:$C, 2, FALSE), VLOOKUP("zero_test", Keys!$B:$C, 2, FALSE), INDEX(EPS_run_raw!$E$2:$AD$3025, $AG42, Z$9))</f>
        <v>210009000000</v>
      </c>
      <c r="AA42" s="17">
        <f>IF($AG42=VLOOKUP("zero_test", Keys!$B:$C, 2, FALSE), VLOOKUP("zero_test", Keys!$B:$C, 2, FALSE), INDEX(EPS_run_raw!$E$2:$AD$3025, $AG42, AA$9))</f>
        <v>196816000000</v>
      </c>
      <c r="AB42" s="17">
        <f>IF($AG42=VLOOKUP("zero_test", Keys!$B:$C, 2, FALSE), VLOOKUP("zero_test", Keys!$B:$C, 2, FALSE), INDEX(EPS_run_raw!$E$2:$AD$3025, $AG42, AB$9))</f>
        <v>184548000000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MN|biofuel diesel|imports</v>
      </c>
      <c r="AG42">
        <f>IFERROR(MATCH(AF42, EPS_run_raw!$D$2:$D$3025, 0), VLOOKUP("zero_test", Keys!$B:$C, 2, FALSE))</f>
        <v>1295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MN|jet fuel or kerosene|imports</v>
      </c>
      <c r="AG43">
        <f>IFERROR(MATCH(AF43, EPS_run_raw!$D$2:$D$3025, 0), VLOOKUP("zero_test", Keys!$B:$C, 2, FALSE))</f>
        <v>1298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MN|heat|imports</v>
      </c>
      <c r="AG44">
        <f>IFERROR(MATCH(AF44, EPS_run_raw!$D$2:$D$3025, 0), VLOOKUP("zero_test", Keys!$B:$C, 2, FALSE))</f>
        <v>1301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MN|geothermal|imports</v>
      </c>
      <c r="AG45">
        <f>IFERROR(MATCH(AF45, EPS_run_raw!$D$2:$D$3025, 0), VLOOKUP("zero_test", Keys!$B:$C, 2, FALSE))</f>
        <v>1304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MN|lignite|imports</v>
      </c>
      <c r="AG46">
        <f>IFERROR(MATCH(AF46, EPS_run_raw!$D$2:$D$3025, 0), VLOOKUP("zero_test", Keys!$B:$C, 2, FALSE))</f>
        <v>1307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888164000000000</v>
      </c>
      <c r="D47" s="17">
        <f>IF($AG47=VLOOKUP("zero_test", Keys!$B:$C, 2, FALSE), VLOOKUP("zero_test", Keys!$B:$C, 2, FALSE), INDEX(EPS_run_raw!$E$2:$AD$3025, $AG47, D$9))</f>
        <v>888164000000000</v>
      </c>
      <c r="E47" s="17">
        <f>IF($AG47=VLOOKUP("zero_test", Keys!$B:$C, 2, FALSE), VLOOKUP("zero_test", Keys!$B:$C, 2, FALSE), INDEX(EPS_run_raw!$E$2:$AD$3025, $AG47, E$9))</f>
        <v>888164000000000</v>
      </c>
      <c r="F47" s="17">
        <f>IF($AG47=VLOOKUP("zero_test", Keys!$B:$C, 2, FALSE), VLOOKUP("zero_test", Keys!$B:$C, 2, FALSE), INDEX(EPS_run_raw!$E$2:$AD$3025, $AG47, F$9))</f>
        <v>888164000000000</v>
      </c>
      <c r="G47" s="17">
        <f>IF($AG47=VLOOKUP("zero_test", Keys!$B:$C, 2, FALSE), VLOOKUP("zero_test", Keys!$B:$C, 2, FALSE), INDEX(EPS_run_raw!$E$2:$AD$3025, $AG47, G$9))</f>
        <v>888164000000000</v>
      </c>
      <c r="H47" s="17">
        <f>IF($AG47=VLOOKUP("zero_test", Keys!$B:$C, 2, FALSE), VLOOKUP("zero_test", Keys!$B:$C, 2, FALSE), INDEX(EPS_run_raw!$E$2:$AD$3025, $AG47, H$9))</f>
        <v>888164000000000</v>
      </c>
      <c r="I47" s="17">
        <f>IF($AG47=VLOOKUP("zero_test", Keys!$B:$C, 2, FALSE), VLOOKUP("zero_test", Keys!$B:$C, 2, FALSE), INDEX(EPS_run_raw!$E$2:$AD$3025, $AG47, I$9))</f>
        <v>888164000000000</v>
      </c>
      <c r="J47" s="17">
        <f>IF($AG47=VLOOKUP("zero_test", Keys!$B:$C, 2, FALSE), VLOOKUP("zero_test", Keys!$B:$C, 2, FALSE), INDEX(EPS_run_raw!$E$2:$AD$3025, $AG47, J$9))</f>
        <v>888164000000000</v>
      </c>
      <c r="K47" s="17">
        <f>IF($AG47=VLOOKUP("zero_test", Keys!$B:$C, 2, FALSE), VLOOKUP("zero_test", Keys!$B:$C, 2, FALSE), INDEX(EPS_run_raw!$E$2:$AD$3025, $AG47, K$9))</f>
        <v>888164000000000</v>
      </c>
      <c r="L47" s="17">
        <f>IF($AG47=VLOOKUP("zero_test", Keys!$B:$C, 2, FALSE), VLOOKUP("zero_test", Keys!$B:$C, 2, FALSE), INDEX(EPS_run_raw!$E$2:$AD$3025, $AG47, L$9))</f>
        <v>888164000000000</v>
      </c>
      <c r="M47" s="17">
        <f>IF($AG47=VLOOKUP("zero_test", Keys!$B:$C, 2, FALSE), VLOOKUP("zero_test", Keys!$B:$C, 2, FALSE), INDEX(EPS_run_raw!$E$2:$AD$3025, $AG47, M$9))</f>
        <v>888164000000000</v>
      </c>
      <c r="N47" s="17">
        <f>IF($AG47=VLOOKUP("zero_test", Keys!$B:$C, 2, FALSE), VLOOKUP("zero_test", Keys!$B:$C, 2, FALSE), INDEX(EPS_run_raw!$E$2:$AD$3025, $AG47, N$9))</f>
        <v>888164000000000</v>
      </c>
      <c r="O47" s="17">
        <f>IF($AG47=VLOOKUP("zero_test", Keys!$B:$C, 2, FALSE), VLOOKUP("zero_test", Keys!$B:$C, 2, FALSE), INDEX(EPS_run_raw!$E$2:$AD$3025, $AG47, O$9))</f>
        <v>888164000000000</v>
      </c>
      <c r="P47" s="17">
        <f>IF($AG47=VLOOKUP("zero_test", Keys!$B:$C, 2, FALSE), VLOOKUP("zero_test", Keys!$B:$C, 2, FALSE), INDEX(EPS_run_raw!$E$2:$AD$3025, $AG47, P$9))</f>
        <v>888164000000000</v>
      </c>
      <c r="Q47" s="17">
        <f>IF($AG47=VLOOKUP("zero_test", Keys!$B:$C, 2, FALSE), VLOOKUP("zero_test", Keys!$B:$C, 2, FALSE), INDEX(EPS_run_raw!$E$2:$AD$3025, $AG47, Q$9))</f>
        <v>888164000000000</v>
      </c>
      <c r="R47" s="17">
        <f>IF($AG47=VLOOKUP("zero_test", Keys!$B:$C, 2, FALSE), VLOOKUP("zero_test", Keys!$B:$C, 2, FALSE), INDEX(EPS_run_raw!$E$2:$AD$3025, $AG47, R$9))</f>
        <v>888164000000000</v>
      </c>
      <c r="S47" s="17">
        <f>IF($AG47=VLOOKUP("zero_test", Keys!$B:$C, 2, FALSE), VLOOKUP("zero_test", Keys!$B:$C, 2, FALSE), INDEX(EPS_run_raw!$E$2:$AD$3025, $AG47, S$9))</f>
        <v>888164000000000</v>
      </c>
      <c r="T47" s="17">
        <f>IF($AG47=VLOOKUP("zero_test", Keys!$B:$C, 2, FALSE), VLOOKUP("zero_test", Keys!$B:$C, 2, FALSE), INDEX(EPS_run_raw!$E$2:$AD$3025, $AG47, T$9))</f>
        <v>888164000000000</v>
      </c>
      <c r="U47" s="17">
        <f>IF($AG47=VLOOKUP("zero_test", Keys!$B:$C, 2, FALSE), VLOOKUP("zero_test", Keys!$B:$C, 2, FALSE), INDEX(EPS_run_raw!$E$2:$AD$3025, $AG47, U$9))</f>
        <v>888164000000000</v>
      </c>
      <c r="V47" s="17">
        <f>IF($AG47=VLOOKUP("zero_test", Keys!$B:$C, 2, FALSE), VLOOKUP("zero_test", Keys!$B:$C, 2, FALSE), INDEX(EPS_run_raw!$E$2:$AD$3025, $AG47, V$9))</f>
        <v>888164000000000</v>
      </c>
      <c r="W47" s="17">
        <f>IF($AG47=VLOOKUP("zero_test", Keys!$B:$C, 2, FALSE), VLOOKUP("zero_test", Keys!$B:$C, 2, FALSE), INDEX(EPS_run_raw!$E$2:$AD$3025, $AG47, W$9))</f>
        <v>888164000000000</v>
      </c>
      <c r="X47" s="17">
        <f>IF($AG47=VLOOKUP("zero_test", Keys!$B:$C, 2, FALSE), VLOOKUP("zero_test", Keys!$B:$C, 2, FALSE), INDEX(EPS_run_raw!$E$2:$AD$3025, $AG47, X$9))</f>
        <v>888164000000000</v>
      </c>
      <c r="Y47" s="17">
        <f>IF($AG47=VLOOKUP("zero_test", Keys!$B:$C, 2, FALSE), VLOOKUP("zero_test", Keys!$B:$C, 2, FALSE), INDEX(EPS_run_raw!$E$2:$AD$3025, $AG47, Y$9))</f>
        <v>888164000000000</v>
      </c>
      <c r="Z47" s="17">
        <f>IF($AG47=VLOOKUP("zero_test", Keys!$B:$C, 2, FALSE), VLOOKUP("zero_test", Keys!$B:$C, 2, FALSE), INDEX(EPS_run_raw!$E$2:$AD$3025, $AG47, Z$9))</f>
        <v>888164000000000</v>
      </c>
      <c r="AA47" s="17">
        <f>IF($AG47=VLOOKUP("zero_test", Keys!$B:$C, 2, FALSE), VLOOKUP("zero_test", Keys!$B:$C, 2, FALSE), INDEX(EPS_run_raw!$E$2:$AD$3025, $AG47, AA$9))</f>
        <v>888164000000000</v>
      </c>
      <c r="AB47" s="17">
        <f>IF($AG47=VLOOKUP("zero_test", Keys!$B:$C, 2, FALSE), VLOOKUP("zero_test", Keys!$B:$C, 2, FALSE), INDEX(EPS_run_raw!$E$2:$AD$3025, $AG47, AB$9))</f>
        <v>888164000000000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MN|crude oil|imports</v>
      </c>
      <c r="AG47">
        <f>IFERROR(MATCH(AF47, EPS_run_raw!$D$2:$D$3025, 0), VLOOKUP("zero_test", Keys!$B:$C, 2, FALSE))</f>
        <v>1310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6873050000000</v>
      </c>
      <c r="D48" s="17">
        <f>IF($AG48=VLOOKUP("zero_test", Keys!$B:$C, 2, FALSE), VLOOKUP("zero_test", Keys!$B:$C, 2, FALSE), INDEX(EPS_run_raw!$E$2:$AD$3025, $AG48, D$9))</f>
        <v>7803600000000</v>
      </c>
      <c r="E48" s="17">
        <f>IF($AG48=VLOOKUP("zero_test", Keys!$B:$C, 2, FALSE), VLOOKUP("zero_test", Keys!$B:$C, 2, FALSE), INDEX(EPS_run_raw!$E$2:$AD$3025, $AG48, E$9))</f>
        <v>7935930000000</v>
      </c>
      <c r="F48" s="17">
        <f>IF($AG48=VLOOKUP("zero_test", Keys!$B:$C, 2, FALSE), VLOOKUP("zero_test", Keys!$B:$C, 2, FALSE), INDEX(EPS_run_raw!$E$2:$AD$3025, $AG48, F$9))</f>
        <v>8034080000000</v>
      </c>
      <c r="G48" s="17">
        <f>IF($AG48=VLOOKUP("zero_test", Keys!$B:$C, 2, FALSE), VLOOKUP("zero_test", Keys!$B:$C, 2, FALSE), INDEX(EPS_run_raw!$E$2:$AD$3025, $AG48, G$9))</f>
        <v>8347380000000</v>
      </c>
      <c r="H48" s="17">
        <f>IF($AG48=VLOOKUP("zero_test", Keys!$B:$C, 2, FALSE), VLOOKUP("zero_test", Keys!$B:$C, 2, FALSE), INDEX(EPS_run_raw!$E$2:$AD$3025, $AG48, H$9))</f>
        <v>8711620000000</v>
      </c>
      <c r="I48" s="17">
        <f>IF($AG48=VLOOKUP("zero_test", Keys!$B:$C, 2, FALSE), VLOOKUP("zero_test", Keys!$B:$C, 2, FALSE), INDEX(EPS_run_raw!$E$2:$AD$3025, $AG48, I$9))</f>
        <v>9150940000000</v>
      </c>
      <c r="J48" s="17">
        <f>IF($AG48=VLOOKUP("zero_test", Keys!$B:$C, 2, FALSE), VLOOKUP("zero_test", Keys!$B:$C, 2, FALSE), INDEX(EPS_run_raw!$E$2:$AD$3025, $AG48, J$9))</f>
        <v>9402960000000</v>
      </c>
      <c r="K48" s="17">
        <f>IF($AG48=VLOOKUP("zero_test", Keys!$B:$C, 2, FALSE), VLOOKUP("zero_test", Keys!$B:$C, 2, FALSE), INDEX(EPS_run_raw!$E$2:$AD$3025, $AG48, K$9))</f>
        <v>9789260000000</v>
      </c>
      <c r="L48" s="17">
        <f>IF($AG48=VLOOKUP("zero_test", Keys!$B:$C, 2, FALSE), VLOOKUP("zero_test", Keys!$B:$C, 2, FALSE), INDEX(EPS_run_raw!$E$2:$AD$3025, $AG48, L$9))</f>
        <v>10087500000000</v>
      </c>
      <c r="M48" s="17">
        <f>IF($AG48=VLOOKUP("zero_test", Keys!$B:$C, 2, FALSE), VLOOKUP("zero_test", Keys!$B:$C, 2, FALSE), INDEX(EPS_run_raw!$E$2:$AD$3025, $AG48, M$9))</f>
        <v>10323200000000</v>
      </c>
      <c r="N48" s="17">
        <f>IF($AG48=VLOOKUP("zero_test", Keys!$B:$C, 2, FALSE), VLOOKUP("zero_test", Keys!$B:$C, 2, FALSE), INDEX(EPS_run_raw!$E$2:$AD$3025, $AG48, N$9))</f>
        <v>10597600000000</v>
      </c>
      <c r="O48" s="17">
        <f>IF($AG48=VLOOKUP("zero_test", Keys!$B:$C, 2, FALSE), VLOOKUP("zero_test", Keys!$B:$C, 2, FALSE), INDEX(EPS_run_raw!$E$2:$AD$3025, $AG48, O$9))</f>
        <v>10749800000000</v>
      </c>
      <c r="P48" s="17">
        <f>IF($AG48=VLOOKUP("zero_test", Keys!$B:$C, 2, FALSE), VLOOKUP("zero_test", Keys!$B:$C, 2, FALSE), INDEX(EPS_run_raw!$E$2:$AD$3025, $AG48, P$9))</f>
        <v>10760200000000</v>
      </c>
      <c r="Q48" s="17">
        <f>IF($AG48=VLOOKUP("zero_test", Keys!$B:$C, 2, FALSE), VLOOKUP("zero_test", Keys!$B:$C, 2, FALSE), INDEX(EPS_run_raw!$E$2:$AD$3025, $AG48, Q$9))</f>
        <v>10941900000000</v>
      </c>
      <c r="R48" s="17">
        <f>IF($AG48=VLOOKUP("zero_test", Keys!$B:$C, 2, FALSE), VLOOKUP("zero_test", Keys!$B:$C, 2, FALSE), INDEX(EPS_run_raw!$E$2:$AD$3025, $AG48, R$9))</f>
        <v>10803900000000</v>
      </c>
      <c r="S48" s="17">
        <f>IF($AG48=VLOOKUP("zero_test", Keys!$B:$C, 2, FALSE), VLOOKUP("zero_test", Keys!$B:$C, 2, FALSE), INDEX(EPS_run_raw!$E$2:$AD$3025, $AG48, S$9))</f>
        <v>10727400000000</v>
      </c>
      <c r="T48" s="17">
        <f>IF($AG48=VLOOKUP("zero_test", Keys!$B:$C, 2, FALSE), VLOOKUP("zero_test", Keys!$B:$C, 2, FALSE), INDEX(EPS_run_raw!$E$2:$AD$3025, $AG48, T$9))</f>
        <v>10746000000000</v>
      </c>
      <c r="U48" s="17">
        <f>IF($AG48=VLOOKUP("zero_test", Keys!$B:$C, 2, FALSE), VLOOKUP("zero_test", Keys!$B:$C, 2, FALSE), INDEX(EPS_run_raw!$E$2:$AD$3025, $AG48, U$9))</f>
        <v>10777100000000</v>
      </c>
      <c r="V48" s="17">
        <f>IF($AG48=VLOOKUP("zero_test", Keys!$B:$C, 2, FALSE), VLOOKUP("zero_test", Keys!$B:$C, 2, FALSE), INDEX(EPS_run_raw!$E$2:$AD$3025, $AG48, V$9))</f>
        <v>10855900000000</v>
      </c>
      <c r="W48" s="17">
        <f>IF($AG48=VLOOKUP("zero_test", Keys!$B:$C, 2, FALSE), VLOOKUP("zero_test", Keys!$B:$C, 2, FALSE), INDEX(EPS_run_raw!$E$2:$AD$3025, $AG48, W$9))</f>
        <v>11061600000000</v>
      </c>
      <c r="X48" s="17">
        <f>IF($AG48=VLOOKUP("zero_test", Keys!$B:$C, 2, FALSE), VLOOKUP("zero_test", Keys!$B:$C, 2, FALSE), INDEX(EPS_run_raw!$E$2:$AD$3025, $AG48, X$9))</f>
        <v>11381800000000</v>
      </c>
      <c r="Y48" s="17">
        <f>IF($AG48=VLOOKUP("zero_test", Keys!$B:$C, 2, FALSE), VLOOKUP("zero_test", Keys!$B:$C, 2, FALSE), INDEX(EPS_run_raw!$E$2:$AD$3025, $AG48, Y$9))</f>
        <v>11473400000000</v>
      </c>
      <c r="Z48" s="17">
        <f>IF($AG48=VLOOKUP("zero_test", Keys!$B:$C, 2, FALSE), VLOOKUP("zero_test", Keys!$B:$C, 2, FALSE), INDEX(EPS_run_raw!$E$2:$AD$3025, $AG48, Z$9))</f>
        <v>11678000000000</v>
      </c>
      <c r="AA48" s="17">
        <f>IF($AG48=VLOOKUP("zero_test", Keys!$B:$C, 2, FALSE), VLOOKUP("zero_test", Keys!$B:$C, 2, FALSE), INDEX(EPS_run_raw!$E$2:$AD$3025, $AG48, AA$9))</f>
        <v>11822000000000</v>
      </c>
      <c r="AB48" s="17">
        <f>IF($AG48=VLOOKUP("zero_test", Keys!$B:$C, 2, FALSE), VLOOKUP("zero_test", Keys!$B:$C, 2, FALSE), INDEX(EPS_run_raw!$E$2:$AD$3025, $AG48, AB$9))</f>
        <v>12147500000000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MN|heavy or residual fuel oil|imports</v>
      </c>
      <c r="AG48">
        <f>IFERROR(MATCH(AF48, EPS_run_raw!$D$2:$D$3025, 0), VLOOKUP("zero_test", Keys!$B:$C, 2, FALSE))</f>
        <v>1313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38846400000000</v>
      </c>
      <c r="D49" s="17">
        <f>IF($AG49=VLOOKUP("zero_test", Keys!$B:$C, 2, FALSE), VLOOKUP("zero_test", Keys!$B:$C, 2, FALSE), INDEX(EPS_run_raw!$E$2:$AD$3025, $AG49, D$9))</f>
        <v>38175400000000</v>
      </c>
      <c r="E49" s="17">
        <f>IF($AG49=VLOOKUP("zero_test", Keys!$B:$C, 2, FALSE), VLOOKUP("zero_test", Keys!$B:$C, 2, FALSE), INDEX(EPS_run_raw!$E$2:$AD$3025, $AG49, E$9))</f>
        <v>38624800000000</v>
      </c>
      <c r="F49" s="17">
        <f>IF($AG49=VLOOKUP("zero_test", Keys!$B:$C, 2, FALSE), VLOOKUP("zero_test", Keys!$B:$C, 2, FALSE), INDEX(EPS_run_raw!$E$2:$AD$3025, $AG49, F$9))</f>
        <v>38688700000000</v>
      </c>
      <c r="G49" s="17">
        <f>IF($AG49=VLOOKUP("zero_test", Keys!$B:$C, 2, FALSE), VLOOKUP("zero_test", Keys!$B:$C, 2, FALSE), INDEX(EPS_run_raw!$E$2:$AD$3025, $AG49, G$9))</f>
        <v>38413300000000</v>
      </c>
      <c r="H49" s="17">
        <f>IF($AG49=VLOOKUP("zero_test", Keys!$B:$C, 2, FALSE), VLOOKUP("zero_test", Keys!$B:$C, 2, FALSE), INDEX(EPS_run_raw!$E$2:$AD$3025, $AG49, H$9))</f>
        <v>38207500000000</v>
      </c>
      <c r="I49" s="17">
        <f>IF($AG49=VLOOKUP("zero_test", Keys!$B:$C, 2, FALSE), VLOOKUP("zero_test", Keys!$B:$C, 2, FALSE), INDEX(EPS_run_raw!$E$2:$AD$3025, $AG49, I$9))</f>
        <v>37894600000000</v>
      </c>
      <c r="J49" s="17">
        <f>IF($AG49=VLOOKUP("zero_test", Keys!$B:$C, 2, FALSE), VLOOKUP("zero_test", Keys!$B:$C, 2, FALSE), INDEX(EPS_run_raw!$E$2:$AD$3025, $AG49, J$9))</f>
        <v>37818600000000</v>
      </c>
      <c r="K49" s="17">
        <f>IF($AG49=VLOOKUP("zero_test", Keys!$B:$C, 2, FALSE), VLOOKUP("zero_test", Keys!$B:$C, 2, FALSE), INDEX(EPS_run_raw!$E$2:$AD$3025, $AG49, K$9))</f>
        <v>37492000000000</v>
      </c>
      <c r="L49" s="17">
        <f>IF($AG49=VLOOKUP("zero_test", Keys!$B:$C, 2, FALSE), VLOOKUP("zero_test", Keys!$B:$C, 2, FALSE), INDEX(EPS_run_raw!$E$2:$AD$3025, $AG49, L$9))</f>
        <v>37290900000000</v>
      </c>
      <c r="M49" s="17">
        <f>IF($AG49=VLOOKUP("zero_test", Keys!$B:$C, 2, FALSE), VLOOKUP("zero_test", Keys!$B:$C, 2, FALSE), INDEX(EPS_run_raw!$E$2:$AD$3025, $AG49, M$9))</f>
        <v>37124300000000</v>
      </c>
      <c r="N49" s="17">
        <f>IF($AG49=VLOOKUP("zero_test", Keys!$B:$C, 2, FALSE), VLOOKUP("zero_test", Keys!$B:$C, 2, FALSE), INDEX(EPS_run_raw!$E$2:$AD$3025, $AG49, N$9))</f>
        <v>37003800000000</v>
      </c>
      <c r="O49" s="17">
        <f>IF($AG49=VLOOKUP("zero_test", Keys!$B:$C, 2, FALSE), VLOOKUP("zero_test", Keys!$B:$C, 2, FALSE), INDEX(EPS_run_raw!$E$2:$AD$3025, $AG49, O$9))</f>
        <v>36963900000000</v>
      </c>
      <c r="P49" s="17">
        <f>IF($AG49=VLOOKUP("zero_test", Keys!$B:$C, 2, FALSE), VLOOKUP("zero_test", Keys!$B:$C, 2, FALSE), INDEX(EPS_run_raw!$E$2:$AD$3025, $AG49, P$9))</f>
        <v>36916800000000</v>
      </c>
      <c r="Q49" s="17">
        <f>IF($AG49=VLOOKUP("zero_test", Keys!$B:$C, 2, FALSE), VLOOKUP("zero_test", Keys!$B:$C, 2, FALSE), INDEX(EPS_run_raw!$E$2:$AD$3025, $AG49, Q$9))</f>
        <v>36904400000000</v>
      </c>
      <c r="R49" s="17">
        <f>IF($AG49=VLOOKUP("zero_test", Keys!$B:$C, 2, FALSE), VLOOKUP("zero_test", Keys!$B:$C, 2, FALSE), INDEX(EPS_run_raw!$E$2:$AD$3025, $AG49, R$9))</f>
        <v>36857500000000</v>
      </c>
      <c r="S49" s="17">
        <f>IF($AG49=VLOOKUP("zero_test", Keys!$B:$C, 2, FALSE), VLOOKUP("zero_test", Keys!$B:$C, 2, FALSE), INDEX(EPS_run_raw!$E$2:$AD$3025, $AG49, S$9))</f>
        <v>36795000000000</v>
      </c>
      <c r="T49" s="17">
        <f>IF($AG49=VLOOKUP("zero_test", Keys!$B:$C, 2, FALSE), VLOOKUP("zero_test", Keys!$B:$C, 2, FALSE), INDEX(EPS_run_raw!$E$2:$AD$3025, $AG49, T$9))</f>
        <v>36769700000000</v>
      </c>
      <c r="U49" s="17">
        <f>IF($AG49=VLOOKUP("zero_test", Keys!$B:$C, 2, FALSE), VLOOKUP("zero_test", Keys!$B:$C, 2, FALSE), INDEX(EPS_run_raw!$E$2:$AD$3025, $AG49, U$9))</f>
        <v>36762200000000</v>
      </c>
      <c r="V49" s="17">
        <f>IF($AG49=VLOOKUP("zero_test", Keys!$B:$C, 2, FALSE), VLOOKUP("zero_test", Keys!$B:$C, 2, FALSE), INDEX(EPS_run_raw!$E$2:$AD$3025, $AG49, V$9))</f>
        <v>36774400000000</v>
      </c>
      <c r="W49" s="17">
        <f>IF($AG49=VLOOKUP("zero_test", Keys!$B:$C, 2, FALSE), VLOOKUP("zero_test", Keys!$B:$C, 2, FALSE), INDEX(EPS_run_raw!$E$2:$AD$3025, $AG49, W$9))</f>
        <v>36823100000000</v>
      </c>
      <c r="X49" s="17">
        <f>IF($AG49=VLOOKUP("zero_test", Keys!$B:$C, 2, FALSE), VLOOKUP("zero_test", Keys!$B:$C, 2, FALSE), INDEX(EPS_run_raw!$E$2:$AD$3025, $AG49, X$9))</f>
        <v>36878600000000</v>
      </c>
      <c r="Y49" s="17">
        <f>IF($AG49=VLOOKUP("zero_test", Keys!$B:$C, 2, FALSE), VLOOKUP("zero_test", Keys!$B:$C, 2, FALSE), INDEX(EPS_run_raw!$E$2:$AD$3025, $AG49, Y$9))</f>
        <v>36931500000000</v>
      </c>
      <c r="Z49" s="17">
        <f>IF($AG49=VLOOKUP("zero_test", Keys!$B:$C, 2, FALSE), VLOOKUP("zero_test", Keys!$B:$C, 2, FALSE), INDEX(EPS_run_raw!$E$2:$AD$3025, $AG49, Z$9))</f>
        <v>36965800000000</v>
      </c>
      <c r="AA49" s="17">
        <f>IF($AG49=VLOOKUP("zero_test", Keys!$B:$C, 2, FALSE), VLOOKUP("zero_test", Keys!$B:$C, 2, FALSE), INDEX(EPS_run_raw!$E$2:$AD$3025, $AG49, AA$9))</f>
        <v>36966500000000</v>
      </c>
      <c r="AB49" s="17">
        <f>IF($AG49=VLOOKUP("zero_test", Keys!$B:$C, 2, FALSE), VLOOKUP("zero_test", Keys!$B:$C, 2, FALSE), INDEX(EPS_run_raw!$E$2:$AD$3025, $AG49, AB$9))</f>
        <v>37010600000000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MN|LPG propane or butane|imports</v>
      </c>
      <c r="AG49">
        <f>IFERROR(MATCH(AF49, EPS_run_raw!$D$2:$D$3025, 0), VLOOKUP("zero_test", Keys!$B:$C, 2, FALSE))</f>
        <v>1316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7396850000000</v>
      </c>
      <c r="D50" s="17">
        <f>IF($AG50=VLOOKUP("zero_test", Keys!$B:$C, 2, FALSE), VLOOKUP("zero_test", Keys!$B:$C, 2, FALSE), INDEX(EPS_run_raw!$E$2:$AD$3025, $AG50, D$9))</f>
        <v>13086900000000</v>
      </c>
      <c r="E50" s="17">
        <f>IF($AG50=VLOOKUP("zero_test", Keys!$B:$C, 2, FALSE), VLOOKUP("zero_test", Keys!$B:$C, 2, FALSE), INDEX(EPS_run_raw!$E$2:$AD$3025, $AG50, E$9))</f>
        <v>9029300000000</v>
      </c>
      <c r="F50" s="17">
        <f>IF($AG50=VLOOKUP("zero_test", Keys!$B:$C, 2, FALSE), VLOOKUP("zero_test", Keys!$B:$C, 2, FALSE), INDEX(EPS_run_raw!$E$2:$AD$3025, $AG50, F$9))</f>
        <v>8674360000000</v>
      </c>
      <c r="G50" s="17">
        <f>IF($AG50=VLOOKUP("zero_test", Keys!$B:$C, 2, FALSE), VLOOKUP("zero_test", Keys!$B:$C, 2, FALSE), INDEX(EPS_run_raw!$E$2:$AD$3025, $AG50, G$9))</f>
        <v>8195450000000</v>
      </c>
      <c r="H50" s="17">
        <f>IF($AG50=VLOOKUP("zero_test", Keys!$B:$C, 2, FALSE), VLOOKUP("zero_test", Keys!$B:$C, 2, FALSE), INDEX(EPS_run_raw!$E$2:$AD$3025, $AG50, H$9))</f>
        <v>7388910000000</v>
      </c>
      <c r="I50" s="17">
        <f>IF($AG50=VLOOKUP("zero_test", Keys!$B:$C, 2, FALSE), VLOOKUP("zero_test", Keys!$B:$C, 2, FALSE), INDEX(EPS_run_raw!$E$2:$AD$3025, $AG50, I$9))</f>
        <v>7388830000000</v>
      </c>
      <c r="J50" s="17">
        <f>IF($AG50=VLOOKUP("zero_test", Keys!$B:$C, 2, FALSE), VLOOKUP("zero_test", Keys!$B:$C, 2, FALSE), INDEX(EPS_run_raw!$E$2:$AD$3025, $AG50, J$9))</f>
        <v>6861260000000</v>
      </c>
      <c r="K50" s="17">
        <f>IF($AG50=VLOOKUP("zero_test", Keys!$B:$C, 2, FALSE), VLOOKUP("zero_test", Keys!$B:$C, 2, FALSE), INDEX(EPS_run_raw!$E$2:$AD$3025, $AG50, K$9))</f>
        <v>6530900000000</v>
      </c>
      <c r="L50" s="17">
        <f>IF($AG50=VLOOKUP("zero_test", Keys!$B:$C, 2, FALSE), VLOOKUP("zero_test", Keys!$B:$C, 2, FALSE), INDEX(EPS_run_raw!$E$2:$AD$3025, $AG50, L$9))</f>
        <v>5715730000000</v>
      </c>
      <c r="M50" s="17">
        <f>IF($AG50=VLOOKUP("zero_test", Keys!$B:$C, 2, FALSE), VLOOKUP("zero_test", Keys!$B:$C, 2, FALSE), INDEX(EPS_run_raw!$E$2:$AD$3025, $AG50, M$9))</f>
        <v>3062290000000</v>
      </c>
      <c r="N50" s="17">
        <f>IF($AG50=VLOOKUP("zero_test", Keys!$B:$C, 2, FALSE), VLOOKUP("zero_test", Keys!$B:$C, 2, FALSE), INDEX(EPS_run_raw!$E$2:$AD$3025, $AG50, N$9))</f>
        <v>2951890000000</v>
      </c>
      <c r="O50" s="17">
        <f>IF($AG50=VLOOKUP("zero_test", Keys!$B:$C, 2, FALSE), VLOOKUP("zero_test", Keys!$B:$C, 2, FALSE), INDEX(EPS_run_raw!$E$2:$AD$3025, $AG50, O$9))</f>
        <v>2952520000000</v>
      </c>
      <c r="P50" s="17">
        <f>IF($AG50=VLOOKUP("zero_test", Keys!$B:$C, 2, FALSE), VLOOKUP("zero_test", Keys!$B:$C, 2, FALSE), INDEX(EPS_run_raw!$E$2:$AD$3025, $AG50, P$9))</f>
        <v>2910510000000</v>
      </c>
      <c r="Q50" s="17">
        <f>IF($AG50=VLOOKUP("zero_test", Keys!$B:$C, 2, FALSE), VLOOKUP("zero_test", Keys!$B:$C, 2, FALSE), INDEX(EPS_run_raw!$E$2:$AD$3025, $AG50, Q$9))</f>
        <v>2862040000000</v>
      </c>
      <c r="R50" s="17">
        <f>IF($AG50=VLOOKUP("zero_test", Keys!$B:$C, 2, FALSE), VLOOKUP("zero_test", Keys!$B:$C, 2, FALSE), INDEX(EPS_run_raw!$E$2:$AD$3025, $AG50, R$9))</f>
        <v>2395680000000</v>
      </c>
      <c r="S50" s="17">
        <f>IF($AG50=VLOOKUP("zero_test", Keys!$B:$C, 2, FALSE), VLOOKUP("zero_test", Keys!$B:$C, 2, FALSE), INDEX(EPS_run_raw!$E$2:$AD$3025, $AG50, S$9))</f>
        <v>2597890000000</v>
      </c>
      <c r="T50" s="17">
        <f>IF($AG50=VLOOKUP("zero_test", Keys!$B:$C, 2, FALSE), VLOOKUP("zero_test", Keys!$B:$C, 2, FALSE), INDEX(EPS_run_raw!$E$2:$AD$3025, $AG50, T$9))</f>
        <v>2684590000000</v>
      </c>
      <c r="U50" s="17">
        <f>IF($AG50=VLOOKUP("zero_test", Keys!$B:$C, 2, FALSE), VLOOKUP("zero_test", Keys!$B:$C, 2, FALSE), INDEX(EPS_run_raw!$E$2:$AD$3025, $AG50, U$9))</f>
        <v>2437440000000</v>
      </c>
      <c r="V50" s="17">
        <f>IF($AG50=VLOOKUP("zero_test", Keys!$B:$C, 2, FALSE), VLOOKUP("zero_test", Keys!$B:$C, 2, FALSE), INDEX(EPS_run_raw!$E$2:$AD$3025, $AG50, V$9))</f>
        <v>1977950000000</v>
      </c>
      <c r="W50" s="17">
        <f>IF($AG50=VLOOKUP("zero_test", Keys!$B:$C, 2, FALSE), VLOOKUP("zero_test", Keys!$B:$C, 2, FALSE), INDEX(EPS_run_raw!$E$2:$AD$3025, $AG50, W$9))</f>
        <v>2091030000000</v>
      </c>
      <c r="X50" s="17">
        <f>IF($AG50=VLOOKUP("zero_test", Keys!$B:$C, 2, FALSE), VLOOKUP("zero_test", Keys!$B:$C, 2, FALSE), INDEX(EPS_run_raw!$E$2:$AD$3025, $AG50, X$9))</f>
        <v>2181280000000</v>
      </c>
      <c r="Y50" s="17">
        <f>IF($AG50=VLOOKUP("zero_test", Keys!$B:$C, 2, FALSE), VLOOKUP("zero_test", Keys!$B:$C, 2, FALSE), INDEX(EPS_run_raw!$E$2:$AD$3025, $AG50, Y$9))</f>
        <v>2267330000000</v>
      </c>
      <c r="Z50" s="17">
        <f>IF($AG50=VLOOKUP("zero_test", Keys!$B:$C, 2, FALSE), VLOOKUP("zero_test", Keys!$B:$C, 2, FALSE), INDEX(EPS_run_raw!$E$2:$AD$3025, $AG50, Z$9))</f>
        <v>2037260000000</v>
      </c>
      <c r="AA50" s="17">
        <f>IF($AG50=VLOOKUP("zero_test", Keys!$B:$C, 2, FALSE), VLOOKUP("zero_test", Keys!$B:$C, 2, FALSE), INDEX(EPS_run_raw!$E$2:$AD$3025, $AG50, AA$9))</f>
        <v>1775710000000</v>
      </c>
      <c r="AB50" s="17">
        <f>IF($AG50=VLOOKUP("zero_test", Keys!$B:$C, 2, FALSE), VLOOKUP("zero_test", Keys!$B:$C, 2, FALSE), INDEX(EPS_run_raw!$E$2:$AD$3025, $AG50, AB$9))</f>
        <v>1500800000000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MN|municipal solid waste|imports</v>
      </c>
      <c r="AG50">
        <f>IFERROR(MATCH(AF50, EPS_run_raw!$D$2:$D$3025, 0), VLOOKUP("zero_test", Keys!$B:$C, 2, FALSE))</f>
        <v>1319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804900000000</v>
      </c>
      <c r="E51" s="17">
        <f>IF($AG51=VLOOKUP("zero_test", Keys!$B:$C, 2, FALSE), VLOOKUP("zero_test", Keys!$B:$C, 2, FALSE), INDEX(EPS_run_raw!$E$2:$AD$3025, $AG51, E$9))</f>
        <v>850600000000</v>
      </c>
      <c r="F51" s="17">
        <f>IF($AG51=VLOOKUP("zero_test", Keys!$B:$C, 2, FALSE), VLOOKUP("zero_test", Keys!$B:$C, 2, FALSE), INDEX(EPS_run_raw!$E$2:$AD$3025, $AG51, F$9))</f>
        <v>820717000000</v>
      </c>
      <c r="G51" s="17">
        <f>IF($AG51=VLOOKUP("zero_test", Keys!$B:$C, 2, FALSE), VLOOKUP("zero_test", Keys!$B:$C, 2, FALSE), INDEX(EPS_run_raw!$E$2:$AD$3025, $AG51, G$9))</f>
        <v>589881000000</v>
      </c>
      <c r="H51" s="17">
        <f>IF($AG51=VLOOKUP("zero_test", Keys!$B:$C, 2, FALSE), VLOOKUP("zero_test", Keys!$B:$C, 2, FALSE), INDEX(EPS_run_raw!$E$2:$AD$3025, $AG51, H$9))</f>
        <v>644441000000</v>
      </c>
      <c r="I51" s="17">
        <f>IF($AG51=VLOOKUP("zero_test", Keys!$B:$C, 2, FALSE), VLOOKUP("zero_test", Keys!$B:$C, 2, FALSE), INDEX(EPS_run_raw!$E$2:$AD$3025, $AG51, I$9))</f>
        <v>919456000000</v>
      </c>
      <c r="J51" s="17">
        <f>IF($AG51=VLOOKUP("zero_test", Keys!$B:$C, 2, FALSE), VLOOKUP("zero_test", Keys!$B:$C, 2, FALSE), INDEX(EPS_run_raw!$E$2:$AD$3025, $AG51, J$9))</f>
        <v>985452000000</v>
      </c>
      <c r="K51" s="17">
        <f>IF($AG51=VLOOKUP("zero_test", Keys!$B:$C, 2, FALSE), VLOOKUP("zero_test", Keys!$B:$C, 2, FALSE), INDEX(EPS_run_raw!$E$2:$AD$3025, $AG51, K$9))</f>
        <v>878118000000</v>
      </c>
      <c r="L51" s="17">
        <f>IF($AG51=VLOOKUP("zero_test", Keys!$B:$C, 2, FALSE), VLOOKUP("zero_test", Keys!$B:$C, 2, FALSE), INDEX(EPS_run_raw!$E$2:$AD$3025, $AG51, L$9))</f>
        <v>402629000000</v>
      </c>
      <c r="M51" s="17">
        <f>IF($AG51=VLOOKUP("zero_test", Keys!$B:$C, 2, FALSE), VLOOKUP("zero_test", Keys!$B:$C, 2, FALSE), INDEX(EPS_run_raw!$E$2:$AD$3025, $AG51, M$9))</f>
        <v>183089000000</v>
      </c>
      <c r="N51" s="17">
        <f>IF($AG51=VLOOKUP("zero_test", Keys!$B:$C, 2, FALSE), VLOOKUP("zero_test", Keys!$B:$C, 2, FALSE), INDEX(EPS_run_raw!$E$2:$AD$3025, $AG51, N$9))</f>
        <v>128810000000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59167500000</v>
      </c>
      <c r="R51" s="17">
        <f>IF($AG51=VLOOKUP("zero_test", Keys!$B:$C, 2, FALSE), VLOOKUP("zero_test", Keys!$B:$C, 2, FALSE), INDEX(EPS_run_raw!$E$2:$AD$3025, $AG51, R$9))</f>
        <v>2186380000000</v>
      </c>
      <c r="S51" s="17">
        <f>IF($AG51=VLOOKUP("zero_test", Keys!$B:$C, 2, FALSE), VLOOKUP("zero_test", Keys!$B:$C, 2, FALSE), INDEX(EPS_run_raw!$E$2:$AD$3025, $AG51, S$9))</f>
        <v>2926590000000</v>
      </c>
      <c r="T51" s="17">
        <f>IF($AG51=VLOOKUP("zero_test", Keys!$B:$C, 2, FALSE), VLOOKUP("zero_test", Keys!$B:$C, 2, FALSE), INDEX(EPS_run_raw!$E$2:$AD$3025, $AG51, T$9))</f>
        <v>2896000000000</v>
      </c>
      <c r="U51" s="17">
        <f>IF($AG51=VLOOKUP("zero_test", Keys!$B:$C, 2, FALSE), VLOOKUP("zero_test", Keys!$B:$C, 2, FALSE), INDEX(EPS_run_raw!$E$2:$AD$3025, $AG51, U$9))</f>
        <v>2417360000000</v>
      </c>
      <c r="V51" s="17">
        <f>IF($AG51=VLOOKUP("zero_test", Keys!$B:$C, 2, FALSE), VLOOKUP("zero_test", Keys!$B:$C, 2, FALSE), INDEX(EPS_run_raw!$E$2:$AD$3025, $AG51, V$9))</f>
        <v>4761640000000</v>
      </c>
      <c r="W51" s="17">
        <f>IF($AG51=VLOOKUP("zero_test", Keys!$B:$C, 2, FALSE), VLOOKUP("zero_test", Keys!$B:$C, 2, FALSE), INDEX(EPS_run_raw!$E$2:$AD$3025, $AG51, W$9))</f>
        <v>4761530000000</v>
      </c>
      <c r="X51" s="17">
        <f>IF($AG51=VLOOKUP("zero_test", Keys!$B:$C, 2, FALSE), VLOOKUP("zero_test", Keys!$B:$C, 2, FALSE), INDEX(EPS_run_raw!$E$2:$AD$3025, $AG51, X$9))</f>
        <v>5259050000000</v>
      </c>
      <c r="Y51" s="17">
        <f>IF($AG51=VLOOKUP("zero_test", Keys!$B:$C, 2, FALSE), VLOOKUP("zero_test", Keys!$B:$C, 2, FALSE), INDEX(EPS_run_raw!$E$2:$AD$3025, $AG51, Y$9))</f>
        <v>5651850000000</v>
      </c>
      <c r="Z51" s="17">
        <f>IF($AG51=VLOOKUP("zero_test", Keys!$B:$C, 2, FALSE), VLOOKUP("zero_test", Keys!$B:$C, 2, FALSE), INDEX(EPS_run_raw!$E$2:$AD$3025, $AG51, Z$9))</f>
        <v>5545930000000</v>
      </c>
      <c r="AA51" s="17">
        <f>IF($AG51=VLOOKUP("zero_test", Keys!$B:$C, 2, FALSE), VLOOKUP("zero_test", Keys!$B:$C, 2, FALSE), INDEX(EPS_run_raw!$E$2:$AD$3025, $AG51, AA$9))</f>
        <v>6237210000000</v>
      </c>
      <c r="AB51" s="17">
        <f>IF($AG51=VLOOKUP("zero_test", Keys!$B:$C, 2, FALSE), VLOOKUP("zero_test", Keys!$B:$C, 2, FALSE), INDEX(EPS_run_raw!$E$2:$AD$3025, $AG51, AB$9))</f>
        <v>6996830000000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MN|hydrogen|imports</v>
      </c>
      <c r="AG51">
        <f>IFERROR(MATCH(AF51, EPS_run_raw!$D$2:$D$3025, 0), VLOOKUP("zero_test", Keys!$B:$C, 2, FALSE))</f>
        <v>1322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MN|electricity|exports</v>
      </c>
      <c r="AG52">
        <f>IFERROR(MATCH(AF52, EPS_run_raw!$D$2:$D$3025, 0), VLOOKUP("zero_test", Keys!$B:$C, 2, FALSE))</f>
        <v>1263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MN|hard coal|exports</v>
      </c>
      <c r="AG53">
        <f>IFERROR(MATCH(AF53, EPS_run_raw!$D$2:$D$3025, 0), VLOOKUP("zero_test", Keys!$B:$C, 2, FALSE))</f>
        <v>1266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1852590000000000</v>
      </c>
      <c r="D54" s="17">
        <f>IF($AG54=VLOOKUP("zero_test", Keys!$B:$C, 2, FALSE), VLOOKUP("zero_test", Keys!$B:$C, 2, FALSE), INDEX(EPS_run_raw!$E$2:$AD$3025, $AG54, D$9))</f>
        <v>1679690000000000</v>
      </c>
      <c r="E54" s="17">
        <f>IF($AG54=VLOOKUP("zero_test", Keys!$B:$C, 2, FALSE), VLOOKUP("zero_test", Keys!$B:$C, 2, FALSE), INDEX(EPS_run_raw!$E$2:$AD$3025, $AG54, E$9))</f>
        <v>1527070000000000</v>
      </c>
      <c r="F54" s="17">
        <f>IF($AG54=VLOOKUP("zero_test", Keys!$B:$C, 2, FALSE), VLOOKUP("zero_test", Keys!$B:$C, 2, FALSE), INDEX(EPS_run_raw!$E$2:$AD$3025, $AG54, F$9))</f>
        <v>1431930000000000</v>
      </c>
      <c r="G54" s="17">
        <f>IF($AG54=VLOOKUP("zero_test", Keys!$B:$C, 2, FALSE), VLOOKUP("zero_test", Keys!$B:$C, 2, FALSE), INDEX(EPS_run_raw!$E$2:$AD$3025, $AG54, G$9))</f>
        <v>1342730000000000</v>
      </c>
      <c r="H54" s="17">
        <f>IF($AG54=VLOOKUP("zero_test", Keys!$B:$C, 2, FALSE), VLOOKUP("zero_test", Keys!$B:$C, 2, FALSE), INDEX(EPS_run_raw!$E$2:$AD$3025, $AG54, H$9))</f>
        <v>1305720000000000</v>
      </c>
      <c r="I54" s="17">
        <f>IF($AG54=VLOOKUP("zero_test", Keys!$B:$C, 2, FALSE), VLOOKUP("zero_test", Keys!$B:$C, 2, FALSE), INDEX(EPS_run_raw!$E$2:$AD$3025, $AG54, I$9))</f>
        <v>1429220000000000</v>
      </c>
      <c r="J54" s="17">
        <f>IF($AG54=VLOOKUP("zero_test", Keys!$B:$C, 2, FALSE), VLOOKUP("zero_test", Keys!$B:$C, 2, FALSE), INDEX(EPS_run_raw!$E$2:$AD$3025, $AG54, J$9))</f>
        <v>1557060000000000</v>
      </c>
      <c r="K54" s="17">
        <f>IF($AG54=VLOOKUP("zero_test", Keys!$B:$C, 2, FALSE), VLOOKUP("zero_test", Keys!$B:$C, 2, FALSE), INDEX(EPS_run_raw!$E$2:$AD$3025, $AG54, K$9))</f>
        <v>1658960000000000</v>
      </c>
      <c r="L54" s="17">
        <f>IF($AG54=VLOOKUP("zero_test", Keys!$B:$C, 2, FALSE), VLOOKUP("zero_test", Keys!$B:$C, 2, FALSE), INDEX(EPS_run_raw!$E$2:$AD$3025, $AG54, L$9))</f>
        <v>1819680000000000</v>
      </c>
      <c r="M54" s="17">
        <f>IF($AG54=VLOOKUP("zero_test", Keys!$B:$C, 2, FALSE), VLOOKUP("zero_test", Keys!$B:$C, 2, FALSE), INDEX(EPS_run_raw!$E$2:$AD$3025, $AG54, M$9))</f>
        <v>1960260000000000</v>
      </c>
      <c r="N54" s="17">
        <f>IF($AG54=VLOOKUP("zero_test", Keys!$B:$C, 2, FALSE), VLOOKUP("zero_test", Keys!$B:$C, 2, FALSE), INDEX(EPS_run_raw!$E$2:$AD$3025, $AG54, N$9))</f>
        <v>2082390000000000</v>
      </c>
      <c r="O54" s="17">
        <f>IF($AG54=VLOOKUP("zero_test", Keys!$B:$C, 2, FALSE), VLOOKUP("zero_test", Keys!$B:$C, 2, FALSE), INDEX(EPS_run_raw!$E$2:$AD$3025, $AG54, O$9))</f>
        <v>2193440000000000</v>
      </c>
      <c r="P54" s="17">
        <f>IF($AG54=VLOOKUP("zero_test", Keys!$B:$C, 2, FALSE), VLOOKUP("zero_test", Keys!$B:$C, 2, FALSE), INDEX(EPS_run_raw!$E$2:$AD$3025, $AG54, P$9))</f>
        <v>2265420000000000</v>
      </c>
      <c r="Q54" s="17">
        <f>IF($AG54=VLOOKUP("zero_test", Keys!$B:$C, 2, FALSE), VLOOKUP("zero_test", Keys!$B:$C, 2, FALSE), INDEX(EPS_run_raw!$E$2:$AD$3025, $AG54, Q$9))</f>
        <v>2447070000000000</v>
      </c>
      <c r="R54" s="17">
        <f>IF($AG54=VLOOKUP("zero_test", Keys!$B:$C, 2, FALSE), VLOOKUP("zero_test", Keys!$B:$C, 2, FALSE), INDEX(EPS_run_raw!$E$2:$AD$3025, $AG54, R$9))</f>
        <v>2612240000000000</v>
      </c>
      <c r="S54" s="17">
        <f>IF($AG54=VLOOKUP("zero_test", Keys!$B:$C, 2, FALSE), VLOOKUP("zero_test", Keys!$B:$C, 2, FALSE), INDEX(EPS_run_raw!$E$2:$AD$3025, $AG54, S$9))</f>
        <v>2734570000000000</v>
      </c>
      <c r="T54" s="17">
        <f>IF($AG54=VLOOKUP("zero_test", Keys!$B:$C, 2, FALSE), VLOOKUP("zero_test", Keys!$B:$C, 2, FALSE), INDEX(EPS_run_raw!$E$2:$AD$3025, $AG54, T$9))</f>
        <v>2792260000000000</v>
      </c>
      <c r="U54" s="17">
        <f>IF($AG54=VLOOKUP("zero_test", Keys!$B:$C, 2, FALSE), VLOOKUP("zero_test", Keys!$B:$C, 2, FALSE), INDEX(EPS_run_raw!$E$2:$AD$3025, $AG54, U$9))</f>
        <v>2849080000000000</v>
      </c>
      <c r="V54" s="17">
        <f>IF($AG54=VLOOKUP("zero_test", Keys!$B:$C, 2, FALSE), VLOOKUP("zero_test", Keys!$B:$C, 2, FALSE), INDEX(EPS_run_raw!$E$2:$AD$3025, $AG54, V$9))</f>
        <v>2888000000000000</v>
      </c>
      <c r="W54" s="17">
        <f>IF($AG54=VLOOKUP("zero_test", Keys!$B:$C, 2, FALSE), VLOOKUP("zero_test", Keys!$B:$C, 2, FALSE), INDEX(EPS_run_raw!$E$2:$AD$3025, $AG54, W$9))</f>
        <v>2887800000000000</v>
      </c>
      <c r="X54" s="17">
        <f>IF($AG54=VLOOKUP("zero_test", Keys!$B:$C, 2, FALSE), VLOOKUP("zero_test", Keys!$B:$C, 2, FALSE), INDEX(EPS_run_raw!$E$2:$AD$3025, $AG54, X$9))</f>
        <v>2886190000000000</v>
      </c>
      <c r="Y54" s="17">
        <f>IF($AG54=VLOOKUP("zero_test", Keys!$B:$C, 2, FALSE), VLOOKUP("zero_test", Keys!$B:$C, 2, FALSE), INDEX(EPS_run_raw!$E$2:$AD$3025, $AG54, Y$9))</f>
        <v>2872530000000000</v>
      </c>
      <c r="Z54" s="17">
        <f>IF($AG54=VLOOKUP("zero_test", Keys!$B:$C, 2, FALSE), VLOOKUP("zero_test", Keys!$B:$C, 2, FALSE), INDEX(EPS_run_raw!$E$2:$AD$3025, $AG54, Z$9))</f>
        <v>2869550000000000</v>
      </c>
      <c r="AA54" s="17">
        <f>IF($AG54=VLOOKUP("zero_test", Keys!$B:$C, 2, FALSE), VLOOKUP("zero_test", Keys!$B:$C, 2, FALSE), INDEX(EPS_run_raw!$E$2:$AD$3025, $AG54, AA$9))</f>
        <v>2845980000000000</v>
      </c>
      <c r="AB54" s="17">
        <f>IF($AG54=VLOOKUP("zero_test", Keys!$B:$C, 2, FALSE), VLOOKUP("zero_test", Keys!$B:$C, 2, FALSE), INDEX(EPS_run_raw!$E$2:$AD$3025, $AG54, AB$9))</f>
        <v>2806370000000000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MN|natural gas|exports</v>
      </c>
      <c r="AG54">
        <f>IFERROR(MATCH(AF54, EPS_run_raw!$D$2:$D$3025, 0), VLOOKUP("zero_test", Keys!$B:$C, 2, FALSE))</f>
        <v>1269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MN|nuclear|exports</v>
      </c>
      <c r="AG55">
        <f>IFERROR(MATCH(AF55, EPS_run_raw!$D$2:$D$3025, 0), VLOOKUP("zero_test", Keys!$B:$C, 2, FALSE))</f>
        <v>1272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MN|hydro|exports</v>
      </c>
      <c r="AG56">
        <f>IFERROR(MATCH(AF56, EPS_run_raw!$D$2:$D$3025, 0), VLOOKUP("zero_test", Keys!$B:$C, 2, FALSE))</f>
        <v>1275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MN|wind|exports</v>
      </c>
      <c r="AG57">
        <f>IFERROR(MATCH(AF57, EPS_run_raw!$D$2:$D$3025, 0), VLOOKUP("zero_test", Keys!$B:$C, 2, FALSE))</f>
        <v>1278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MN|solar|exports</v>
      </c>
      <c r="AG58">
        <f>IFERROR(MATCH(AF58, EPS_run_raw!$D$2:$D$3025, 0), VLOOKUP("zero_test", Keys!$B:$C, 2, FALSE))</f>
        <v>1281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MN|biomass|exports</v>
      </c>
      <c r="AG59">
        <f>IFERROR(MATCH(AF59, EPS_run_raw!$D$2:$D$3025, 0), VLOOKUP("zero_test", Keys!$B:$C, 2, FALSE))</f>
        <v>1284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184383000000000</v>
      </c>
      <c r="D60" s="17">
        <f>IF($AG60=VLOOKUP("zero_test", Keys!$B:$C, 2, FALSE), VLOOKUP("zero_test", Keys!$B:$C, 2, FALSE), INDEX(EPS_run_raw!$E$2:$AD$3025, $AG60, D$9))</f>
        <v>176372000000000</v>
      </c>
      <c r="E60" s="17">
        <f>IF($AG60=VLOOKUP("zero_test", Keys!$B:$C, 2, FALSE), VLOOKUP("zero_test", Keys!$B:$C, 2, FALSE), INDEX(EPS_run_raw!$E$2:$AD$3025, $AG60, E$9))</f>
        <v>181332000000000</v>
      </c>
      <c r="F60" s="17">
        <f>IF($AG60=VLOOKUP("zero_test", Keys!$B:$C, 2, FALSE), VLOOKUP("zero_test", Keys!$B:$C, 2, FALSE), INDEX(EPS_run_raw!$E$2:$AD$3025, $AG60, F$9))</f>
        <v>190600000000000</v>
      </c>
      <c r="G60" s="17">
        <f>IF($AG60=VLOOKUP("zero_test", Keys!$B:$C, 2, FALSE), VLOOKUP("zero_test", Keys!$B:$C, 2, FALSE), INDEX(EPS_run_raw!$E$2:$AD$3025, $AG60, G$9))</f>
        <v>199585000000000</v>
      </c>
      <c r="H60" s="17">
        <f>IF($AG60=VLOOKUP("zero_test", Keys!$B:$C, 2, FALSE), VLOOKUP("zero_test", Keys!$B:$C, 2, FALSE), INDEX(EPS_run_raw!$E$2:$AD$3025, $AG60, H$9))</f>
        <v>207181000000000</v>
      </c>
      <c r="I60" s="17">
        <f>IF($AG60=VLOOKUP("zero_test", Keys!$B:$C, 2, FALSE), VLOOKUP("zero_test", Keys!$B:$C, 2, FALSE), INDEX(EPS_run_raw!$E$2:$AD$3025, $AG60, I$9))</f>
        <v>212218000000000</v>
      </c>
      <c r="J60" s="17">
        <f>IF($AG60=VLOOKUP("zero_test", Keys!$B:$C, 2, FALSE), VLOOKUP("zero_test", Keys!$B:$C, 2, FALSE), INDEX(EPS_run_raw!$E$2:$AD$3025, $AG60, J$9))</f>
        <v>221257000000000</v>
      </c>
      <c r="K60" s="17">
        <f>IF($AG60=VLOOKUP("zero_test", Keys!$B:$C, 2, FALSE), VLOOKUP("zero_test", Keys!$B:$C, 2, FALSE), INDEX(EPS_run_raw!$E$2:$AD$3025, $AG60, K$9))</f>
        <v>225537000000000</v>
      </c>
      <c r="L60" s="17">
        <f>IF($AG60=VLOOKUP("zero_test", Keys!$B:$C, 2, FALSE), VLOOKUP("zero_test", Keys!$B:$C, 2, FALSE), INDEX(EPS_run_raw!$E$2:$AD$3025, $AG60, L$9))</f>
        <v>228958000000000</v>
      </c>
      <c r="M60" s="17">
        <f>IF($AG60=VLOOKUP("zero_test", Keys!$B:$C, 2, FALSE), VLOOKUP("zero_test", Keys!$B:$C, 2, FALSE), INDEX(EPS_run_raw!$E$2:$AD$3025, $AG60, M$9))</f>
        <v>235379000000000</v>
      </c>
      <c r="N60" s="17">
        <f>IF($AG60=VLOOKUP("zero_test", Keys!$B:$C, 2, FALSE), VLOOKUP("zero_test", Keys!$B:$C, 2, FALSE), INDEX(EPS_run_raw!$E$2:$AD$3025, $AG60, N$9))</f>
        <v>239394000000000</v>
      </c>
      <c r="O60" s="17">
        <f>IF($AG60=VLOOKUP("zero_test", Keys!$B:$C, 2, FALSE), VLOOKUP("zero_test", Keys!$B:$C, 2, FALSE), INDEX(EPS_run_raw!$E$2:$AD$3025, $AG60, O$9))</f>
        <v>244969000000000</v>
      </c>
      <c r="P60" s="17">
        <f>IF($AG60=VLOOKUP("zero_test", Keys!$B:$C, 2, FALSE), VLOOKUP("zero_test", Keys!$B:$C, 2, FALSE), INDEX(EPS_run_raw!$E$2:$AD$3025, $AG60, P$9))</f>
        <v>252710000000000</v>
      </c>
      <c r="Q60" s="17">
        <f>IF($AG60=VLOOKUP("zero_test", Keys!$B:$C, 2, FALSE), VLOOKUP("zero_test", Keys!$B:$C, 2, FALSE), INDEX(EPS_run_raw!$E$2:$AD$3025, $AG60, Q$9))</f>
        <v>255323000000000</v>
      </c>
      <c r="R60" s="17">
        <f>IF($AG60=VLOOKUP("zero_test", Keys!$B:$C, 2, FALSE), VLOOKUP("zero_test", Keys!$B:$C, 2, FALSE), INDEX(EPS_run_raw!$E$2:$AD$3025, $AG60, R$9))</f>
        <v>264304000000000</v>
      </c>
      <c r="S60" s="17">
        <f>IF($AG60=VLOOKUP("zero_test", Keys!$B:$C, 2, FALSE), VLOOKUP("zero_test", Keys!$B:$C, 2, FALSE), INDEX(EPS_run_raw!$E$2:$AD$3025, $AG60, S$9))</f>
        <v>271261000000000</v>
      </c>
      <c r="T60" s="17">
        <f>IF($AG60=VLOOKUP("zero_test", Keys!$B:$C, 2, FALSE), VLOOKUP("zero_test", Keys!$B:$C, 2, FALSE), INDEX(EPS_run_raw!$E$2:$AD$3025, $AG60, T$9))</f>
        <v>276656000000000</v>
      </c>
      <c r="U60" s="17">
        <f>IF($AG60=VLOOKUP("zero_test", Keys!$B:$C, 2, FALSE), VLOOKUP("zero_test", Keys!$B:$C, 2, FALSE), INDEX(EPS_run_raw!$E$2:$AD$3025, $AG60, U$9))</f>
        <v>281093000000000</v>
      </c>
      <c r="V60" s="17">
        <f>IF($AG60=VLOOKUP("zero_test", Keys!$B:$C, 2, FALSE), VLOOKUP("zero_test", Keys!$B:$C, 2, FALSE), INDEX(EPS_run_raw!$E$2:$AD$3025, $AG60, V$9))</f>
        <v>284818000000000</v>
      </c>
      <c r="W60" s="17">
        <f>IF($AG60=VLOOKUP("zero_test", Keys!$B:$C, 2, FALSE), VLOOKUP("zero_test", Keys!$B:$C, 2, FALSE), INDEX(EPS_run_raw!$E$2:$AD$3025, $AG60, W$9))</f>
        <v>288193000000000</v>
      </c>
      <c r="X60" s="17">
        <f>IF($AG60=VLOOKUP("zero_test", Keys!$B:$C, 2, FALSE), VLOOKUP("zero_test", Keys!$B:$C, 2, FALSE), INDEX(EPS_run_raw!$E$2:$AD$3025, $AG60, X$9))</f>
        <v>289111000000000</v>
      </c>
      <c r="Y60" s="17">
        <f>IF($AG60=VLOOKUP("zero_test", Keys!$B:$C, 2, FALSE), VLOOKUP("zero_test", Keys!$B:$C, 2, FALSE), INDEX(EPS_run_raw!$E$2:$AD$3025, $AG60, Y$9))</f>
        <v>295064000000000</v>
      </c>
      <c r="Z60" s="17">
        <f>IF($AG60=VLOOKUP("zero_test", Keys!$B:$C, 2, FALSE), VLOOKUP("zero_test", Keys!$B:$C, 2, FALSE), INDEX(EPS_run_raw!$E$2:$AD$3025, $AG60, Z$9))</f>
        <v>298208000000000</v>
      </c>
      <c r="AA60" s="17">
        <f>IF($AG60=VLOOKUP("zero_test", Keys!$B:$C, 2, FALSE), VLOOKUP("zero_test", Keys!$B:$C, 2, FALSE), INDEX(EPS_run_raw!$E$2:$AD$3025, $AG60, AA$9))</f>
        <v>303469000000000</v>
      </c>
      <c r="AB60" s="17">
        <f>IF($AG60=VLOOKUP("zero_test", Keys!$B:$C, 2, FALSE), VLOOKUP("zero_test", Keys!$B:$C, 2, FALSE), INDEX(EPS_run_raw!$E$2:$AD$3025, $AG60, AB$9))</f>
        <v>305139000000000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MN|petroleum gasoline|exports</v>
      </c>
      <c r="AG60">
        <f>IFERROR(MATCH(AF60, EPS_run_raw!$D$2:$D$3025, 0), VLOOKUP("zero_test", Keys!$B:$C, 2, FALSE))</f>
        <v>1287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100472000000000</v>
      </c>
      <c r="D61" s="17">
        <f>IF($AG61=VLOOKUP("zero_test", Keys!$B:$C, 2, FALSE), VLOOKUP("zero_test", Keys!$B:$C, 2, FALSE), INDEX(EPS_run_raw!$E$2:$AD$3025, $AG61, D$9))</f>
        <v>94401800000000</v>
      </c>
      <c r="E61" s="17">
        <f>IF($AG61=VLOOKUP("zero_test", Keys!$B:$C, 2, FALSE), VLOOKUP("zero_test", Keys!$B:$C, 2, FALSE), INDEX(EPS_run_raw!$E$2:$AD$3025, $AG61, E$9))</f>
        <v>93778400000000</v>
      </c>
      <c r="F61" s="17">
        <f>IF($AG61=VLOOKUP("zero_test", Keys!$B:$C, 2, FALSE), VLOOKUP("zero_test", Keys!$B:$C, 2, FALSE), INDEX(EPS_run_raw!$E$2:$AD$3025, $AG61, F$9))</f>
        <v>94697900000000</v>
      </c>
      <c r="G61" s="17">
        <f>IF($AG61=VLOOKUP("zero_test", Keys!$B:$C, 2, FALSE), VLOOKUP("zero_test", Keys!$B:$C, 2, FALSE), INDEX(EPS_run_raw!$E$2:$AD$3025, $AG61, G$9))</f>
        <v>95647000000000</v>
      </c>
      <c r="H61" s="17">
        <f>IF($AG61=VLOOKUP("zero_test", Keys!$B:$C, 2, FALSE), VLOOKUP("zero_test", Keys!$B:$C, 2, FALSE), INDEX(EPS_run_raw!$E$2:$AD$3025, $AG61, H$9))</f>
        <v>95553400000000</v>
      </c>
      <c r="I61" s="17">
        <f>IF($AG61=VLOOKUP("zero_test", Keys!$B:$C, 2, FALSE), VLOOKUP("zero_test", Keys!$B:$C, 2, FALSE), INDEX(EPS_run_raw!$E$2:$AD$3025, $AG61, I$9))</f>
        <v>94735100000000</v>
      </c>
      <c r="J61" s="17">
        <f>IF($AG61=VLOOKUP("zero_test", Keys!$B:$C, 2, FALSE), VLOOKUP("zero_test", Keys!$B:$C, 2, FALSE), INDEX(EPS_run_raw!$E$2:$AD$3025, $AG61, J$9))</f>
        <v>96147400000000</v>
      </c>
      <c r="K61" s="17">
        <f>IF($AG61=VLOOKUP("zero_test", Keys!$B:$C, 2, FALSE), VLOOKUP("zero_test", Keys!$B:$C, 2, FALSE), INDEX(EPS_run_raw!$E$2:$AD$3025, $AG61, K$9))</f>
        <v>95162700000000</v>
      </c>
      <c r="L61" s="17">
        <f>IF($AG61=VLOOKUP("zero_test", Keys!$B:$C, 2, FALSE), VLOOKUP("zero_test", Keys!$B:$C, 2, FALSE), INDEX(EPS_run_raw!$E$2:$AD$3025, $AG61, L$9))</f>
        <v>93657400000000</v>
      </c>
      <c r="M61" s="17">
        <f>IF($AG61=VLOOKUP("zero_test", Keys!$B:$C, 2, FALSE), VLOOKUP("zero_test", Keys!$B:$C, 2, FALSE), INDEX(EPS_run_raw!$E$2:$AD$3025, $AG61, M$9))</f>
        <v>93856800000000</v>
      </c>
      <c r="N61" s="17">
        <f>IF($AG61=VLOOKUP("zero_test", Keys!$B:$C, 2, FALSE), VLOOKUP("zero_test", Keys!$B:$C, 2, FALSE), INDEX(EPS_run_raw!$E$2:$AD$3025, $AG61, N$9))</f>
        <v>92828900000000</v>
      </c>
      <c r="O61" s="17">
        <f>IF($AG61=VLOOKUP("zero_test", Keys!$B:$C, 2, FALSE), VLOOKUP("zero_test", Keys!$B:$C, 2, FALSE), INDEX(EPS_run_raw!$E$2:$AD$3025, $AG61, O$9))</f>
        <v>92849500000000</v>
      </c>
      <c r="P61" s="17">
        <f>IF($AG61=VLOOKUP("zero_test", Keys!$B:$C, 2, FALSE), VLOOKUP("zero_test", Keys!$B:$C, 2, FALSE), INDEX(EPS_run_raw!$E$2:$AD$3025, $AG61, P$9))</f>
        <v>94406700000000</v>
      </c>
      <c r="Q61" s="17">
        <f>IF($AG61=VLOOKUP("zero_test", Keys!$B:$C, 2, FALSE), VLOOKUP("zero_test", Keys!$B:$C, 2, FALSE), INDEX(EPS_run_raw!$E$2:$AD$3025, $AG61, Q$9))</f>
        <v>93143700000000</v>
      </c>
      <c r="R61" s="17">
        <f>IF($AG61=VLOOKUP("zero_test", Keys!$B:$C, 2, FALSE), VLOOKUP("zero_test", Keys!$B:$C, 2, FALSE), INDEX(EPS_run_raw!$E$2:$AD$3025, $AG61, R$9))</f>
        <v>95459500000000</v>
      </c>
      <c r="S61" s="17">
        <f>IF($AG61=VLOOKUP("zero_test", Keys!$B:$C, 2, FALSE), VLOOKUP("zero_test", Keys!$B:$C, 2, FALSE), INDEX(EPS_run_raw!$E$2:$AD$3025, $AG61, S$9))</f>
        <v>96596800000000</v>
      </c>
      <c r="T61" s="17">
        <f>IF($AG61=VLOOKUP("zero_test", Keys!$B:$C, 2, FALSE), VLOOKUP("zero_test", Keys!$B:$C, 2, FALSE), INDEX(EPS_run_raw!$E$2:$AD$3025, $AG61, T$9))</f>
        <v>98139900000000</v>
      </c>
      <c r="U61" s="17">
        <f>IF($AG61=VLOOKUP("zero_test", Keys!$B:$C, 2, FALSE), VLOOKUP("zero_test", Keys!$B:$C, 2, FALSE), INDEX(EPS_run_raw!$E$2:$AD$3025, $AG61, U$9))</f>
        <v>98871600000000</v>
      </c>
      <c r="V61" s="17">
        <f>IF($AG61=VLOOKUP("zero_test", Keys!$B:$C, 2, FALSE), VLOOKUP("zero_test", Keys!$B:$C, 2, FALSE), INDEX(EPS_run_raw!$E$2:$AD$3025, $AG61, V$9))</f>
        <v>99235000000000</v>
      </c>
      <c r="W61" s="17">
        <f>IF($AG61=VLOOKUP("zero_test", Keys!$B:$C, 2, FALSE), VLOOKUP("zero_test", Keys!$B:$C, 2, FALSE), INDEX(EPS_run_raw!$E$2:$AD$3025, $AG61, W$9))</f>
        <v>99027900000000</v>
      </c>
      <c r="X61" s="17">
        <f>IF($AG61=VLOOKUP("zero_test", Keys!$B:$C, 2, FALSE), VLOOKUP("zero_test", Keys!$B:$C, 2, FALSE), INDEX(EPS_run_raw!$E$2:$AD$3025, $AG61, X$9))</f>
        <v>97221200000000</v>
      </c>
      <c r="Y61" s="17">
        <f>IF($AG61=VLOOKUP("zero_test", Keys!$B:$C, 2, FALSE), VLOOKUP("zero_test", Keys!$B:$C, 2, FALSE), INDEX(EPS_run_raw!$E$2:$AD$3025, $AG61, Y$9))</f>
        <v>98292300000000</v>
      </c>
      <c r="Z61" s="17">
        <f>IF($AG61=VLOOKUP("zero_test", Keys!$B:$C, 2, FALSE), VLOOKUP("zero_test", Keys!$B:$C, 2, FALSE), INDEX(EPS_run_raw!$E$2:$AD$3025, $AG61, Z$9))</f>
        <v>97910800000000</v>
      </c>
      <c r="AA61" s="17">
        <f>IF($AG61=VLOOKUP("zero_test", Keys!$B:$C, 2, FALSE), VLOOKUP("zero_test", Keys!$B:$C, 2, FALSE), INDEX(EPS_run_raw!$E$2:$AD$3025, $AG61, AA$9))</f>
        <v>98905200000000</v>
      </c>
      <c r="AB61" s="17">
        <f>IF($AG61=VLOOKUP("zero_test", Keys!$B:$C, 2, FALSE), VLOOKUP("zero_test", Keys!$B:$C, 2, FALSE), INDEX(EPS_run_raw!$E$2:$AD$3025, $AG61, AB$9))</f>
        <v>97810400000000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MN|petroleum diesel|exports</v>
      </c>
      <c r="AG61">
        <f>IFERROR(MATCH(AF61, EPS_run_raw!$D$2:$D$3025, 0), VLOOKUP("zero_test", Keys!$B:$C, 2, FALSE))</f>
        <v>1290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97668800000000</v>
      </c>
      <c r="D62" s="17">
        <f>IF($AG62=VLOOKUP("zero_test", Keys!$B:$C, 2, FALSE), VLOOKUP("zero_test", Keys!$B:$C, 2, FALSE), INDEX(EPS_run_raw!$E$2:$AD$3025, $AG62, D$9))</f>
        <v>98211600000000</v>
      </c>
      <c r="E62" s="17">
        <f>IF($AG62=VLOOKUP("zero_test", Keys!$B:$C, 2, FALSE), VLOOKUP("zero_test", Keys!$B:$C, 2, FALSE), INDEX(EPS_run_raw!$E$2:$AD$3025, $AG62, E$9))</f>
        <v>97567800000000</v>
      </c>
      <c r="F62" s="17">
        <f>IF($AG62=VLOOKUP("zero_test", Keys!$B:$C, 2, FALSE), VLOOKUP("zero_test", Keys!$B:$C, 2, FALSE), INDEX(EPS_run_raw!$E$2:$AD$3025, $AG62, F$9))</f>
        <v>98495800000000</v>
      </c>
      <c r="G62" s="17">
        <f>IF($AG62=VLOOKUP("zero_test", Keys!$B:$C, 2, FALSE), VLOOKUP("zero_test", Keys!$B:$C, 2, FALSE), INDEX(EPS_run_raw!$E$2:$AD$3025, $AG62, G$9))</f>
        <v>98543600000000</v>
      </c>
      <c r="H62" s="17">
        <f>IF($AG62=VLOOKUP("zero_test", Keys!$B:$C, 2, FALSE), VLOOKUP("zero_test", Keys!$B:$C, 2, FALSE), INDEX(EPS_run_raw!$E$2:$AD$3025, $AG62, H$9))</f>
        <v>99198400000000</v>
      </c>
      <c r="I62" s="17">
        <f>IF($AG62=VLOOKUP("zero_test", Keys!$B:$C, 2, FALSE), VLOOKUP("zero_test", Keys!$B:$C, 2, FALSE), INDEX(EPS_run_raw!$E$2:$AD$3025, $AG62, I$9))</f>
        <v>99219400000000</v>
      </c>
      <c r="J62" s="17">
        <f>IF($AG62=VLOOKUP("zero_test", Keys!$B:$C, 2, FALSE), VLOOKUP("zero_test", Keys!$B:$C, 2, FALSE), INDEX(EPS_run_raw!$E$2:$AD$3025, $AG62, J$9))</f>
        <v>99485200000000</v>
      </c>
      <c r="K62" s="17">
        <f>IF($AG62=VLOOKUP("zero_test", Keys!$B:$C, 2, FALSE), VLOOKUP("zero_test", Keys!$B:$C, 2, FALSE), INDEX(EPS_run_raw!$E$2:$AD$3025, $AG62, K$9))</f>
        <v>99689200000000</v>
      </c>
      <c r="L62" s="17">
        <f>IF($AG62=VLOOKUP("zero_test", Keys!$B:$C, 2, FALSE), VLOOKUP("zero_test", Keys!$B:$C, 2, FALSE), INDEX(EPS_run_raw!$E$2:$AD$3025, $AG62, L$9))</f>
        <v>100402000000000</v>
      </c>
      <c r="M62" s="17">
        <f>IF($AG62=VLOOKUP("zero_test", Keys!$B:$C, 2, FALSE), VLOOKUP("zero_test", Keys!$B:$C, 2, FALSE), INDEX(EPS_run_raw!$E$2:$AD$3025, $AG62, M$9))</f>
        <v>101094000000000</v>
      </c>
      <c r="N62" s="17">
        <f>IF($AG62=VLOOKUP("zero_test", Keys!$B:$C, 2, FALSE), VLOOKUP("zero_test", Keys!$B:$C, 2, FALSE), INDEX(EPS_run_raw!$E$2:$AD$3025, $AG62, N$9))</f>
        <v>102286000000000</v>
      </c>
      <c r="O62" s="17">
        <f>IF($AG62=VLOOKUP("zero_test", Keys!$B:$C, 2, FALSE), VLOOKUP("zero_test", Keys!$B:$C, 2, FALSE), INDEX(EPS_run_raw!$E$2:$AD$3025, $AG62, O$9))</f>
        <v>102568000000000</v>
      </c>
      <c r="P62" s="17">
        <f>IF($AG62=VLOOKUP("zero_test", Keys!$B:$C, 2, FALSE), VLOOKUP("zero_test", Keys!$B:$C, 2, FALSE), INDEX(EPS_run_raw!$E$2:$AD$3025, $AG62, P$9))</f>
        <v>103123000000000</v>
      </c>
      <c r="Q62" s="17">
        <f>IF($AG62=VLOOKUP("zero_test", Keys!$B:$C, 2, FALSE), VLOOKUP("zero_test", Keys!$B:$C, 2, FALSE), INDEX(EPS_run_raw!$E$2:$AD$3025, $AG62, Q$9))</f>
        <v>103634000000000</v>
      </c>
      <c r="R62" s="17">
        <f>IF($AG62=VLOOKUP("zero_test", Keys!$B:$C, 2, FALSE), VLOOKUP("zero_test", Keys!$B:$C, 2, FALSE), INDEX(EPS_run_raw!$E$2:$AD$3025, $AG62, R$9))</f>
        <v>104367000000000</v>
      </c>
      <c r="S62" s="17">
        <f>IF($AG62=VLOOKUP("zero_test", Keys!$B:$C, 2, FALSE), VLOOKUP("zero_test", Keys!$B:$C, 2, FALSE), INDEX(EPS_run_raw!$E$2:$AD$3025, $AG62, S$9))</f>
        <v>105240000000000</v>
      </c>
      <c r="T62" s="17">
        <f>IF($AG62=VLOOKUP("zero_test", Keys!$B:$C, 2, FALSE), VLOOKUP("zero_test", Keys!$B:$C, 2, FALSE), INDEX(EPS_run_raw!$E$2:$AD$3025, $AG62, T$9))</f>
        <v>106670000000000</v>
      </c>
      <c r="U62" s="17">
        <f>IF($AG62=VLOOKUP("zero_test", Keys!$B:$C, 2, FALSE), VLOOKUP("zero_test", Keys!$B:$C, 2, FALSE), INDEX(EPS_run_raw!$E$2:$AD$3025, $AG62, U$9))</f>
        <v>107536000000000</v>
      </c>
      <c r="V62" s="17">
        <f>IF($AG62=VLOOKUP("zero_test", Keys!$B:$C, 2, FALSE), VLOOKUP("zero_test", Keys!$B:$C, 2, FALSE), INDEX(EPS_run_raw!$E$2:$AD$3025, $AG62, V$9))</f>
        <v>108207000000000</v>
      </c>
      <c r="W62" s="17">
        <f>IF($AG62=VLOOKUP("zero_test", Keys!$B:$C, 2, FALSE), VLOOKUP("zero_test", Keys!$B:$C, 2, FALSE), INDEX(EPS_run_raw!$E$2:$AD$3025, $AG62, W$9))</f>
        <v>108701000000000</v>
      </c>
      <c r="X62" s="17">
        <f>IF($AG62=VLOOKUP("zero_test", Keys!$B:$C, 2, FALSE), VLOOKUP("zero_test", Keys!$B:$C, 2, FALSE), INDEX(EPS_run_raw!$E$2:$AD$3025, $AG62, X$9))</f>
        <v>109081000000000</v>
      </c>
      <c r="Y62" s="17">
        <f>IF($AG62=VLOOKUP("zero_test", Keys!$B:$C, 2, FALSE), VLOOKUP("zero_test", Keys!$B:$C, 2, FALSE), INDEX(EPS_run_raw!$E$2:$AD$3025, $AG62, Y$9))</f>
        <v>110274000000000</v>
      </c>
      <c r="Z62" s="17">
        <f>IF($AG62=VLOOKUP("zero_test", Keys!$B:$C, 2, FALSE), VLOOKUP("zero_test", Keys!$B:$C, 2, FALSE), INDEX(EPS_run_raw!$E$2:$AD$3025, $AG62, Z$9))</f>
        <v>111373000000000</v>
      </c>
      <c r="AA62" s="17">
        <f>IF($AG62=VLOOKUP("zero_test", Keys!$B:$C, 2, FALSE), VLOOKUP("zero_test", Keys!$B:$C, 2, FALSE), INDEX(EPS_run_raw!$E$2:$AD$3025, $AG62, AA$9))</f>
        <v>112047000000000</v>
      </c>
      <c r="AB62" s="17">
        <f>IF($AG62=VLOOKUP("zero_test", Keys!$B:$C, 2, FALSE), VLOOKUP("zero_test", Keys!$B:$C, 2, FALSE), INDEX(EPS_run_raw!$E$2:$AD$3025, $AG62, AB$9))</f>
        <v>112823000000000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MN|biofuel gasoline|exports</v>
      </c>
      <c r="AG62">
        <f>IFERROR(MATCH(AF62, EPS_run_raw!$D$2:$D$3025, 0), VLOOKUP("zero_test", Keys!$B:$C, 2, FALSE))</f>
        <v>1293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15239200000000</v>
      </c>
      <c r="D63" s="17">
        <f>IF($AG63=VLOOKUP("zero_test", Keys!$B:$C, 2, FALSE), VLOOKUP("zero_test", Keys!$B:$C, 2, FALSE), INDEX(EPS_run_raw!$E$2:$AD$3025, $AG63, D$9))</f>
        <v>20304200000000</v>
      </c>
      <c r="E63" s="17">
        <f>IF($AG63=VLOOKUP("zero_test", Keys!$B:$C, 2, FALSE), VLOOKUP("zero_test", Keys!$B:$C, 2, FALSE), INDEX(EPS_run_raw!$E$2:$AD$3025, $AG63, E$9))</f>
        <v>18896000000000</v>
      </c>
      <c r="F63" s="17">
        <f>IF($AG63=VLOOKUP("zero_test", Keys!$B:$C, 2, FALSE), VLOOKUP("zero_test", Keys!$B:$C, 2, FALSE), INDEX(EPS_run_raw!$E$2:$AD$3025, $AG63, F$9))</f>
        <v>19697400000000</v>
      </c>
      <c r="G63" s="17">
        <f>IF($AG63=VLOOKUP("zero_test", Keys!$B:$C, 2, FALSE), VLOOKUP("zero_test", Keys!$B:$C, 2, FALSE), INDEX(EPS_run_raw!$E$2:$AD$3025, $AG63, G$9))</f>
        <v>20056100000000</v>
      </c>
      <c r="H63" s="17">
        <f>IF($AG63=VLOOKUP("zero_test", Keys!$B:$C, 2, FALSE), VLOOKUP("zero_test", Keys!$B:$C, 2, FALSE), INDEX(EPS_run_raw!$E$2:$AD$3025, $AG63, H$9))</f>
        <v>14375900000000</v>
      </c>
      <c r="I63" s="17">
        <f>IF($AG63=VLOOKUP("zero_test", Keys!$B:$C, 2, FALSE), VLOOKUP("zero_test", Keys!$B:$C, 2, FALSE), INDEX(EPS_run_raw!$E$2:$AD$3025, $AG63, I$9))</f>
        <v>15644700000000</v>
      </c>
      <c r="J63" s="17">
        <f>IF($AG63=VLOOKUP("zero_test", Keys!$B:$C, 2, FALSE), VLOOKUP("zero_test", Keys!$B:$C, 2, FALSE), INDEX(EPS_run_raw!$E$2:$AD$3025, $AG63, J$9))</f>
        <v>16215500000000</v>
      </c>
      <c r="K63" s="17">
        <f>IF($AG63=VLOOKUP("zero_test", Keys!$B:$C, 2, FALSE), VLOOKUP("zero_test", Keys!$B:$C, 2, FALSE), INDEX(EPS_run_raw!$E$2:$AD$3025, $AG63, K$9))</f>
        <v>17584000000000</v>
      </c>
      <c r="L63" s="17">
        <f>IF($AG63=VLOOKUP("zero_test", Keys!$B:$C, 2, FALSE), VLOOKUP("zero_test", Keys!$B:$C, 2, FALSE), INDEX(EPS_run_raw!$E$2:$AD$3025, $AG63, L$9))</f>
        <v>18149600000000</v>
      </c>
      <c r="M63" s="17">
        <f>IF($AG63=VLOOKUP("zero_test", Keys!$B:$C, 2, FALSE), VLOOKUP("zero_test", Keys!$B:$C, 2, FALSE), INDEX(EPS_run_raw!$E$2:$AD$3025, $AG63, M$9))</f>
        <v>18641400000000</v>
      </c>
      <c r="N63" s="17">
        <f>IF($AG63=VLOOKUP("zero_test", Keys!$B:$C, 2, FALSE), VLOOKUP("zero_test", Keys!$B:$C, 2, FALSE), INDEX(EPS_run_raw!$E$2:$AD$3025, $AG63, N$9))</f>
        <v>16806300000000</v>
      </c>
      <c r="O63" s="17">
        <f>IF($AG63=VLOOKUP("zero_test", Keys!$B:$C, 2, FALSE), VLOOKUP("zero_test", Keys!$B:$C, 2, FALSE), INDEX(EPS_run_raw!$E$2:$AD$3025, $AG63, O$9))</f>
        <v>18267300000000</v>
      </c>
      <c r="P63" s="17">
        <f>IF($AG63=VLOOKUP("zero_test", Keys!$B:$C, 2, FALSE), VLOOKUP("zero_test", Keys!$B:$C, 2, FALSE), INDEX(EPS_run_raw!$E$2:$AD$3025, $AG63, P$9))</f>
        <v>18071100000000</v>
      </c>
      <c r="Q63" s="17">
        <f>IF($AG63=VLOOKUP("zero_test", Keys!$B:$C, 2, FALSE), VLOOKUP("zero_test", Keys!$B:$C, 2, FALSE), INDEX(EPS_run_raw!$E$2:$AD$3025, $AG63, Q$9))</f>
        <v>17718100000000</v>
      </c>
      <c r="R63" s="17">
        <f>IF($AG63=VLOOKUP("zero_test", Keys!$B:$C, 2, FALSE), VLOOKUP("zero_test", Keys!$B:$C, 2, FALSE), INDEX(EPS_run_raw!$E$2:$AD$3025, $AG63, R$9))</f>
        <v>17334300000000</v>
      </c>
      <c r="S63" s="17">
        <f>IF($AG63=VLOOKUP("zero_test", Keys!$B:$C, 2, FALSE), VLOOKUP("zero_test", Keys!$B:$C, 2, FALSE), INDEX(EPS_run_raw!$E$2:$AD$3025, $AG63, S$9))</f>
        <v>16908100000000</v>
      </c>
      <c r="T63" s="17">
        <f>IF($AG63=VLOOKUP("zero_test", Keys!$B:$C, 2, FALSE), VLOOKUP("zero_test", Keys!$B:$C, 2, FALSE), INDEX(EPS_run_raw!$E$2:$AD$3025, $AG63, T$9))</f>
        <v>16534700000000</v>
      </c>
      <c r="U63" s="17">
        <f>IF($AG63=VLOOKUP("zero_test", Keys!$B:$C, 2, FALSE), VLOOKUP("zero_test", Keys!$B:$C, 2, FALSE), INDEX(EPS_run_raw!$E$2:$AD$3025, $AG63, U$9))</f>
        <v>16146900000000</v>
      </c>
      <c r="V63" s="17">
        <f>IF($AG63=VLOOKUP("zero_test", Keys!$B:$C, 2, FALSE), VLOOKUP("zero_test", Keys!$B:$C, 2, FALSE), INDEX(EPS_run_raw!$E$2:$AD$3025, $AG63, V$9))</f>
        <v>15728500000000</v>
      </c>
      <c r="W63" s="17">
        <f>IF($AG63=VLOOKUP("zero_test", Keys!$B:$C, 2, FALSE), VLOOKUP("zero_test", Keys!$B:$C, 2, FALSE), INDEX(EPS_run_raw!$E$2:$AD$3025, $AG63, W$9))</f>
        <v>15248100000000</v>
      </c>
      <c r="X63" s="17">
        <f>IF($AG63=VLOOKUP("zero_test", Keys!$B:$C, 2, FALSE), VLOOKUP("zero_test", Keys!$B:$C, 2, FALSE), INDEX(EPS_run_raw!$E$2:$AD$3025, $AG63, X$9))</f>
        <v>14731800000000</v>
      </c>
      <c r="Y63" s="17">
        <f>IF($AG63=VLOOKUP("zero_test", Keys!$B:$C, 2, FALSE), VLOOKUP("zero_test", Keys!$B:$C, 2, FALSE), INDEX(EPS_run_raw!$E$2:$AD$3025, $AG63, Y$9))</f>
        <v>14273400000000</v>
      </c>
      <c r="Z63" s="17">
        <f>IF($AG63=VLOOKUP("zero_test", Keys!$B:$C, 2, FALSE), VLOOKUP("zero_test", Keys!$B:$C, 2, FALSE), INDEX(EPS_run_raw!$E$2:$AD$3025, $AG63, Z$9))</f>
        <v>13710100000000</v>
      </c>
      <c r="AA63" s="17">
        <f>IF($AG63=VLOOKUP("zero_test", Keys!$B:$C, 2, FALSE), VLOOKUP("zero_test", Keys!$B:$C, 2, FALSE), INDEX(EPS_run_raw!$E$2:$AD$3025, $AG63, AA$9))</f>
        <v>13116800000000</v>
      </c>
      <c r="AB63" s="17">
        <f>IF($AG63=VLOOKUP("zero_test", Keys!$B:$C, 2, FALSE), VLOOKUP("zero_test", Keys!$B:$C, 2, FALSE), INDEX(EPS_run_raw!$E$2:$AD$3025, $AG63, AB$9))</f>
        <v>12495300000000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MN|biofuel diesel|exports</v>
      </c>
      <c r="AG63">
        <f>IFERROR(MATCH(AF63, EPS_run_raw!$D$2:$D$3025, 0), VLOOKUP("zero_test", Keys!$B:$C, 2, FALSE))</f>
        <v>1296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42244500000000</v>
      </c>
      <c r="D64" s="17">
        <f>IF($AG64=VLOOKUP("zero_test", Keys!$B:$C, 2, FALSE), VLOOKUP("zero_test", Keys!$B:$C, 2, FALSE), INDEX(EPS_run_raw!$E$2:$AD$3025, $AG64, D$9))</f>
        <v>39085700000000</v>
      </c>
      <c r="E64" s="17">
        <f>IF($AG64=VLOOKUP("zero_test", Keys!$B:$C, 2, FALSE), VLOOKUP("zero_test", Keys!$B:$C, 2, FALSE), INDEX(EPS_run_raw!$E$2:$AD$3025, $AG64, E$9))</f>
        <v>39279000000000</v>
      </c>
      <c r="F64" s="17">
        <f>IF($AG64=VLOOKUP("zero_test", Keys!$B:$C, 2, FALSE), VLOOKUP("zero_test", Keys!$B:$C, 2, FALSE), INDEX(EPS_run_raw!$E$2:$AD$3025, $AG64, F$9))</f>
        <v>40072600000000</v>
      </c>
      <c r="G64" s="17">
        <f>IF($AG64=VLOOKUP("zero_test", Keys!$B:$C, 2, FALSE), VLOOKUP("zero_test", Keys!$B:$C, 2, FALSE), INDEX(EPS_run_raw!$E$2:$AD$3025, $AG64, G$9))</f>
        <v>40639300000000</v>
      </c>
      <c r="H64" s="17">
        <f>IF($AG64=VLOOKUP("zero_test", Keys!$B:$C, 2, FALSE), VLOOKUP("zero_test", Keys!$B:$C, 2, FALSE), INDEX(EPS_run_raw!$E$2:$AD$3025, $AG64, H$9))</f>
        <v>40784100000000</v>
      </c>
      <c r="I64" s="17">
        <f>IF($AG64=VLOOKUP("zero_test", Keys!$B:$C, 2, FALSE), VLOOKUP("zero_test", Keys!$B:$C, 2, FALSE), INDEX(EPS_run_raw!$E$2:$AD$3025, $AG64, I$9))</f>
        <v>40446700000000</v>
      </c>
      <c r="J64" s="17">
        <f>IF($AG64=VLOOKUP("zero_test", Keys!$B:$C, 2, FALSE), VLOOKUP("zero_test", Keys!$B:$C, 2, FALSE), INDEX(EPS_run_raw!$E$2:$AD$3025, $AG64, J$9))</f>
        <v>40789500000000</v>
      </c>
      <c r="K64" s="17">
        <f>IF($AG64=VLOOKUP("zero_test", Keys!$B:$C, 2, FALSE), VLOOKUP("zero_test", Keys!$B:$C, 2, FALSE), INDEX(EPS_run_raw!$E$2:$AD$3025, $AG64, K$9))</f>
        <v>39982000000000</v>
      </c>
      <c r="L64" s="17">
        <f>IF($AG64=VLOOKUP("zero_test", Keys!$B:$C, 2, FALSE), VLOOKUP("zero_test", Keys!$B:$C, 2, FALSE), INDEX(EPS_run_raw!$E$2:$AD$3025, $AG64, L$9))</f>
        <v>38930400000000</v>
      </c>
      <c r="M64" s="17">
        <f>IF($AG64=VLOOKUP("zero_test", Keys!$B:$C, 2, FALSE), VLOOKUP("zero_test", Keys!$B:$C, 2, FALSE), INDEX(EPS_run_raw!$E$2:$AD$3025, $AG64, M$9))</f>
        <v>38367100000000</v>
      </c>
      <c r="N64" s="17">
        <f>IF($AG64=VLOOKUP("zero_test", Keys!$B:$C, 2, FALSE), VLOOKUP("zero_test", Keys!$B:$C, 2, FALSE), INDEX(EPS_run_raw!$E$2:$AD$3025, $AG64, N$9))</f>
        <v>37617200000000</v>
      </c>
      <c r="O64" s="17">
        <f>IF($AG64=VLOOKUP("zero_test", Keys!$B:$C, 2, FALSE), VLOOKUP("zero_test", Keys!$B:$C, 2, FALSE), INDEX(EPS_run_raw!$E$2:$AD$3025, $AG64, O$9))</f>
        <v>37205600000000</v>
      </c>
      <c r="P64" s="17">
        <f>IF($AG64=VLOOKUP("zero_test", Keys!$B:$C, 2, FALSE), VLOOKUP("zero_test", Keys!$B:$C, 2, FALSE), INDEX(EPS_run_raw!$E$2:$AD$3025, $AG64, P$9))</f>
        <v>37354600000000</v>
      </c>
      <c r="Q64" s="17">
        <f>IF($AG64=VLOOKUP("zero_test", Keys!$B:$C, 2, FALSE), VLOOKUP("zero_test", Keys!$B:$C, 2, FALSE), INDEX(EPS_run_raw!$E$2:$AD$3025, $AG64, Q$9))</f>
        <v>36387100000000</v>
      </c>
      <c r="R64" s="17">
        <f>IF($AG64=VLOOKUP("zero_test", Keys!$B:$C, 2, FALSE), VLOOKUP("zero_test", Keys!$B:$C, 2, FALSE), INDEX(EPS_run_raw!$E$2:$AD$3025, $AG64, R$9))</f>
        <v>36719700000000</v>
      </c>
      <c r="S64" s="17">
        <f>IF($AG64=VLOOKUP("zero_test", Keys!$B:$C, 2, FALSE), VLOOKUP("zero_test", Keys!$B:$C, 2, FALSE), INDEX(EPS_run_raw!$E$2:$AD$3025, $AG64, S$9))</f>
        <v>36642400000000</v>
      </c>
      <c r="T64" s="17">
        <f>IF($AG64=VLOOKUP("zero_test", Keys!$B:$C, 2, FALSE), VLOOKUP("zero_test", Keys!$B:$C, 2, FALSE), INDEX(EPS_run_raw!$E$2:$AD$3025, $AG64, T$9))</f>
        <v>36523400000000</v>
      </c>
      <c r="U64" s="17">
        <f>IF($AG64=VLOOKUP("zero_test", Keys!$B:$C, 2, FALSE), VLOOKUP("zero_test", Keys!$B:$C, 2, FALSE), INDEX(EPS_run_raw!$E$2:$AD$3025, $AG64, U$9))</f>
        <v>36066000000000</v>
      </c>
      <c r="V64" s="17">
        <f>IF($AG64=VLOOKUP("zero_test", Keys!$B:$C, 2, FALSE), VLOOKUP("zero_test", Keys!$B:$C, 2, FALSE), INDEX(EPS_run_raw!$E$2:$AD$3025, $AG64, V$9))</f>
        <v>35482100000000</v>
      </c>
      <c r="W64" s="17">
        <f>IF($AG64=VLOOKUP("zero_test", Keys!$B:$C, 2, FALSE), VLOOKUP("zero_test", Keys!$B:$C, 2, FALSE), INDEX(EPS_run_raw!$E$2:$AD$3025, $AG64, W$9))</f>
        <v>34842600000000</v>
      </c>
      <c r="X64" s="17">
        <f>IF($AG64=VLOOKUP("zero_test", Keys!$B:$C, 2, FALSE), VLOOKUP("zero_test", Keys!$B:$C, 2, FALSE), INDEX(EPS_run_raw!$E$2:$AD$3025, $AG64, X$9))</f>
        <v>33718000000000</v>
      </c>
      <c r="Y64" s="17">
        <f>IF($AG64=VLOOKUP("zero_test", Keys!$B:$C, 2, FALSE), VLOOKUP("zero_test", Keys!$B:$C, 2, FALSE), INDEX(EPS_run_raw!$E$2:$AD$3025, $AG64, Y$9))</f>
        <v>33800900000000</v>
      </c>
      <c r="Z64" s="17">
        <f>IF($AG64=VLOOKUP("zero_test", Keys!$B:$C, 2, FALSE), VLOOKUP("zero_test", Keys!$B:$C, 2, FALSE), INDEX(EPS_run_raw!$E$2:$AD$3025, $AG64, Z$9))</f>
        <v>33327400000000</v>
      </c>
      <c r="AA64" s="17">
        <f>IF($AG64=VLOOKUP("zero_test", Keys!$B:$C, 2, FALSE), VLOOKUP("zero_test", Keys!$B:$C, 2, FALSE), INDEX(EPS_run_raw!$E$2:$AD$3025, $AG64, AA$9))</f>
        <v>33312000000000</v>
      </c>
      <c r="AB64" s="17">
        <f>IF($AG64=VLOOKUP("zero_test", Keys!$B:$C, 2, FALSE), VLOOKUP("zero_test", Keys!$B:$C, 2, FALSE), INDEX(EPS_run_raw!$E$2:$AD$3025, $AG64, AB$9))</f>
        <v>32553900000000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MN|jet fuel or kerosene|exports</v>
      </c>
      <c r="AG64">
        <f>IFERROR(MATCH(AF64, EPS_run_raw!$D$2:$D$3025, 0), VLOOKUP("zero_test", Keys!$B:$C, 2, FALSE))</f>
        <v>1299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MN|heat|exports</v>
      </c>
      <c r="AG65">
        <f>IFERROR(MATCH(AF65, EPS_run_raw!$D$2:$D$3025, 0), VLOOKUP("zero_test", Keys!$B:$C, 2, FALSE))</f>
        <v>1302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MN|geothermal|exports</v>
      </c>
      <c r="AG66">
        <f>IFERROR(MATCH(AF66, EPS_run_raw!$D$2:$D$3025, 0), VLOOKUP("zero_test", Keys!$B:$C, 2, FALSE))</f>
        <v>1305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MN|lignite|exports</v>
      </c>
      <c r="AG67">
        <f>IFERROR(MATCH(AF67, EPS_run_raw!$D$2:$D$3025, 0), VLOOKUP("zero_test", Keys!$B:$C, 2, FALSE))</f>
        <v>1308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MN|crude oil|exports</v>
      </c>
      <c r="AG68">
        <f>IFERROR(MATCH(AF68, EPS_run_raw!$D$2:$D$3025, 0), VLOOKUP("zero_test", Keys!$B:$C, 2, FALSE))</f>
        <v>1311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MN|heavy or residual fuel oil|exports</v>
      </c>
      <c r="AG69">
        <f>IFERROR(MATCH(AF69, EPS_run_raw!$D$2:$D$3025, 0), VLOOKUP("zero_test", Keys!$B:$C, 2, FALSE))</f>
        <v>1314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MN|LPG propane or butane|exports</v>
      </c>
      <c r="AG70">
        <f>IFERROR(MATCH(AF70, EPS_run_raw!$D$2:$D$3025, 0), VLOOKUP("zero_test", Keys!$B:$C, 2, FALSE))</f>
        <v>1317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MN|municipal solid waste|exports</v>
      </c>
      <c r="AG71">
        <f>IFERROR(MATCH(AF71, EPS_run_raw!$D$2:$D$3025, 0), VLOOKUP("zero_test", Keys!$B:$C, 2, FALSE))</f>
        <v>1320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441920000000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100000000000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MN|hydrogen|exports</v>
      </c>
      <c r="AG72">
        <f>IFERROR(MATCH(AF72, EPS_run_raw!$D$2:$D$3025, 0), VLOOKUP("zero_test", Keys!$B:$C, 2, FALSE))</f>
        <v>1323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154984000000000</v>
      </c>
      <c r="D5" s="17">
        <f>EPS_state_calcs!D11+EPS_state_calcs!D32-EPS_state_calcs!D53</f>
        <v>150416000000000</v>
      </c>
      <c r="E5" s="17">
        <f>EPS_state_calcs!E11+EPS_state_calcs!E32-EPS_state_calcs!E53</f>
        <v>142435000000000</v>
      </c>
      <c r="F5" s="17">
        <f>EPS_state_calcs!F11+EPS_state_calcs!F32-EPS_state_calcs!F53</f>
        <v>119581000000000</v>
      </c>
      <c r="G5" s="17">
        <f>EPS_state_calcs!G11+EPS_state_calcs!G32-EPS_state_calcs!G53</f>
        <v>116061000000000</v>
      </c>
      <c r="H5" s="17">
        <f>EPS_state_calcs!H11+EPS_state_calcs!H32-EPS_state_calcs!H53</f>
        <v>115238000000000</v>
      </c>
      <c r="I5" s="17">
        <f>EPS_state_calcs!I11+EPS_state_calcs!I32-EPS_state_calcs!I53</f>
        <v>108088000000000</v>
      </c>
      <c r="J5" s="17">
        <f>EPS_state_calcs!J11+EPS_state_calcs!J32-EPS_state_calcs!J53</f>
        <v>93994900000000</v>
      </c>
      <c r="K5" s="17">
        <f>EPS_state_calcs!K11+EPS_state_calcs!K32-EPS_state_calcs!K53</f>
        <v>81657800000000</v>
      </c>
      <c r="L5" s="17">
        <f>EPS_state_calcs!L11+EPS_state_calcs!L32-EPS_state_calcs!L53</f>
        <v>49046600000000</v>
      </c>
      <c r="M5" s="17">
        <f>EPS_state_calcs!M11+EPS_state_calcs!M32-EPS_state_calcs!M53</f>
        <v>40398100000000</v>
      </c>
      <c r="N5" s="17">
        <f>EPS_state_calcs!N11+EPS_state_calcs!N32-EPS_state_calcs!N53</f>
        <v>40836100000000</v>
      </c>
      <c r="O5" s="17">
        <f>EPS_state_calcs!O11+EPS_state_calcs!O32-EPS_state_calcs!O53</f>
        <v>40672500000000</v>
      </c>
      <c r="P5" s="17">
        <f>EPS_state_calcs!P11+EPS_state_calcs!P32-EPS_state_calcs!P53</f>
        <v>40221000000000</v>
      </c>
      <c r="Q5" s="17">
        <f>EPS_state_calcs!Q11+EPS_state_calcs!Q32-EPS_state_calcs!Q53</f>
        <v>38850600000000</v>
      </c>
      <c r="R5" s="17">
        <f>EPS_state_calcs!R11+EPS_state_calcs!R32-EPS_state_calcs!R53</f>
        <v>29114900000000</v>
      </c>
      <c r="S5" s="17">
        <f>EPS_state_calcs!S11+EPS_state_calcs!S32-EPS_state_calcs!S53</f>
        <v>28176600000000</v>
      </c>
      <c r="T5" s="17">
        <f>EPS_state_calcs!T11+EPS_state_calcs!T32-EPS_state_calcs!T53</f>
        <v>28749400000000</v>
      </c>
      <c r="U5" s="17">
        <f>EPS_state_calcs!U11+EPS_state_calcs!U32-EPS_state_calcs!U53</f>
        <v>30006600000000</v>
      </c>
      <c r="V5" s="17">
        <f>EPS_state_calcs!V11+EPS_state_calcs!V32-EPS_state_calcs!V53</f>
        <v>26469900000000</v>
      </c>
      <c r="W5" s="17">
        <f>EPS_state_calcs!W11+EPS_state_calcs!W32-EPS_state_calcs!W53</f>
        <v>26806300000000</v>
      </c>
      <c r="X5" s="17">
        <f>EPS_state_calcs!X11+EPS_state_calcs!X32-EPS_state_calcs!X53</f>
        <v>27161600000000</v>
      </c>
      <c r="Y5" s="17">
        <f>EPS_state_calcs!Y11+EPS_state_calcs!Y32-EPS_state_calcs!Y53</f>
        <v>27439700000000</v>
      </c>
      <c r="Z5" s="17">
        <f>EPS_state_calcs!Z11+EPS_state_calcs!Z32-EPS_state_calcs!Z53</f>
        <v>28806000000000</v>
      </c>
      <c r="AA5" s="17">
        <f>EPS_state_calcs!AA11+EPS_state_calcs!AA32-EPS_state_calcs!AA53</f>
        <v>29140400000000</v>
      </c>
      <c r="AB5" s="17">
        <f>EPS_state_calcs!AB11+EPS_state_calcs!AB32-EPS_state_calcs!AB53</f>
        <v>29517200000000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492670000000000</v>
      </c>
      <c r="D6" s="17">
        <f>EPS_state_calcs!D12+EPS_state_calcs!D33-EPS_state_calcs!D54</f>
        <v>484240000000000</v>
      </c>
      <c r="E6" s="17">
        <f>EPS_state_calcs!E12+EPS_state_calcs!E33-EPS_state_calcs!E54</f>
        <v>482470000000000</v>
      </c>
      <c r="F6" s="17">
        <f>EPS_state_calcs!F12+EPS_state_calcs!F33-EPS_state_calcs!F54</f>
        <v>488090000000000</v>
      </c>
      <c r="G6" s="17">
        <f>EPS_state_calcs!G12+EPS_state_calcs!G33-EPS_state_calcs!G54</f>
        <v>476650000000000</v>
      </c>
      <c r="H6" s="17">
        <f>EPS_state_calcs!H12+EPS_state_calcs!H33-EPS_state_calcs!H54</f>
        <v>460580000000000</v>
      </c>
      <c r="I6" s="17">
        <f>EPS_state_calcs!I12+EPS_state_calcs!I33-EPS_state_calcs!I54</f>
        <v>449830000000000</v>
      </c>
      <c r="J6" s="17">
        <f>EPS_state_calcs!J12+EPS_state_calcs!J33-EPS_state_calcs!J54</f>
        <v>443490000000000</v>
      </c>
      <c r="K6" s="17">
        <f>EPS_state_calcs!K12+EPS_state_calcs!K33-EPS_state_calcs!K54</f>
        <v>437180000000000</v>
      </c>
      <c r="L6" s="17">
        <f>EPS_state_calcs!L12+EPS_state_calcs!L33-EPS_state_calcs!L54</f>
        <v>448760000000000</v>
      </c>
      <c r="M6" s="17">
        <f>EPS_state_calcs!M12+EPS_state_calcs!M33-EPS_state_calcs!M54</f>
        <v>436460000000000</v>
      </c>
      <c r="N6" s="17">
        <f>EPS_state_calcs!N12+EPS_state_calcs!N33-EPS_state_calcs!N54</f>
        <v>436520000000000</v>
      </c>
      <c r="O6" s="17">
        <f>EPS_state_calcs!O12+EPS_state_calcs!O33-EPS_state_calcs!O54</f>
        <v>434380000000000</v>
      </c>
      <c r="P6" s="17">
        <f>EPS_state_calcs!P12+EPS_state_calcs!P33-EPS_state_calcs!P54</f>
        <v>432250000000000</v>
      </c>
      <c r="Q6" s="17">
        <f>EPS_state_calcs!Q12+EPS_state_calcs!Q33-EPS_state_calcs!Q54</f>
        <v>428410000000000</v>
      </c>
      <c r="R6" s="17">
        <f>EPS_state_calcs!R12+EPS_state_calcs!R33-EPS_state_calcs!R54</f>
        <v>415890000000000</v>
      </c>
      <c r="S6" s="17">
        <f>EPS_state_calcs!S12+EPS_state_calcs!S33-EPS_state_calcs!S54</f>
        <v>416390000000000</v>
      </c>
      <c r="T6" s="17">
        <f>EPS_state_calcs!T12+EPS_state_calcs!T33-EPS_state_calcs!T54</f>
        <v>417940000000000</v>
      </c>
      <c r="U6" s="17">
        <f>EPS_state_calcs!U12+EPS_state_calcs!U33-EPS_state_calcs!U54</f>
        <v>418260000000000</v>
      </c>
      <c r="V6" s="17">
        <f>EPS_state_calcs!V12+EPS_state_calcs!V33-EPS_state_calcs!V54</f>
        <v>417040000000000</v>
      </c>
      <c r="W6" s="17">
        <f>EPS_state_calcs!W12+EPS_state_calcs!W33-EPS_state_calcs!W54</f>
        <v>421200000000000</v>
      </c>
      <c r="X6" s="17">
        <f>EPS_state_calcs!X12+EPS_state_calcs!X33-EPS_state_calcs!X54</f>
        <v>421330000000000</v>
      </c>
      <c r="Y6" s="17">
        <f>EPS_state_calcs!Y12+EPS_state_calcs!Y33-EPS_state_calcs!Y54</f>
        <v>421920000000000</v>
      </c>
      <c r="Z6" s="17">
        <f>EPS_state_calcs!Z12+EPS_state_calcs!Z33-EPS_state_calcs!Z54</f>
        <v>421910000000000</v>
      </c>
      <c r="AA6" s="17">
        <f>EPS_state_calcs!AA12+EPS_state_calcs!AA33-EPS_state_calcs!AA54</f>
        <v>421260000000000</v>
      </c>
      <c r="AB6" s="17">
        <f>EPS_state_calcs!AB12+EPS_state_calcs!AB33-EPS_state_calcs!AB54</f>
        <v>421070000000000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138985000000000</v>
      </c>
      <c r="D7" s="17">
        <f>EPS_state_calcs!D13+EPS_state_calcs!D34-EPS_state_calcs!D55</f>
        <v>131794000000000</v>
      </c>
      <c r="E7" s="17">
        <f>EPS_state_calcs!E13+EPS_state_calcs!E34-EPS_state_calcs!E55</f>
        <v>131794000000000</v>
      </c>
      <c r="F7" s="17">
        <f>EPS_state_calcs!F13+EPS_state_calcs!F34-EPS_state_calcs!F55</f>
        <v>131794000000000</v>
      </c>
      <c r="G7" s="17">
        <f>EPS_state_calcs!G13+EPS_state_calcs!G34-EPS_state_calcs!G55</f>
        <v>131794000000000</v>
      </c>
      <c r="H7" s="17">
        <f>EPS_state_calcs!H13+EPS_state_calcs!H34-EPS_state_calcs!H55</f>
        <v>131794000000000</v>
      </c>
      <c r="I7" s="17">
        <f>EPS_state_calcs!I13+EPS_state_calcs!I34-EPS_state_calcs!I55</f>
        <v>131794000000000</v>
      </c>
      <c r="J7" s="17">
        <f>EPS_state_calcs!J13+EPS_state_calcs!J34-EPS_state_calcs!J55</f>
        <v>131794000000000</v>
      </c>
      <c r="K7" s="17">
        <f>EPS_state_calcs!K13+EPS_state_calcs!K34-EPS_state_calcs!K55</f>
        <v>131794000000000</v>
      </c>
      <c r="L7" s="17">
        <f>EPS_state_calcs!L13+EPS_state_calcs!L34-EPS_state_calcs!L55</f>
        <v>131794000000000</v>
      </c>
      <c r="M7" s="17">
        <f>EPS_state_calcs!M13+EPS_state_calcs!M34-EPS_state_calcs!M55</f>
        <v>137926000000000</v>
      </c>
      <c r="N7" s="17">
        <f>EPS_state_calcs!N13+EPS_state_calcs!N34-EPS_state_calcs!N55</f>
        <v>137721000000000</v>
      </c>
      <c r="O7" s="17">
        <f>EPS_state_calcs!O13+EPS_state_calcs!O34-EPS_state_calcs!O55</f>
        <v>137718000000000</v>
      </c>
      <c r="P7" s="17">
        <f>EPS_state_calcs!P13+EPS_state_calcs!P34-EPS_state_calcs!P55</f>
        <v>137638000000000</v>
      </c>
      <c r="Q7" s="17">
        <f>EPS_state_calcs!Q13+EPS_state_calcs!Q34-EPS_state_calcs!Q55</f>
        <v>137548000000000</v>
      </c>
      <c r="R7" s="17">
        <f>EPS_state_calcs!R13+EPS_state_calcs!R34-EPS_state_calcs!R55</f>
        <v>153712000000000</v>
      </c>
      <c r="S7" s="17">
        <f>EPS_state_calcs!S13+EPS_state_calcs!S34-EPS_state_calcs!S55</f>
        <v>155369000000000</v>
      </c>
      <c r="T7" s="17">
        <f>EPS_state_calcs!T13+EPS_state_calcs!T34-EPS_state_calcs!T55</f>
        <v>156127000000000</v>
      </c>
      <c r="U7" s="17">
        <f>EPS_state_calcs!U13+EPS_state_calcs!U34-EPS_state_calcs!U55</f>
        <v>156982000000000</v>
      </c>
      <c r="V7" s="17">
        <f>EPS_state_calcs!V13+EPS_state_calcs!V34-EPS_state_calcs!V55</f>
        <v>152480000000000</v>
      </c>
      <c r="W7" s="17">
        <f>EPS_state_calcs!W13+EPS_state_calcs!W34-EPS_state_calcs!W55</f>
        <v>153538000000000</v>
      </c>
      <c r="X7" s="17">
        <f>EPS_state_calcs!X13+EPS_state_calcs!X34-EPS_state_calcs!X55</f>
        <v>154438000000000</v>
      </c>
      <c r="Y7" s="17">
        <f>EPS_state_calcs!Y13+EPS_state_calcs!Y34-EPS_state_calcs!Y55</f>
        <v>155297000000000</v>
      </c>
      <c r="Z7" s="17">
        <f>EPS_state_calcs!Z13+EPS_state_calcs!Z34-EPS_state_calcs!Z55</f>
        <v>156346000000000</v>
      </c>
      <c r="AA7" s="17">
        <f>EPS_state_calcs!AA13+EPS_state_calcs!AA34-EPS_state_calcs!AA55</f>
        <v>157373000000000</v>
      </c>
      <c r="AB7" s="17">
        <f>EPS_state_calcs!AB13+EPS_state_calcs!AB34-EPS_state_calcs!AB55</f>
        <v>158435000000000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44899600000000</v>
      </c>
      <c r="D11" s="17">
        <f>EPS_state_calcs!D17+EPS_state_calcs!D38-EPS_state_calcs!D59</f>
        <v>44475500000000</v>
      </c>
      <c r="E11" s="17">
        <f>EPS_state_calcs!E17+EPS_state_calcs!E38-EPS_state_calcs!E59</f>
        <v>44116500000000</v>
      </c>
      <c r="F11" s="17">
        <f>EPS_state_calcs!F17+EPS_state_calcs!F38-EPS_state_calcs!F59</f>
        <v>43959500000000</v>
      </c>
      <c r="G11" s="17">
        <f>EPS_state_calcs!G17+EPS_state_calcs!G38-EPS_state_calcs!G59</f>
        <v>43843300000000</v>
      </c>
      <c r="H11" s="17">
        <f>EPS_state_calcs!H17+EPS_state_calcs!H38-EPS_state_calcs!H59</f>
        <v>43579000000000</v>
      </c>
      <c r="I11" s="17">
        <f>EPS_state_calcs!I17+EPS_state_calcs!I38-EPS_state_calcs!I59</f>
        <v>43282400000000</v>
      </c>
      <c r="J11" s="17">
        <f>EPS_state_calcs!J17+EPS_state_calcs!J38-EPS_state_calcs!J59</f>
        <v>43086400000000</v>
      </c>
      <c r="K11" s="17">
        <f>EPS_state_calcs!K17+EPS_state_calcs!K38-EPS_state_calcs!K59</f>
        <v>42905300000000</v>
      </c>
      <c r="L11" s="17">
        <f>EPS_state_calcs!L17+EPS_state_calcs!L38-EPS_state_calcs!L59</f>
        <v>42818200000000</v>
      </c>
      <c r="M11" s="17">
        <f>EPS_state_calcs!M17+EPS_state_calcs!M38-EPS_state_calcs!M59</f>
        <v>42728500000000</v>
      </c>
      <c r="N11" s="17">
        <f>EPS_state_calcs!N17+EPS_state_calcs!N38-EPS_state_calcs!N59</f>
        <v>42673100000000</v>
      </c>
      <c r="O11" s="17">
        <f>EPS_state_calcs!O17+EPS_state_calcs!O38-EPS_state_calcs!O59</f>
        <v>42688800000000</v>
      </c>
      <c r="P11" s="17">
        <f>EPS_state_calcs!P17+EPS_state_calcs!P38-EPS_state_calcs!P59</f>
        <v>42748600000000</v>
      </c>
      <c r="Q11" s="17">
        <f>EPS_state_calcs!Q17+EPS_state_calcs!Q38-EPS_state_calcs!Q59</f>
        <v>42797700000000</v>
      </c>
      <c r="R11" s="17">
        <f>EPS_state_calcs!R17+EPS_state_calcs!R38-EPS_state_calcs!R59</f>
        <v>42833400000000</v>
      </c>
      <c r="S11" s="17">
        <f>EPS_state_calcs!S17+EPS_state_calcs!S38-EPS_state_calcs!S59</f>
        <v>42835300000000</v>
      </c>
      <c r="T11" s="17">
        <f>EPS_state_calcs!T17+EPS_state_calcs!T38-EPS_state_calcs!T59</f>
        <v>42885100000000</v>
      </c>
      <c r="U11" s="17">
        <f>EPS_state_calcs!U17+EPS_state_calcs!U38-EPS_state_calcs!U59</f>
        <v>42879700000000</v>
      </c>
      <c r="V11" s="17">
        <f>EPS_state_calcs!V17+EPS_state_calcs!V38-EPS_state_calcs!V59</f>
        <v>42953400000000</v>
      </c>
      <c r="W11" s="17">
        <f>EPS_state_calcs!W17+EPS_state_calcs!W38-EPS_state_calcs!W59</f>
        <v>43080600000000</v>
      </c>
      <c r="X11" s="17">
        <f>EPS_state_calcs!X17+EPS_state_calcs!X38-EPS_state_calcs!X59</f>
        <v>43218400000000</v>
      </c>
      <c r="Y11" s="17">
        <f>EPS_state_calcs!Y17+EPS_state_calcs!Y38-EPS_state_calcs!Y59</f>
        <v>43330700000000</v>
      </c>
      <c r="Z11" s="17">
        <f>EPS_state_calcs!Z17+EPS_state_calcs!Z38-EPS_state_calcs!Z59</f>
        <v>43442300000000</v>
      </c>
      <c r="AA11" s="17">
        <f>EPS_state_calcs!AA17+EPS_state_calcs!AA38-EPS_state_calcs!AA59</f>
        <v>43594900000000</v>
      </c>
      <c r="AB11" s="17">
        <f>EPS_state_calcs!AB17+EPS_state_calcs!AB38-EPS_state_calcs!AB59</f>
        <v>43737500000000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250585490000000</v>
      </c>
      <c r="D12" s="17">
        <f>EPS_state_calcs!D18+EPS_state_calcs!D39-EPS_state_calcs!D60</f>
        <v>243851060000000</v>
      </c>
      <c r="E12" s="17">
        <f>EPS_state_calcs!E18+EPS_state_calcs!E39-EPS_state_calcs!E60</f>
        <v>238128784600000</v>
      </c>
      <c r="F12" s="17">
        <f>EPS_state_calcs!F18+EPS_state_calcs!F39-EPS_state_calcs!F60</f>
        <v>232348000000000</v>
      </c>
      <c r="G12" s="17">
        <f>EPS_state_calcs!G18+EPS_state_calcs!G39-EPS_state_calcs!G60</f>
        <v>226913000000000</v>
      </c>
      <c r="H12" s="17">
        <f>EPS_state_calcs!H18+EPS_state_calcs!H39-EPS_state_calcs!H60</f>
        <v>221753000000000</v>
      </c>
      <c r="I12" s="17">
        <f>EPS_state_calcs!I18+EPS_state_calcs!I39-EPS_state_calcs!I60</f>
        <v>216165000000000</v>
      </c>
      <c r="J12" s="17">
        <f>EPS_state_calcs!J18+EPS_state_calcs!J39-EPS_state_calcs!J60</f>
        <v>210925000000000</v>
      </c>
      <c r="K12" s="17">
        <f>EPS_state_calcs!K18+EPS_state_calcs!K39-EPS_state_calcs!K60</f>
        <v>205379000000000</v>
      </c>
      <c r="L12" s="17">
        <f>EPS_state_calcs!L18+EPS_state_calcs!L39-EPS_state_calcs!L60</f>
        <v>200020000000000</v>
      </c>
      <c r="M12" s="17">
        <f>EPS_state_calcs!M18+EPS_state_calcs!M39-EPS_state_calcs!M60</f>
        <v>194509000000000</v>
      </c>
      <c r="N12" s="17">
        <f>EPS_state_calcs!N18+EPS_state_calcs!N39-EPS_state_calcs!N60</f>
        <v>189109000000000</v>
      </c>
      <c r="O12" s="17">
        <f>EPS_state_calcs!O18+EPS_state_calcs!O39-EPS_state_calcs!O60</f>
        <v>183796000000000</v>
      </c>
      <c r="P12" s="17">
        <f>EPS_state_calcs!P18+EPS_state_calcs!P39-EPS_state_calcs!P60</f>
        <v>178458000000000</v>
      </c>
      <c r="Q12" s="17">
        <f>EPS_state_calcs!Q18+EPS_state_calcs!Q39-EPS_state_calcs!Q60</f>
        <v>173163000000000</v>
      </c>
      <c r="R12" s="17">
        <f>EPS_state_calcs!R18+EPS_state_calcs!R39-EPS_state_calcs!R60</f>
        <v>167803000000000</v>
      </c>
      <c r="S12" s="17">
        <f>EPS_state_calcs!S18+EPS_state_calcs!S39-EPS_state_calcs!S60</f>
        <v>162202000000000</v>
      </c>
      <c r="T12" s="17">
        <f>EPS_state_calcs!T18+EPS_state_calcs!T39-EPS_state_calcs!T60</f>
        <v>158215000000000</v>
      </c>
      <c r="U12" s="17">
        <f>EPS_state_calcs!U18+EPS_state_calcs!U39-EPS_state_calcs!U60</f>
        <v>153842000000000</v>
      </c>
      <c r="V12" s="17">
        <f>EPS_state_calcs!V18+EPS_state_calcs!V39-EPS_state_calcs!V60</f>
        <v>149567000000000</v>
      </c>
      <c r="W12" s="17">
        <f>EPS_state_calcs!W18+EPS_state_calcs!W39-EPS_state_calcs!W60</f>
        <v>145430000000000</v>
      </c>
      <c r="X12" s="17">
        <f>EPS_state_calcs!X18+EPS_state_calcs!X39-EPS_state_calcs!X60</f>
        <v>141252000000000</v>
      </c>
      <c r="Y12" s="17">
        <f>EPS_state_calcs!Y18+EPS_state_calcs!Y39-EPS_state_calcs!Y60</f>
        <v>137043000000000</v>
      </c>
      <c r="Z12" s="17">
        <f>EPS_state_calcs!Z18+EPS_state_calcs!Z39-EPS_state_calcs!Z60</f>
        <v>133001000000000</v>
      </c>
      <c r="AA12" s="17">
        <f>EPS_state_calcs!AA18+EPS_state_calcs!AA39-EPS_state_calcs!AA60</f>
        <v>129098000000000</v>
      </c>
      <c r="AB12" s="17">
        <f>EPS_state_calcs!AB18+EPS_state_calcs!AB39-EPS_state_calcs!AB60</f>
        <v>125344000000000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153714370000000</v>
      </c>
      <c r="D13" s="17">
        <f>EPS_state_calcs!D19+EPS_state_calcs!D40-EPS_state_calcs!D61</f>
        <v>154150090000000</v>
      </c>
      <c r="E13" s="17">
        <f>EPS_state_calcs!E19+EPS_state_calcs!E40-EPS_state_calcs!E61</f>
        <v>155292576000000</v>
      </c>
      <c r="F13" s="17">
        <f>EPS_state_calcs!F19+EPS_state_calcs!F40-EPS_state_calcs!F61</f>
        <v>156262763000000</v>
      </c>
      <c r="G13" s="17">
        <f>EPS_state_calcs!G19+EPS_state_calcs!G40-EPS_state_calcs!G61</f>
        <v>157304707000000</v>
      </c>
      <c r="H13" s="17">
        <f>EPS_state_calcs!H19+EPS_state_calcs!H40-EPS_state_calcs!H61</f>
        <v>158885295000000</v>
      </c>
      <c r="I13" s="17">
        <f>EPS_state_calcs!I19+EPS_state_calcs!I40-EPS_state_calcs!I61</f>
        <v>159101057000000</v>
      </c>
      <c r="J13" s="17">
        <f>EPS_state_calcs!J19+EPS_state_calcs!J40-EPS_state_calcs!J61</f>
        <v>159882785000000</v>
      </c>
      <c r="K13" s="17">
        <f>EPS_state_calcs!K19+EPS_state_calcs!K40-EPS_state_calcs!K61</f>
        <v>160003165000000</v>
      </c>
      <c r="L13" s="17">
        <f>EPS_state_calcs!L19+EPS_state_calcs!L40-EPS_state_calcs!L61</f>
        <v>160246963000000</v>
      </c>
      <c r="M13" s="17">
        <f>EPS_state_calcs!M19+EPS_state_calcs!M40-EPS_state_calcs!M61</f>
        <v>160539870000000</v>
      </c>
      <c r="N13" s="17">
        <f>EPS_state_calcs!N19+EPS_state_calcs!N40-EPS_state_calcs!N61</f>
        <v>160685338600000</v>
      </c>
      <c r="O13" s="17">
        <f>EPS_state_calcs!O19+EPS_state_calcs!O40-EPS_state_calcs!O61</f>
        <v>160771500000000</v>
      </c>
      <c r="P13" s="17">
        <f>EPS_state_calcs!P19+EPS_state_calcs!P40-EPS_state_calcs!P61</f>
        <v>160635300000000</v>
      </c>
      <c r="Q13" s="17">
        <f>EPS_state_calcs!Q19+EPS_state_calcs!Q40-EPS_state_calcs!Q61</f>
        <v>160312300000000</v>
      </c>
      <c r="R13" s="17">
        <f>EPS_state_calcs!R19+EPS_state_calcs!R40-EPS_state_calcs!R61</f>
        <v>160138500000000</v>
      </c>
      <c r="S13" s="17">
        <f>EPS_state_calcs!S19+EPS_state_calcs!S40-EPS_state_calcs!S61</f>
        <v>159803200000000</v>
      </c>
      <c r="T13" s="17">
        <f>EPS_state_calcs!T19+EPS_state_calcs!T40-EPS_state_calcs!T61</f>
        <v>159093100000000</v>
      </c>
      <c r="U13" s="17">
        <f>EPS_state_calcs!U19+EPS_state_calcs!U40-EPS_state_calcs!U61</f>
        <v>158399400000000</v>
      </c>
      <c r="V13" s="17">
        <f>EPS_state_calcs!V19+EPS_state_calcs!V40-EPS_state_calcs!V61</f>
        <v>157711000000000</v>
      </c>
      <c r="W13" s="17">
        <f>EPS_state_calcs!W19+EPS_state_calcs!W40-EPS_state_calcs!W61</f>
        <v>157466100000000</v>
      </c>
      <c r="X13" s="17">
        <f>EPS_state_calcs!X19+EPS_state_calcs!X40-EPS_state_calcs!X61</f>
        <v>157344800000000</v>
      </c>
      <c r="Y13" s="17">
        <f>EPS_state_calcs!Y19+EPS_state_calcs!Y40-EPS_state_calcs!Y61</f>
        <v>157305700000000</v>
      </c>
      <c r="Z13" s="17">
        <f>EPS_state_calcs!Z19+EPS_state_calcs!Z40-EPS_state_calcs!Z61</f>
        <v>157156200000000</v>
      </c>
      <c r="AA13" s="17">
        <f>EPS_state_calcs!AA19+EPS_state_calcs!AA40-EPS_state_calcs!AA61</f>
        <v>156964800000000</v>
      </c>
      <c r="AB13" s="17">
        <f>EPS_state_calcs!AB19+EPS_state_calcs!AB40-EPS_state_calcs!AB61</f>
        <v>156826600000000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21386730000000</v>
      </c>
      <c r="D14" s="17">
        <f>EPS_state_calcs!D20+EPS_state_calcs!D41-EPS_state_calcs!D62</f>
        <v>20812274000000</v>
      </c>
      <c r="E14" s="17">
        <f>EPS_state_calcs!E20+EPS_state_calcs!E41-EPS_state_calcs!E62</f>
        <v>20330956110000</v>
      </c>
      <c r="F14" s="17">
        <f>EPS_state_calcs!F20+EPS_state_calcs!F41-EPS_state_calcs!F62</f>
        <v>19906200000000</v>
      </c>
      <c r="G14" s="17">
        <f>EPS_state_calcs!G20+EPS_state_calcs!G41-EPS_state_calcs!G62</f>
        <v>19438400000000</v>
      </c>
      <c r="H14" s="17">
        <f>EPS_state_calcs!H20+EPS_state_calcs!H41-EPS_state_calcs!H62</f>
        <v>19011600000000</v>
      </c>
      <c r="I14" s="17">
        <f>EPS_state_calcs!I20+EPS_state_calcs!I41-EPS_state_calcs!I62</f>
        <v>18570600000000</v>
      </c>
      <c r="J14" s="17">
        <f>EPS_state_calcs!J20+EPS_state_calcs!J41-EPS_state_calcs!J62</f>
        <v>18132800000000</v>
      </c>
      <c r="K14" s="17">
        <f>EPS_state_calcs!K20+EPS_state_calcs!K41-EPS_state_calcs!K62</f>
        <v>17680800000000</v>
      </c>
      <c r="L14" s="17">
        <f>EPS_state_calcs!L20+EPS_state_calcs!L41-EPS_state_calcs!L62</f>
        <v>17214000000000</v>
      </c>
      <c r="M14" s="17">
        <f>EPS_state_calcs!M20+EPS_state_calcs!M41-EPS_state_calcs!M62</f>
        <v>16695000000000</v>
      </c>
      <c r="N14" s="17">
        <f>EPS_state_calcs!N20+EPS_state_calcs!N41-EPS_state_calcs!N62</f>
        <v>16220000000000</v>
      </c>
      <c r="O14" s="17">
        <f>EPS_state_calcs!O20+EPS_state_calcs!O41-EPS_state_calcs!O62</f>
        <v>15843000000000</v>
      </c>
      <c r="P14" s="17">
        <f>EPS_state_calcs!P20+EPS_state_calcs!P41-EPS_state_calcs!P62</f>
        <v>15357000000000</v>
      </c>
      <c r="Q14" s="17">
        <f>EPS_state_calcs!Q20+EPS_state_calcs!Q41-EPS_state_calcs!Q62</f>
        <v>14945000000000</v>
      </c>
      <c r="R14" s="17">
        <f>EPS_state_calcs!R20+EPS_state_calcs!R41-EPS_state_calcs!R62</f>
        <v>14511000000000</v>
      </c>
      <c r="S14" s="17">
        <f>EPS_state_calcs!S20+EPS_state_calcs!S41-EPS_state_calcs!S62</f>
        <v>13956000000000</v>
      </c>
      <c r="T14" s="17">
        <f>EPS_state_calcs!T20+EPS_state_calcs!T41-EPS_state_calcs!T62</f>
        <v>13673000000000</v>
      </c>
      <c r="U14" s="17">
        <f>EPS_state_calcs!U20+EPS_state_calcs!U41-EPS_state_calcs!U62</f>
        <v>13274000000000</v>
      </c>
      <c r="V14" s="17">
        <f>EPS_state_calcs!V20+EPS_state_calcs!V41-EPS_state_calcs!V62</f>
        <v>12983000000000</v>
      </c>
      <c r="W14" s="17">
        <f>EPS_state_calcs!W20+EPS_state_calcs!W41-EPS_state_calcs!W62</f>
        <v>12595000000000</v>
      </c>
      <c r="X14" s="17">
        <f>EPS_state_calcs!X20+EPS_state_calcs!X41-EPS_state_calcs!X62</f>
        <v>12211000000000</v>
      </c>
      <c r="Y14" s="17">
        <f>EPS_state_calcs!Y20+EPS_state_calcs!Y41-EPS_state_calcs!Y62</f>
        <v>11926000000000</v>
      </c>
      <c r="Z14" s="17">
        <f>EPS_state_calcs!Z20+EPS_state_calcs!Z41-EPS_state_calcs!Z62</f>
        <v>11555000000000</v>
      </c>
      <c r="AA14" s="17">
        <f>EPS_state_calcs!AA20+EPS_state_calcs!AA41-EPS_state_calcs!AA62</f>
        <v>11197000000000</v>
      </c>
      <c r="AB14" s="17">
        <f>EPS_state_calcs!AB20+EPS_state_calcs!AB41-EPS_state_calcs!AB62</f>
        <v>10959000000000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12704693000000</v>
      </c>
      <c r="D15" s="17">
        <f>EPS_state_calcs!D21+EPS_state_calcs!D42-EPS_state_calcs!D63</f>
        <v>12825622000000</v>
      </c>
      <c r="E15" s="17">
        <f>EPS_state_calcs!E21+EPS_state_calcs!E42-EPS_state_calcs!E63</f>
        <v>12975404000000</v>
      </c>
      <c r="F15" s="17">
        <f>EPS_state_calcs!F21+EPS_state_calcs!F42-EPS_state_calcs!F63</f>
        <v>13096914000000</v>
      </c>
      <c r="G15" s="17">
        <f>EPS_state_calcs!G21+EPS_state_calcs!G42-EPS_state_calcs!G63</f>
        <v>13178340000000</v>
      </c>
      <c r="H15" s="17">
        <f>EPS_state_calcs!H21+EPS_state_calcs!H42-EPS_state_calcs!H63</f>
        <v>13275510000000</v>
      </c>
      <c r="I15" s="17">
        <f>EPS_state_calcs!I21+EPS_state_calcs!I42-EPS_state_calcs!I63</f>
        <v>13283301000000</v>
      </c>
      <c r="J15" s="17">
        <f>EPS_state_calcs!J21+EPS_state_calcs!J42-EPS_state_calcs!J63</f>
        <v>13271566000000</v>
      </c>
      <c r="K15" s="17">
        <f>EPS_state_calcs!K21+EPS_state_calcs!K42-EPS_state_calcs!K63</f>
        <v>13221748000000</v>
      </c>
      <c r="L15" s="17">
        <f>EPS_state_calcs!L21+EPS_state_calcs!L42-EPS_state_calcs!L63</f>
        <v>13176575000000</v>
      </c>
      <c r="M15" s="17">
        <f>EPS_state_calcs!M21+EPS_state_calcs!M42-EPS_state_calcs!M63</f>
        <v>13120114000000</v>
      </c>
      <c r="N15" s="17">
        <f>EPS_state_calcs!N21+EPS_state_calcs!N42-EPS_state_calcs!N63</f>
        <v>13047074000000</v>
      </c>
      <c r="O15" s="17">
        <f>EPS_state_calcs!O21+EPS_state_calcs!O42-EPS_state_calcs!O63</f>
        <v>12952107000000</v>
      </c>
      <c r="P15" s="17">
        <f>EPS_state_calcs!P21+EPS_state_calcs!P42-EPS_state_calcs!P63</f>
        <v>12839267000000</v>
      </c>
      <c r="Q15" s="17">
        <f>EPS_state_calcs!Q21+EPS_state_calcs!Q42-EPS_state_calcs!Q63</f>
        <v>12713655000000</v>
      </c>
      <c r="R15" s="17">
        <f>EPS_state_calcs!R21+EPS_state_calcs!R42-EPS_state_calcs!R63</f>
        <v>12611936000000</v>
      </c>
      <c r="S15" s="17">
        <f>EPS_state_calcs!S21+EPS_state_calcs!S42-EPS_state_calcs!S63</f>
        <v>12501762000000</v>
      </c>
      <c r="T15" s="17">
        <f>EPS_state_calcs!T21+EPS_state_calcs!T42-EPS_state_calcs!T63</f>
        <v>12351261000000</v>
      </c>
      <c r="U15" s="17">
        <f>EPS_state_calcs!U21+EPS_state_calcs!U42-EPS_state_calcs!U63</f>
        <v>12187589000000</v>
      </c>
      <c r="V15" s="17">
        <f>EPS_state_calcs!V21+EPS_state_calcs!V42-EPS_state_calcs!V63</f>
        <v>12027061000000</v>
      </c>
      <c r="W15" s="17">
        <f>EPS_state_calcs!W21+EPS_state_calcs!W42-EPS_state_calcs!W63</f>
        <v>11911305000000</v>
      </c>
      <c r="X15" s="17">
        <f>EPS_state_calcs!X21+EPS_state_calcs!X42-EPS_state_calcs!X63</f>
        <v>11804088000000</v>
      </c>
      <c r="Y15" s="17">
        <f>EPS_state_calcs!Y21+EPS_state_calcs!Y42-EPS_state_calcs!Y63</f>
        <v>11705589000000</v>
      </c>
      <c r="Z15" s="17">
        <f>EPS_state_calcs!Z21+EPS_state_calcs!Z42-EPS_state_calcs!Z63</f>
        <v>11594009000000</v>
      </c>
      <c r="AA15" s="17">
        <f>EPS_state_calcs!AA21+EPS_state_calcs!AA42-EPS_state_calcs!AA63</f>
        <v>11486616000000</v>
      </c>
      <c r="AB15" s="17">
        <f>EPS_state_calcs!AB21+EPS_state_calcs!AB42-EPS_state_calcs!AB63</f>
        <v>11381848000000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47672000000000</v>
      </c>
      <c r="D16" s="17">
        <f>EPS_state_calcs!D22+EPS_state_calcs!D43-EPS_state_calcs!D64</f>
        <v>48651400000000</v>
      </c>
      <c r="E16" s="17">
        <f>EPS_state_calcs!E22+EPS_state_calcs!E43-EPS_state_calcs!E64</f>
        <v>49034400000000</v>
      </c>
      <c r="F16" s="17">
        <f>EPS_state_calcs!F22+EPS_state_calcs!F43-EPS_state_calcs!F64</f>
        <v>48986500000000</v>
      </c>
      <c r="G16" s="17">
        <f>EPS_state_calcs!G22+EPS_state_calcs!G43-EPS_state_calcs!G64</f>
        <v>49167300000000</v>
      </c>
      <c r="H16" s="17">
        <f>EPS_state_calcs!H22+EPS_state_calcs!H43-EPS_state_calcs!H64</f>
        <v>49535500000000</v>
      </c>
      <c r="I16" s="17">
        <f>EPS_state_calcs!I22+EPS_state_calcs!I43-EPS_state_calcs!I64</f>
        <v>49756800000000</v>
      </c>
      <c r="J16" s="17">
        <f>EPS_state_calcs!J22+EPS_state_calcs!J43-EPS_state_calcs!J64</f>
        <v>50213900000000</v>
      </c>
      <c r="K16" s="17">
        <f>EPS_state_calcs!K22+EPS_state_calcs!K43-EPS_state_calcs!K64</f>
        <v>50754800000000</v>
      </c>
      <c r="L16" s="17">
        <f>EPS_state_calcs!L22+EPS_state_calcs!L43-EPS_state_calcs!L64</f>
        <v>51398400000000</v>
      </c>
      <c r="M16" s="17">
        <f>EPS_state_calcs!M22+EPS_state_calcs!M43-EPS_state_calcs!M64</f>
        <v>52153300000000</v>
      </c>
      <c r="N16" s="17">
        <f>EPS_state_calcs!N22+EPS_state_calcs!N43-EPS_state_calcs!N64</f>
        <v>52611600000000</v>
      </c>
      <c r="O16" s="17">
        <f>EPS_state_calcs!O22+EPS_state_calcs!O43-EPS_state_calcs!O64</f>
        <v>53078300000000</v>
      </c>
      <c r="P16" s="17">
        <f>EPS_state_calcs!P22+EPS_state_calcs!P43-EPS_state_calcs!P64</f>
        <v>53435300000000</v>
      </c>
      <c r="Q16" s="17">
        <f>EPS_state_calcs!Q22+EPS_state_calcs!Q43-EPS_state_calcs!Q64</f>
        <v>53838200000000</v>
      </c>
      <c r="R16" s="17">
        <f>EPS_state_calcs!R22+EPS_state_calcs!R43-EPS_state_calcs!R64</f>
        <v>54267900000000</v>
      </c>
      <c r="S16" s="17">
        <f>EPS_state_calcs!S22+EPS_state_calcs!S43-EPS_state_calcs!S64</f>
        <v>54630700000000</v>
      </c>
      <c r="T16" s="17">
        <f>EPS_state_calcs!T22+EPS_state_calcs!T43-EPS_state_calcs!T64</f>
        <v>55046400000000</v>
      </c>
      <c r="U16" s="17">
        <f>EPS_state_calcs!U22+EPS_state_calcs!U43-EPS_state_calcs!U64</f>
        <v>55517200000000</v>
      </c>
      <c r="V16" s="17">
        <f>EPS_state_calcs!V22+EPS_state_calcs!V43-EPS_state_calcs!V64</f>
        <v>55985300000000</v>
      </c>
      <c r="W16" s="17">
        <f>EPS_state_calcs!W22+EPS_state_calcs!W43-EPS_state_calcs!W64</f>
        <v>56464200000000</v>
      </c>
      <c r="X16" s="17">
        <f>EPS_state_calcs!X22+EPS_state_calcs!X43-EPS_state_calcs!X64</f>
        <v>56902500000000</v>
      </c>
      <c r="Y16" s="17">
        <f>EPS_state_calcs!Y22+EPS_state_calcs!Y43-EPS_state_calcs!Y64</f>
        <v>57186800000000</v>
      </c>
      <c r="Z16" s="17">
        <f>EPS_state_calcs!Z22+EPS_state_calcs!Z43-EPS_state_calcs!Z64</f>
        <v>57471100000000</v>
      </c>
      <c r="AA16" s="17">
        <f>EPS_state_calcs!AA22+EPS_state_calcs!AA43-EPS_state_calcs!AA64</f>
        <v>57772600000000</v>
      </c>
      <c r="AB16" s="17">
        <f>EPS_state_calcs!AB22+EPS_state_calcs!AB43-EPS_state_calcs!AB64</f>
        <v>58091700000000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888164000000000</v>
      </c>
      <c r="D20" s="17">
        <f>EPS_state_calcs!D26+EPS_state_calcs!D47-EPS_state_calcs!D68</f>
        <v>888164000000000</v>
      </c>
      <c r="E20" s="17">
        <f>EPS_state_calcs!E26+EPS_state_calcs!E47-EPS_state_calcs!E68</f>
        <v>888164000000000</v>
      </c>
      <c r="F20" s="17">
        <f>EPS_state_calcs!F26+EPS_state_calcs!F47-EPS_state_calcs!F68</f>
        <v>888164000000000</v>
      </c>
      <c r="G20" s="17">
        <f>EPS_state_calcs!G26+EPS_state_calcs!G47-EPS_state_calcs!G68</f>
        <v>888164000000000</v>
      </c>
      <c r="H20" s="17">
        <f>EPS_state_calcs!H26+EPS_state_calcs!H47-EPS_state_calcs!H68</f>
        <v>888164000000000</v>
      </c>
      <c r="I20" s="17">
        <f>EPS_state_calcs!I26+EPS_state_calcs!I47-EPS_state_calcs!I68</f>
        <v>888164000000000</v>
      </c>
      <c r="J20" s="17">
        <f>EPS_state_calcs!J26+EPS_state_calcs!J47-EPS_state_calcs!J68</f>
        <v>888164000000000</v>
      </c>
      <c r="K20" s="17">
        <f>EPS_state_calcs!K26+EPS_state_calcs!K47-EPS_state_calcs!K68</f>
        <v>888164000000000</v>
      </c>
      <c r="L20" s="17">
        <f>EPS_state_calcs!L26+EPS_state_calcs!L47-EPS_state_calcs!L68</f>
        <v>888164000000000</v>
      </c>
      <c r="M20" s="17">
        <f>EPS_state_calcs!M26+EPS_state_calcs!M47-EPS_state_calcs!M68</f>
        <v>888164000000000</v>
      </c>
      <c r="N20" s="17">
        <f>EPS_state_calcs!N26+EPS_state_calcs!N47-EPS_state_calcs!N68</f>
        <v>888164000000000</v>
      </c>
      <c r="O20" s="17">
        <f>EPS_state_calcs!O26+EPS_state_calcs!O47-EPS_state_calcs!O68</f>
        <v>888164000000000</v>
      </c>
      <c r="P20" s="17">
        <f>EPS_state_calcs!P26+EPS_state_calcs!P47-EPS_state_calcs!P68</f>
        <v>888164000000000</v>
      </c>
      <c r="Q20" s="17">
        <f>EPS_state_calcs!Q26+EPS_state_calcs!Q47-EPS_state_calcs!Q68</f>
        <v>888164000000000</v>
      </c>
      <c r="R20" s="17">
        <f>EPS_state_calcs!R26+EPS_state_calcs!R47-EPS_state_calcs!R68</f>
        <v>888164000000000</v>
      </c>
      <c r="S20" s="17">
        <f>EPS_state_calcs!S26+EPS_state_calcs!S47-EPS_state_calcs!S68</f>
        <v>888164000000000</v>
      </c>
      <c r="T20" s="17">
        <f>EPS_state_calcs!T26+EPS_state_calcs!T47-EPS_state_calcs!T68</f>
        <v>888164000000000</v>
      </c>
      <c r="U20" s="17">
        <f>EPS_state_calcs!U26+EPS_state_calcs!U47-EPS_state_calcs!U68</f>
        <v>888164000000000</v>
      </c>
      <c r="V20" s="17">
        <f>EPS_state_calcs!V26+EPS_state_calcs!V47-EPS_state_calcs!V68</f>
        <v>888164000000000</v>
      </c>
      <c r="W20" s="17">
        <f>EPS_state_calcs!W26+EPS_state_calcs!W47-EPS_state_calcs!W68</f>
        <v>888164000000000</v>
      </c>
      <c r="X20" s="17">
        <f>EPS_state_calcs!X26+EPS_state_calcs!X47-EPS_state_calcs!X68</f>
        <v>888164000000000</v>
      </c>
      <c r="Y20" s="17">
        <f>EPS_state_calcs!Y26+EPS_state_calcs!Y47-EPS_state_calcs!Y68</f>
        <v>888164000000000</v>
      </c>
      <c r="Z20" s="17">
        <f>EPS_state_calcs!Z26+EPS_state_calcs!Z47-EPS_state_calcs!Z68</f>
        <v>888164000000000</v>
      </c>
      <c r="AA20" s="17">
        <f>EPS_state_calcs!AA26+EPS_state_calcs!AA47-EPS_state_calcs!AA68</f>
        <v>888164000000000</v>
      </c>
      <c r="AB20" s="17">
        <f>EPS_state_calcs!AB26+EPS_state_calcs!AB47-EPS_state_calcs!AB68</f>
        <v>888164000000000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24339650000000</v>
      </c>
      <c r="D21" s="17">
        <f>EPS_state_calcs!D27+EPS_state_calcs!D48-EPS_state_calcs!D69</f>
        <v>24846800000000</v>
      </c>
      <c r="E21" s="17">
        <f>EPS_state_calcs!E27+EPS_state_calcs!E48-EPS_state_calcs!E69</f>
        <v>25091130000000</v>
      </c>
      <c r="F21" s="17">
        <f>EPS_state_calcs!F27+EPS_state_calcs!F48-EPS_state_calcs!F69</f>
        <v>25334080000000</v>
      </c>
      <c r="G21" s="17">
        <f>EPS_state_calcs!G27+EPS_state_calcs!G48-EPS_state_calcs!G69</f>
        <v>25792580000000</v>
      </c>
      <c r="H21" s="17">
        <f>EPS_state_calcs!H27+EPS_state_calcs!H48-EPS_state_calcs!H69</f>
        <v>26256520000000</v>
      </c>
      <c r="I21" s="17">
        <f>EPS_state_calcs!I27+EPS_state_calcs!I48-EPS_state_calcs!I69</f>
        <v>26673240000000</v>
      </c>
      <c r="J21" s="17">
        <f>EPS_state_calcs!J27+EPS_state_calcs!J48-EPS_state_calcs!J69</f>
        <v>27080660000000</v>
      </c>
      <c r="K21" s="17">
        <f>EPS_state_calcs!K27+EPS_state_calcs!K48-EPS_state_calcs!K69</f>
        <v>27415160000000</v>
      </c>
      <c r="L21" s="17">
        <f>EPS_state_calcs!L27+EPS_state_calcs!L48-EPS_state_calcs!L69</f>
        <v>27634200000000</v>
      </c>
      <c r="M21" s="17">
        <f>EPS_state_calcs!M27+EPS_state_calcs!M48-EPS_state_calcs!M69</f>
        <v>27907100000000</v>
      </c>
      <c r="N21" s="17">
        <f>EPS_state_calcs!N27+EPS_state_calcs!N48-EPS_state_calcs!N69</f>
        <v>28124800000000</v>
      </c>
      <c r="O21" s="17">
        <f>EPS_state_calcs!O27+EPS_state_calcs!O48-EPS_state_calcs!O69</f>
        <v>28287800000000</v>
      </c>
      <c r="P21" s="17">
        <f>EPS_state_calcs!P27+EPS_state_calcs!P48-EPS_state_calcs!P69</f>
        <v>28396400000000</v>
      </c>
      <c r="Q21" s="17">
        <f>EPS_state_calcs!Q27+EPS_state_calcs!Q48-EPS_state_calcs!Q69</f>
        <v>28468500000000</v>
      </c>
      <c r="R21" s="17">
        <f>EPS_state_calcs!R27+EPS_state_calcs!R48-EPS_state_calcs!R69</f>
        <v>28478500000000</v>
      </c>
      <c r="S21" s="17">
        <f>EPS_state_calcs!S27+EPS_state_calcs!S48-EPS_state_calcs!S69</f>
        <v>28457500000000</v>
      </c>
      <c r="T21" s="17">
        <f>EPS_state_calcs!T27+EPS_state_calcs!T48-EPS_state_calcs!T69</f>
        <v>28533700000000</v>
      </c>
      <c r="U21" s="17">
        <f>EPS_state_calcs!U27+EPS_state_calcs!U48-EPS_state_calcs!U69</f>
        <v>28567400000000</v>
      </c>
      <c r="V21" s="17">
        <f>EPS_state_calcs!V27+EPS_state_calcs!V48-EPS_state_calcs!V69</f>
        <v>28623700000000</v>
      </c>
      <c r="W21" s="17">
        <f>EPS_state_calcs!W27+EPS_state_calcs!W48-EPS_state_calcs!W69</f>
        <v>28798300000000</v>
      </c>
      <c r="X21" s="17">
        <f>EPS_state_calcs!X27+EPS_state_calcs!X48-EPS_state_calcs!X69</f>
        <v>28985100000000</v>
      </c>
      <c r="Y21" s="17">
        <f>EPS_state_calcs!Y27+EPS_state_calcs!Y48-EPS_state_calcs!Y69</f>
        <v>29148100000000</v>
      </c>
      <c r="Z21" s="17">
        <f>EPS_state_calcs!Z27+EPS_state_calcs!Z48-EPS_state_calcs!Z69</f>
        <v>29315900000000</v>
      </c>
      <c r="AA21" s="17">
        <f>EPS_state_calcs!AA27+EPS_state_calcs!AA48-EPS_state_calcs!AA69</f>
        <v>29515500000000</v>
      </c>
      <c r="AB21" s="17">
        <f>EPS_state_calcs!AB27+EPS_state_calcs!AB48-EPS_state_calcs!AB69</f>
        <v>29755700000000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38846400000000</v>
      </c>
      <c r="D22" s="17">
        <f>EPS_state_calcs!D28+EPS_state_calcs!D49-EPS_state_calcs!D70</f>
        <v>38175400000000</v>
      </c>
      <c r="E22" s="17">
        <f>EPS_state_calcs!E28+EPS_state_calcs!E49-EPS_state_calcs!E70</f>
        <v>38624800000000</v>
      </c>
      <c r="F22" s="17">
        <f>EPS_state_calcs!F28+EPS_state_calcs!F49-EPS_state_calcs!F70</f>
        <v>38688700000000</v>
      </c>
      <c r="G22" s="17">
        <f>EPS_state_calcs!G28+EPS_state_calcs!G49-EPS_state_calcs!G70</f>
        <v>38413300000000</v>
      </c>
      <c r="H22" s="17">
        <f>EPS_state_calcs!H28+EPS_state_calcs!H49-EPS_state_calcs!H70</f>
        <v>38207500000000</v>
      </c>
      <c r="I22" s="17">
        <f>EPS_state_calcs!I28+EPS_state_calcs!I49-EPS_state_calcs!I70</f>
        <v>37894600000000</v>
      </c>
      <c r="J22" s="17">
        <f>EPS_state_calcs!J28+EPS_state_calcs!J49-EPS_state_calcs!J70</f>
        <v>37818600000000</v>
      </c>
      <c r="K22" s="17">
        <f>EPS_state_calcs!K28+EPS_state_calcs!K49-EPS_state_calcs!K70</f>
        <v>37492000000000</v>
      </c>
      <c r="L22" s="17">
        <f>EPS_state_calcs!L28+EPS_state_calcs!L49-EPS_state_calcs!L70</f>
        <v>37290900000000</v>
      </c>
      <c r="M22" s="17">
        <f>EPS_state_calcs!M28+EPS_state_calcs!M49-EPS_state_calcs!M70</f>
        <v>37124300000000</v>
      </c>
      <c r="N22" s="17">
        <f>EPS_state_calcs!N28+EPS_state_calcs!N49-EPS_state_calcs!N70</f>
        <v>37003800000000</v>
      </c>
      <c r="O22" s="17">
        <f>EPS_state_calcs!O28+EPS_state_calcs!O49-EPS_state_calcs!O70</f>
        <v>36963900000000</v>
      </c>
      <c r="P22" s="17">
        <f>EPS_state_calcs!P28+EPS_state_calcs!P49-EPS_state_calcs!P70</f>
        <v>36916800000000</v>
      </c>
      <c r="Q22" s="17">
        <f>EPS_state_calcs!Q28+EPS_state_calcs!Q49-EPS_state_calcs!Q70</f>
        <v>36904400000000</v>
      </c>
      <c r="R22" s="17">
        <f>EPS_state_calcs!R28+EPS_state_calcs!R49-EPS_state_calcs!R70</f>
        <v>36857500000000</v>
      </c>
      <c r="S22" s="17">
        <f>EPS_state_calcs!S28+EPS_state_calcs!S49-EPS_state_calcs!S70</f>
        <v>36795000000000</v>
      </c>
      <c r="T22" s="17">
        <f>EPS_state_calcs!T28+EPS_state_calcs!T49-EPS_state_calcs!T70</f>
        <v>36769700000000</v>
      </c>
      <c r="U22" s="17">
        <f>EPS_state_calcs!U28+EPS_state_calcs!U49-EPS_state_calcs!U70</f>
        <v>36762200000000</v>
      </c>
      <c r="V22" s="17">
        <f>EPS_state_calcs!V28+EPS_state_calcs!V49-EPS_state_calcs!V70</f>
        <v>36774400000000</v>
      </c>
      <c r="W22" s="17">
        <f>EPS_state_calcs!W28+EPS_state_calcs!W49-EPS_state_calcs!W70</f>
        <v>36823100000000</v>
      </c>
      <c r="X22" s="17">
        <f>EPS_state_calcs!X28+EPS_state_calcs!X49-EPS_state_calcs!X70</f>
        <v>36878600000000</v>
      </c>
      <c r="Y22" s="17">
        <f>EPS_state_calcs!Y28+EPS_state_calcs!Y49-EPS_state_calcs!Y70</f>
        <v>36931500000000</v>
      </c>
      <c r="Z22" s="17">
        <f>EPS_state_calcs!Z28+EPS_state_calcs!Z49-EPS_state_calcs!Z70</f>
        <v>36965800000000</v>
      </c>
      <c r="AA22" s="17">
        <f>EPS_state_calcs!AA28+EPS_state_calcs!AA49-EPS_state_calcs!AA70</f>
        <v>36966500000000</v>
      </c>
      <c r="AB22" s="17">
        <f>EPS_state_calcs!AB28+EPS_state_calcs!AB49-EPS_state_calcs!AB70</f>
        <v>37010600000000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7396850000000</v>
      </c>
      <c r="D23" s="17">
        <f>EPS_state_calcs!D29+EPS_state_calcs!D50-EPS_state_calcs!D71</f>
        <v>13086900000000</v>
      </c>
      <c r="E23" s="17">
        <f>EPS_state_calcs!E29+EPS_state_calcs!E50-EPS_state_calcs!E71</f>
        <v>9029300000000</v>
      </c>
      <c r="F23" s="17">
        <f>EPS_state_calcs!F29+EPS_state_calcs!F50-EPS_state_calcs!F71</f>
        <v>8674360000000</v>
      </c>
      <c r="G23" s="17">
        <f>EPS_state_calcs!G29+EPS_state_calcs!G50-EPS_state_calcs!G71</f>
        <v>8195450000000</v>
      </c>
      <c r="H23" s="17">
        <f>EPS_state_calcs!H29+EPS_state_calcs!H50-EPS_state_calcs!H71</f>
        <v>7388910000000</v>
      </c>
      <c r="I23" s="17">
        <f>EPS_state_calcs!I29+EPS_state_calcs!I50-EPS_state_calcs!I71</f>
        <v>7388830000000</v>
      </c>
      <c r="J23" s="17">
        <f>EPS_state_calcs!J29+EPS_state_calcs!J50-EPS_state_calcs!J71</f>
        <v>6861260000000</v>
      </c>
      <c r="K23" s="17">
        <f>EPS_state_calcs!K29+EPS_state_calcs!K50-EPS_state_calcs!K71</f>
        <v>6530900000000</v>
      </c>
      <c r="L23" s="17">
        <f>EPS_state_calcs!L29+EPS_state_calcs!L50-EPS_state_calcs!L71</f>
        <v>5715730000000</v>
      </c>
      <c r="M23" s="17">
        <f>EPS_state_calcs!M29+EPS_state_calcs!M50-EPS_state_calcs!M71</f>
        <v>3062290000000</v>
      </c>
      <c r="N23" s="17">
        <f>EPS_state_calcs!N29+EPS_state_calcs!N50-EPS_state_calcs!N71</f>
        <v>2951890000000</v>
      </c>
      <c r="O23" s="17">
        <f>EPS_state_calcs!O29+EPS_state_calcs!O50-EPS_state_calcs!O71</f>
        <v>2952520000000</v>
      </c>
      <c r="P23" s="17">
        <f>EPS_state_calcs!P29+EPS_state_calcs!P50-EPS_state_calcs!P71</f>
        <v>2910510000000</v>
      </c>
      <c r="Q23" s="17">
        <f>EPS_state_calcs!Q29+EPS_state_calcs!Q50-EPS_state_calcs!Q71</f>
        <v>2862040000000</v>
      </c>
      <c r="R23" s="17">
        <f>EPS_state_calcs!R29+EPS_state_calcs!R50-EPS_state_calcs!R71</f>
        <v>2395680000000</v>
      </c>
      <c r="S23" s="17">
        <f>EPS_state_calcs!S29+EPS_state_calcs!S50-EPS_state_calcs!S71</f>
        <v>2597890000000</v>
      </c>
      <c r="T23" s="17">
        <f>EPS_state_calcs!T29+EPS_state_calcs!T50-EPS_state_calcs!T71</f>
        <v>2684590000000</v>
      </c>
      <c r="U23" s="17">
        <f>EPS_state_calcs!U29+EPS_state_calcs!U50-EPS_state_calcs!U71</f>
        <v>2437440000000</v>
      </c>
      <c r="V23" s="17">
        <f>EPS_state_calcs!V29+EPS_state_calcs!V50-EPS_state_calcs!V71</f>
        <v>1977950000000</v>
      </c>
      <c r="W23" s="17">
        <f>EPS_state_calcs!W29+EPS_state_calcs!W50-EPS_state_calcs!W71</f>
        <v>2091030000000</v>
      </c>
      <c r="X23" s="17">
        <f>EPS_state_calcs!X29+EPS_state_calcs!X50-EPS_state_calcs!X71</f>
        <v>2181280000000</v>
      </c>
      <c r="Y23" s="17">
        <f>EPS_state_calcs!Y29+EPS_state_calcs!Y50-EPS_state_calcs!Y71</f>
        <v>2267330000000</v>
      </c>
      <c r="Z23" s="17">
        <f>EPS_state_calcs!Z29+EPS_state_calcs!Z50-EPS_state_calcs!Z71</f>
        <v>2037260000000</v>
      </c>
      <c r="AA23" s="17">
        <f>EPS_state_calcs!AA29+EPS_state_calcs!AA50-EPS_state_calcs!AA71</f>
        <v>1775710000000</v>
      </c>
      <c r="AB23" s="17">
        <f>EPS_state_calcs!AB29+EPS_state_calcs!AB50-EPS_state_calcs!AB71</f>
        <v>1500800000000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24350680000000</v>
      </c>
      <c r="D24" s="17">
        <f>EPS_state_calcs!D30+EPS_state_calcs!D51-EPS_state_calcs!D72</f>
        <v>24350300000000</v>
      </c>
      <c r="E24" s="17">
        <f>EPS_state_calcs!E30+EPS_state_calcs!E51-EPS_state_calcs!E72</f>
        <v>24350300000000</v>
      </c>
      <c r="F24" s="17">
        <f>EPS_state_calcs!F30+EPS_state_calcs!F51-EPS_state_calcs!F72</f>
        <v>24350617000000</v>
      </c>
      <c r="G24" s="17">
        <f>EPS_state_calcs!G30+EPS_state_calcs!G51-EPS_state_calcs!G72</f>
        <v>24351881000000</v>
      </c>
      <c r="H24" s="17">
        <f>EPS_state_calcs!H30+EPS_state_calcs!H51-EPS_state_calcs!H72</f>
        <v>24354741000000</v>
      </c>
      <c r="I24" s="17">
        <f>EPS_state_calcs!I30+EPS_state_calcs!I51-EPS_state_calcs!I72</f>
        <v>24358556000000</v>
      </c>
      <c r="J24" s="17">
        <f>EPS_state_calcs!J30+EPS_state_calcs!J51-EPS_state_calcs!J72</f>
        <v>24363352000000</v>
      </c>
      <c r="K24" s="17">
        <f>EPS_state_calcs!K30+EPS_state_calcs!K51-EPS_state_calcs!K72</f>
        <v>24369418000000</v>
      </c>
      <c r="L24" s="17">
        <f>EPS_state_calcs!L30+EPS_state_calcs!L51-EPS_state_calcs!L72</f>
        <v>24377129000000</v>
      </c>
      <c r="M24" s="17">
        <f>EPS_state_calcs!M30+EPS_state_calcs!M51-EPS_state_calcs!M72</f>
        <v>24386789000000</v>
      </c>
      <c r="N24" s="17">
        <f>EPS_state_calcs!N30+EPS_state_calcs!N51-EPS_state_calcs!N72</f>
        <v>24396810000000</v>
      </c>
      <c r="O24" s="17">
        <f>EPS_state_calcs!O30+EPS_state_calcs!O51-EPS_state_calcs!O72</f>
        <v>24602300000000</v>
      </c>
      <c r="P24" s="17">
        <f>EPS_state_calcs!P30+EPS_state_calcs!P51-EPS_state_calcs!P72</f>
        <v>24927600000000</v>
      </c>
      <c r="Q24" s="17">
        <f>EPS_state_calcs!Q30+EPS_state_calcs!Q51-EPS_state_calcs!Q72</f>
        <v>25171167500000</v>
      </c>
      <c r="R24" s="17">
        <f>EPS_state_calcs!R30+EPS_state_calcs!R51-EPS_state_calcs!R72</f>
        <v>27328780000000</v>
      </c>
      <c r="S24" s="17">
        <f>EPS_state_calcs!S30+EPS_state_calcs!S51-EPS_state_calcs!S72</f>
        <v>28223590000000</v>
      </c>
      <c r="T24" s="17">
        <f>EPS_state_calcs!T30+EPS_state_calcs!T51-EPS_state_calcs!T72</f>
        <v>28305700000000</v>
      </c>
      <c r="U24" s="17">
        <f>EPS_state_calcs!U30+EPS_state_calcs!U51-EPS_state_calcs!U72</f>
        <v>28063060000000</v>
      </c>
      <c r="V24" s="17">
        <f>EPS_state_calcs!V30+EPS_state_calcs!V51-EPS_state_calcs!V72</f>
        <v>30921440000000</v>
      </c>
      <c r="W24" s="17">
        <f>EPS_state_calcs!W30+EPS_state_calcs!W51-EPS_state_calcs!W72</f>
        <v>31268830000000</v>
      </c>
      <c r="X24" s="17">
        <f>EPS_state_calcs!X30+EPS_state_calcs!X51-EPS_state_calcs!X72</f>
        <v>31950650000000</v>
      </c>
      <c r="Y24" s="17">
        <f>EPS_state_calcs!Y30+EPS_state_calcs!Y51-EPS_state_calcs!Y72</f>
        <v>32611150000000</v>
      </c>
      <c r="Z24" s="17">
        <f>EPS_state_calcs!Z30+EPS_state_calcs!Z51-EPS_state_calcs!Z72</f>
        <v>32680430000000</v>
      </c>
      <c r="AA24" s="17">
        <f>EPS_state_calcs!AA30+EPS_state_calcs!AA51-EPS_state_calcs!AA72</f>
        <v>33507510000000</v>
      </c>
      <c r="AB24" s="17">
        <f>EPS_state_calcs!AB30+EPS_state_calcs!AB51-EPS_state_calcs!AB72</f>
        <v>34424330000000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427020111911233.81</v>
      </c>
      <c r="C10" s="17">
        <f>B10*AEO_growth_calcs!C$38</f>
        <v>427020111911233.81</v>
      </c>
      <c r="D10" s="17">
        <f>C10*AEO_growth_calcs!D$38</f>
        <v>416669937328052.06</v>
      </c>
      <c r="E10" s="17">
        <f>D10*AEO_growth_calcs!E$38</f>
        <v>419406535134541.88</v>
      </c>
      <c r="F10" s="17">
        <f>E10*AEO_growth_calcs!F$38</f>
        <v>422948228374015.75</v>
      </c>
      <c r="G10" s="17">
        <f>F10*AEO_growth_calcs!G$38</f>
        <v>426497864820842.94</v>
      </c>
      <c r="H10" s="17">
        <f>G10*AEO_growth_calcs!H$38</f>
        <v>428934449940774.5</v>
      </c>
      <c r="I10" s="17">
        <f>H10*AEO_growth_calcs!I$38</f>
        <v>428383086109234.13</v>
      </c>
      <c r="J10" s="17">
        <f>I10*AEO_growth_calcs!J$38</f>
        <v>432181843589199.56</v>
      </c>
      <c r="K10" s="17">
        <f>J10*AEO_growth_calcs!K$38</f>
        <v>430915741440496.56</v>
      </c>
      <c r="L10" s="17">
        <f>K10*AEO_growth_calcs!L$38</f>
        <v>428977849420697.5</v>
      </c>
      <c r="M10" s="17">
        <f>L10*AEO_growth_calcs!M$38</f>
        <v>429887785167768.69</v>
      </c>
      <c r="N10" s="17">
        <f>M10*AEO_growth_calcs!N$38</f>
        <v>428503161344679.63</v>
      </c>
      <c r="O10" s="17">
        <f>N10*AEO_growth_calcs!O$38</f>
        <v>428764911325786.13</v>
      </c>
      <c r="P10" s="17">
        <f>O10*AEO_growth_calcs!P$38</f>
        <v>431167919480880.88</v>
      </c>
      <c r="Q10" s="17">
        <f>P10*AEO_growth_calcs!Q$38</f>
        <v>428486473092007.19</v>
      </c>
      <c r="R10" s="17">
        <f>Q10*AEO_growth_calcs!R$38</f>
        <v>432106621164991</v>
      </c>
      <c r="S10" s="17">
        <f>R10*AEO_growth_calcs!S$38</f>
        <v>433462529165913.81</v>
      </c>
      <c r="T10" s="17">
        <f>S10*AEO_growth_calcs!T$38</f>
        <v>434871408587481.75</v>
      </c>
      <c r="U10" s="17">
        <f>T10*AEO_growth_calcs!U$38</f>
        <v>434935254935544.06</v>
      </c>
      <c r="V10" s="17">
        <f>U10*AEO_growth_calcs!V$38</f>
        <v>434385344435317.75</v>
      </c>
      <c r="W10" s="17">
        <f>V10*AEO_growth_calcs!W$38</f>
        <v>433622596069925.75</v>
      </c>
      <c r="X10" s="17">
        <f>W10*AEO_growth_calcs!X$38</f>
        <v>430363275081752.56</v>
      </c>
      <c r="Y10" s="17">
        <f>X10*AEO_growth_calcs!Y$38</f>
        <v>432107372888084.5</v>
      </c>
      <c r="Z10" s="17">
        <f>Y10*AEO_growth_calcs!Z$38</f>
        <v>431208763102286.5</v>
      </c>
      <c r="AA10" s="17">
        <f>Z10*AEO_growth_calcs!AA$38</f>
        <v>432567277076599.75</v>
      </c>
      <c r="AB10" s="17">
        <f>AA10*AEO_growth_calcs!AB$38</f>
        <v>430482698823850.56</v>
      </c>
    </row>
    <row r="11" spans="1:28" x14ac:dyDescent="0.25">
      <c r="A11" s="4" t="s">
        <v>6617</v>
      </c>
      <c r="B11" s="17">
        <f>Petroleum_calcs!B19</f>
        <v>252588874130437.72</v>
      </c>
      <c r="C11" s="17">
        <f>B11*AEO_growth_calcs!C$39</f>
        <v>252588874130437.72</v>
      </c>
      <c r="D11" s="17">
        <f>C11*AEO_growth_calcs!D$39</f>
        <v>246466588851371.5</v>
      </c>
      <c r="E11" s="17">
        <f>D11*AEO_growth_calcs!E$39</f>
        <v>248085327968354.28</v>
      </c>
      <c r="F11" s="17">
        <f>E11*AEO_growth_calcs!F$39</f>
        <v>250180293247320</v>
      </c>
      <c r="G11" s="17">
        <f>F11*AEO_growth_calcs!G$39</f>
        <v>252279957053934.38</v>
      </c>
      <c r="H11" s="17">
        <f>G11*AEO_growth_calcs!H$39</f>
        <v>253721234115597.53</v>
      </c>
      <c r="I11" s="17">
        <f>H11*AEO_growth_calcs!I$39</f>
        <v>253395094045000.63</v>
      </c>
      <c r="J11" s="17">
        <f>I11*AEO_growth_calcs!J$39</f>
        <v>255642116721905.59</v>
      </c>
      <c r="K11" s="17">
        <f>J11*AEO_growth_calcs!K$39</f>
        <v>254893198094060.03</v>
      </c>
      <c r="L11" s="17">
        <f>K11*AEO_growth_calcs!L$39</f>
        <v>253746905566346.13</v>
      </c>
      <c r="M11" s="17">
        <f>L11*AEO_growth_calcs!M$39</f>
        <v>254285146364548.91</v>
      </c>
      <c r="N11" s="17">
        <f>M11*AEO_growth_calcs!N$39</f>
        <v>253466120368319.16</v>
      </c>
      <c r="O11" s="17">
        <f>N11*AEO_growth_calcs!O$39</f>
        <v>253620949452915.31</v>
      </c>
      <c r="P11" s="17">
        <f>O11*AEO_growth_calcs!P$39</f>
        <v>255042365230511.78</v>
      </c>
      <c r="Q11" s="17">
        <f>P11*AEO_growth_calcs!Q$39</f>
        <v>253456249013701.09</v>
      </c>
      <c r="R11" s="17">
        <f>Q11*AEO_growth_calcs!R$39</f>
        <v>255597621516855.06</v>
      </c>
      <c r="S11" s="17">
        <f>R11*AEO_growth_calcs!S$39</f>
        <v>256399661668651.78</v>
      </c>
      <c r="T11" s="17">
        <f>S11*AEO_growth_calcs!T$39</f>
        <v>257233035219341.5</v>
      </c>
      <c r="U11" s="17">
        <f>T11*AEO_growth_calcs!U$39</f>
        <v>257270801302775.41</v>
      </c>
      <c r="V11" s="17">
        <f>U11*AEO_growth_calcs!V$39</f>
        <v>256945520899697.97</v>
      </c>
      <c r="W11" s="17">
        <f>V11*AEO_growth_calcs!W$39</f>
        <v>256494343670604.72</v>
      </c>
      <c r="X11" s="17">
        <f>W11*AEO_growth_calcs!X$39</f>
        <v>254566405861896.78</v>
      </c>
      <c r="Y11" s="17">
        <f>X11*AEO_growth_calcs!Y$39</f>
        <v>255598066172468.59</v>
      </c>
      <c r="Z11" s="17">
        <f>Y11*AEO_growth_calcs!Z$39</f>
        <v>255066524852174.78</v>
      </c>
      <c r="AA11" s="17">
        <f>Z11*AEO_growth_calcs!AA$39</f>
        <v>255870106476764.81</v>
      </c>
      <c r="AB11" s="17">
        <f>AA11*AEO_growth_calcs!AB$39</f>
        <v>254637046817017.06</v>
      </c>
    </row>
    <row r="12" spans="1:28" x14ac:dyDescent="0.25">
      <c r="A12" s="4" t="s">
        <v>542</v>
      </c>
      <c r="B12" s="17">
        <f>Petroleum_calcs!B23</f>
        <v>118376911714765.72</v>
      </c>
      <c r="C12" s="17">
        <f>B12*AEO_growth_calcs!C$40</f>
        <v>118376911714765.72</v>
      </c>
      <c r="D12" s="17">
        <f>C12*AEO_growth_calcs!D$40</f>
        <v>118710079534684.86</v>
      </c>
      <c r="E12" s="17">
        <f>D12*AEO_growth_calcs!E$40</f>
        <v>117891896697674.69</v>
      </c>
      <c r="F12" s="17">
        <f>E12*AEO_growth_calcs!F$40</f>
        <v>118401864343143.23</v>
      </c>
      <c r="G12" s="17">
        <f>F12*AEO_growth_calcs!G$40</f>
        <v>117981796754864.88</v>
      </c>
      <c r="H12" s="17">
        <f>G12*AEO_growth_calcs!H$40</f>
        <v>118209737250217.28</v>
      </c>
      <c r="I12" s="17">
        <f>H12*AEO_growth_calcs!I$40</f>
        <v>117790253428544.06</v>
      </c>
      <c r="J12" s="17">
        <f>I12*AEO_growth_calcs!J$40</f>
        <v>117617607849068.45</v>
      </c>
      <c r="K12" s="17">
        <f>J12*AEO_growth_calcs!K$40</f>
        <v>117370104384460.47</v>
      </c>
      <c r="L12" s="17">
        <f>K12*AEO_growth_calcs!L$40</f>
        <v>117616100916669.17</v>
      </c>
      <c r="M12" s="17">
        <f>L12*AEO_growth_calcs!M$40</f>
        <v>117788800800015</v>
      </c>
      <c r="N12" s="17">
        <f>M12*AEO_growth_calcs!N$40</f>
        <v>118505964862402.39</v>
      </c>
      <c r="O12" s="17">
        <f>N12*AEO_growth_calcs!O$40</f>
        <v>118410620842220.17</v>
      </c>
      <c r="P12" s="17">
        <f>O12*AEO_growth_calcs!P$40</f>
        <v>118479831124847.14</v>
      </c>
      <c r="Q12" s="17">
        <f>P12*AEO_growth_calcs!Q$40</f>
        <v>118578827080303.3</v>
      </c>
      <c r="R12" s="17">
        <f>Q12*AEO_growth_calcs!R$40</f>
        <v>118878231468897.75</v>
      </c>
      <c r="S12" s="17">
        <f>R12*AEO_growth_calcs!S$40</f>
        <v>119196234933051.09</v>
      </c>
      <c r="T12" s="17">
        <f>S12*AEO_growth_calcs!T$40</f>
        <v>120343431343906.66</v>
      </c>
      <c r="U12" s="17">
        <f>T12*AEO_growth_calcs!U$40</f>
        <v>120809697949795.59</v>
      </c>
      <c r="V12" s="17">
        <f>U12*AEO_growth_calcs!V$40</f>
        <v>121189580674092.77</v>
      </c>
      <c r="W12" s="17">
        <f>V12*AEO_growth_calcs!W$40</f>
        <v>121295744740421.25</v>
      </c>
      <c r="X12" s="17">
        <f>W12*AEO_growth_calcs!X$40</f>
        <v>121292242140790.47</v>
      </c>
      <c r="Y12" s="17">
        <f>X12*AEO_growth_calcs!Y$40</f>
        <v>122200379338861.13</v>
      </c>
      <c r="Z12" s="17">
        <f>Y12*AEO_growth_calcs!Z$40</f>
        <v>122927847560627.31</v>
      </c>
      <c r="AA12" s="17">
        <f>Z12*AEO_growth_calcs!AA$40</f>
        <v>123243828205614.06</v>
      </c>
      <c r="AB12" s="17">
        <f>AA12*AEO_growth_calcs!AB$40</f>
        <v>123782128895382.73</v>
      </c>
    </row>
    <row r="13" spans="1:28" x14ac:dyDescent="0.25">
      <c r="A13" s="4" t="s">
        <v>545</v>
      </c>
      <c r="B13" s="17">
        <f>Petroleum_calcs!B24</f>
        <v>27596994304216.895</v>
      </c>
      <c r="C13" s="17">
        <f>B13*AEO_growth_calcs!C$41</f>
        <v>27596994304216.895</v>
      </c>
      <c r="D13" s="17">
        <f>C13*AEO_growth_calcs!D$41</f>
        <v>32781455472302.91</v>
      </c>
      <c r="E13" s="17">
        <f>D13*AEO_growth_calcs!E$41</f>
        <v>31519451216710.094</v>
      </c>
      <c r="F13" s="17">
        <f>E13*AEO_growth_calcs!F$41</f>
        <v>32436714890147.703</v>
      </c>
      <c r="G13" s="17">
        <f>F13*AEO_growth_calcs!G$41</f>
        <v>32872200509784.199</v>
      </c>
      <c r="H13" s="17">
        <f>G13*AEO_growth_calcs!H$41</f>
        <v>27282810007516.805</v>
      </c>
      <c r="I13" s="17">
        <f>H13*AEO_growth_calcs!I$41</f>
        <v>28555600824445.973</v>
      </c>
      <c r="J13" s="17">
        <f>I13*AEO_growth_calcs!J$41</f>
        <v>29112286277056.961</v>
      </c>
      <c r="K13" s="17">
        <f>J13*AEO_growth_calcs!K$41</f>
        <v>30432301153954.961</v>
      </c>
      <c r="L13" s="17">
        <f>K13*AEO_growth_calcs!L$41</f>
        <v>30954495633356.781</v>
      </c>
      <c r="M13" s="17">
        <f>L13*AEO_growth_calcs!M$41</f>
        <v>31392960894182.688</v>
      </c>
      <c r="N13" s="17">
        <f>M13*AEO_growth_calcs!N$41</f>
        <v>29491720812345.16</v>
      </c>
      <c r="O13" s="17">
        <f>N13*AEO_growth_calcs!O$41</f>
        <v>30868257791106.984</v>
      </c>
      <c r="P13" s="17">
        <f>O13*AEO_growth_calcs!P$41</f>
        <v>30572758056625.234</v>
      </c>
      <c r="Q13" s="17">
        <f>P13*AEO_growth_calcs!Q$41</f>
        <v>30109833714978.969</v>
      </c>
      <c r="R13" s="17">
        <f>Q13*AEO_growth_calcs!R$41</f>
        <v>29638506524947.883</v>
      </c>
      <c r="S13" s="17">
        <f>R13*AEO_growth_calcs!S$41</f>
        <v>29118016556444.813</v>
      </c>
      <c r="T13" s="17">
        <f>S13*AEO_growth_calcs!T$41</f>
        <v>28601510719523.398</v>
      </c>
      <c r="U13" s="17">
        <f>T13*AEO_growth_calcs!U$41</f>
        <v>28061995286622.238</v>
      </c>
      <c r="V13" s="17">
        <f>U13*AEO_growth_calcs!V$41</f>
        <v>27499017456372.816</v>
      </c>
      <c r="W13" s="17">
        <f>V13*AEO_growth_calcs!W$41</f>
        <v>26912108813566.313</v>
      </c>
      <c r="X13" s="17">
        <f>W13*AEO_growth_calcs!X$41</f>
        <v>26300787931460.336</v>
      </c>
      <c r="Y13" s="17">
        <f>X13*AEO_growth_calcs!Y$41</f>
        <v>25755703562187.695</v>
      </c>
      <c r="Z13" s="17">
        <f>Y13*AEO_growth_calcs!Z$41</f>
        <v>25094085295881.711</v>
      </c>
      <c r="AA13" s="17">
        <f>Z13*AEO_growth_calcs!AA$41</f>
        <v>24406561066221.473</v>
      </c>
      <c r="AB13" s="17">
        <f>AA13*AEO_growth_calcs!AB$41</f>
        <v>23692613014170.563</v>
      </c>
    </row>
    <row r="14" spans="1:28" x14ac:dyDescent="0.25">
      <c r="A14" s="4" t="s">
        <v>6618</v>
      </c>
      <c r="B14" s="17">
        <f>Petroleum_calcs!B20</f>
        <v>89916537665535.484</v>
      </c>
      <c r="C14" s="17">
        <f>B14*AEO_growth_calcs!C$42</f>
        <v>89916537665535.484</v>
      </c>
      <c r="D14" s="17">
        <f>C14*AEO_growth_calcs!D$42</f>
        <v>87737127757678.516</v>
      </c>
      <c r="E14" s="17">
        <f>D14*AEO_growth_calcs!E$42</f>
        <v>88313366189731.125</v>
      </c>
      <c r="F14" s="17">
        <f>E14*AEO_growth_calcs!F$42</f>
        <v>89059131517133.609</v>
      </c>
      <c r="G14" s="17">
        <f>F14*AEO_growth_calcs!G$42</f>
        <v>89806569425483.094</v>
      </c>
      <c r="H14" s="17">
        <f>G14*AEO_growth_calcs!H$42</f>
        <v>90319634950034.203</v>
      </c>
      <c r="I14" s="17">
        <f>H14*AEO_growth_calcs!I$42</f>
        <v>90203535671936.453</v>
      </c>
      <c r="J14" s="17">
        <f>I14*AEO_growth_calcs!J$42</f>
        <v>91003430361909.625</v>
      </c>
      <c r="K14" s="17">
        <f>J14*AEO_growth_calcs!K$42</f>
        <v>90736830456268.797</v>
      </c>
      <c r="L14" s="17">
        <f>K14*AEO_growth_calcs!L$42</f>
        <v>90328773468015.688</v>
      </c>
      <c r="M14" s="17">
        <f>L14*AEO_growth_calcs!M$42</f>
        <v>90520376321353.313</v>
      </c>
      <c r="N14" s="17">
        <f>M14*AEO_growth_calcs!N$42</f>
        <v>90228819608522.734</v>
      </c>
      <c r="O14" s="17">
        <f>N14*AEO_growth_calcs!O$42</f>
        <v>90283935635563.656</v>
      </c>
      <c r="P14" s="17">
        <f>O14*AEO_growth_calcs!P$42</f>
        <v>90789930944124.391</v>
      </c>
      <c r="Q14" s="17">
        <f>P14*AEO_growth_calcs!Q$42</f>
        <v>90225305605649.953</v>
      </c>
      <c r="R14" s="17">
        <f>Q14*AEO_growth_calcs!R$42</f>
        <v>90987590967579.063</v>
      </c>
      <c r="S14" s="17">
        <f>R14*AEO_growth_calcs!S$42</f>
        <v>91273101062853.734</v>
      </c>
      <c r="T14" s="17">
        <f>S14*AEO_growth_calcs!T$42</f>
        <v>91569765215295.219</v>
      </c>
      <c r="U14" s="17">
        <f>T14*AEO_growth_calcs!U$42</f>
        <v>91583209178237.984</v>
      </c>
      <c r="V14" s="17">
        <f>U14*AEO_growth_calcs!V$42</f>
        <v>91467415924414.5</v>
      </c>
      <c r="W14" s="17">
        <f>V14*AEO_growth_calcs!W$42</f>
        <v>91306805943261.313</v>
      </c>
      <c r="X14" s="17">
        <f>W14*AEO_growth_calcs!X$42</f>
        <v>90620499021825.109</v>
      </c>
      <c r="Y14" s="17">
        <f>X14*AEO_growth_calcs!Y$42</f>
        <v>90987749255996.813</v>
      </c>
      <c r="Z14" s="17">
        <f>Y14*AEO_growth_calcs!Z$42</f>
        <v>90798531281485.766</v>
      </c>
      <c r="AA14" s="17">
        <f>Z14*AEO_growth_calcs!AA$42</f>
        <v>91084590109941.797</v>
      </c>
      <c r="AB14" s="17">
        <f>AA14*AEO_growth_calcs!AB$42</f>
        <v>90645645775116.094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17466586663726.734</v>
      </c>
      <c r="C19" s="17">
        <f>B19*AEO_growth_calcs!C$47</f>
        <v>17466586663726.734</v>
      </c>
      <c r="D19" s="17">
        <f>C19*AEO_growth_calcs!D$47</f>
        <v>17043229036535.1</v>
      </c>
      <c r="E19" s="17">
        <f>D19*AEO_growth_calcs!E$47</f>
        <v>17155165269554.389</v>
      </c>
      <c r="F19" s="17">
        <f>E19*AEO_growth_calcs!F$47</f>
        <v>17300032666143.111</v>
      </c>
      <c r="G19" s="17">
        <f>F19*AEO_growth_calcs!G$47</f>
        <v>17445224967146.766</v>
      </c>
      <c r="H19" s="17">
        <f>G19*AEO_growth_calcs!H$47</f>
        <v>17544889652658.531</v>
      </c>
      <c r="I19" s="17">
        <f>H19*AEO_growth_calcs!I$47</f>
        <v>17522336981535.523</v>
      </c>
      <c r="J19" s="17">
        <f>I19*AEO_growth_calcs!J$47</f>
        <v>17677719186934.059</v>
      </c>
      <c r="K19" s="17">
        <f>J19*AEO_growth_calcs!K$47</f>
        <v>17625931268078.262</v>
      </c>
      <c r="L19" s="17">
        <f>K19*AEO_growth_calcs!L$47</f>
        <v>17546664840187.387</v>
      </c>
      <c r="M19" s="17">
        <f>L19*AEO_growth_calcs!M$47</f>
        <v>17583884332059.811</v>
      </c>
      <c r="N19" s="17">
        <f>M19*AEO_growth_calcs!N$47</f>
        <v>17527248470356.715</v>
      </c>
      <c r="O19" s="17">
        <f>N19*AEO_growth_calcs!O$47</f>
        <v>17537954942023.268</v>
      </c>
      <c r="P19" s="17">
        <f>O19*AEO_growth_calcs!P$47</f>
        <v>17636246214550.801</v>
      </c>
      <c r="Q19" s="17">
        <f>P19*AEO_growth_calcs!Q$47</f>
        <v>17526565863604.859</v>
      </c>
      <c r="R19" s="17">
        <f>Q19*AEO_growth_calcs!R$47</f>
        <v>17674642331875.371</v>
      </c>
      <c r="S19" s="17">
        <f>R19*AEO_growth_calcs!S$47</f>
        <v>17730103617996.438</v>
      </c>
      <c r="T19" s="17">
        <f>S19*AEO_growth_calcs!T$47</f>
        <v>17787731616840.371</v>
      </c>
      <c r="U19" s="17">
        <f>T19*AEO_growth_calcs!U$47</f>
        <v>17790343151380.516</v>
      </c>
      <c r="V19" s="17">
        <f>U19*AEO_growth_calcs!V$47</f>
        <v>17767849926491.164</v>
      </c>
      <c r="W19" s="17">
        <f>V19*AEO_growth_calcs!W$47</f>
        <v>17736650903177.938</v>
      </c>
      <c r="X19" s="17">
        <f>W19*AEO_growth_calcs!X$47</f>
        <v>17603333499812.488</v>
      </c>
      <c r="Y19" s="17">
        <f>X19*AEO_growth_calcs!Y$47</f>
        <v>17674673079927.266</v>
      </c>
      <c r="Z19" s="17">
        <f>Y19*AEO_growth_calcs!Z$47</f>
        <v>17637916858703.25</v>
      </c>
      <c r="AA19" s="17">
        <f>Z19*AEO_growth_calcs!AA$47</f>
        <v>17693484738070.859</v>
      </c>
      <c r="AB19" s="17">
        <f>AA19*AEO_growth_calcs!AB$47</f>
        <v>17608218340322.051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24792625000000</v>
      </c>
      <c r="C22" s="17">
        <f>B22*AEO_growth_calcs!C$50</f>
        <v>24792625000000</v>
      </c>
      <c r="D22" s="17">
        <f>C22*AEO_growth_calcs!D$50</f>
        <v>23545414062254.742</v>
      </c>
      <c r="E22" s="17">
        <f>D22*AEO_growth_calcs!E$50</f>
        <v>23499726617296.266</v>
      </c>
      <c r="F22" s="17">
        <f>E22*AEO_growth_calcs!F$50</f>
        <v>23529900909039.828</v>
      </c>
      <c r="G22" s="17">
        <f>F22*AEO_growth_calcs!G$50</f>
        <v>23761976148098.113</v>
      </c>
      <c r="H22" s="17">
        <f>G22*AEO_growth_calcs!H$50</f>
        <v>23710301015154.18</v>
      </c>
      <c r="I22" s="17">
        <f>H22*AEO_growth_calcs!I$50</f>
        <v>23439053737561.773</v>
      </c>
      <c r="J22" s="17">
        <f>I22*AEO_growth_calcs!J$50</f>
        <v>23377876724570.012</v>
      </c>
      <c r="K22" s="17">
        <f>J22*AEO_growth_calcs!K$50</f>
        <v>23491297863012.449</v>
      </c>
      <c r="L22" s="17">
        <f>K22*AEO_growth_calcs!L$50</f>
        <v>23974522856769.559</v>
      </c>
      <c r="M22" s="17">
        <f>L22*AEO_growth_calcs!M$50</f>
        <v>24203670585158.441</v>
      </c>
      <c r="N22" s="17">
        <f>M22*AEO_growth_calcs!N$50</f>
        <v>24267951997681.809</v>
      </c>
      <c r="O22" s="17">
        <f>N22*AEO_growth_calcs!O$50</f>
        <v>24702318813625.508</v>
      </c>
      <c r="P22" s="17">
        <f>O22*AEO_growth_calcs!P$50</f>
        <v>24927623631483.102</v>
      </c>
      <c r="Q22" s="17">
        <f>P22*AEO_growth_calcs!Q$50</f>
        <v>25111974255519.914</v>
      </c>
      <c r="R22" s="17">
        <f>Q22*AEO_growth_calcs!R$50</f>
        <v>25142446310181.516</v>
      </c>
      <c r="S22" s="17">
        <f>R22*AEO_growth_calcs!S$50</f>
        <v>25297026538710.117</v>
      </c>
      <c r="T22" s="17">
        <f>S22*AEO_growth_calcs!T$50</f>
        <v>25409657573568.066</v>
      </c>
      <c r="U22" s="17">
        <f>T22*AEO_growth_calcs!U$50</f>
        <v>25645677434253.406</v>
      </c>
      <c r="V22" s="17">
        <f>U22*AEO_growth_calcs!V$50</f>
        <v>26159825549270.723</v>
      </c>
      <c r="W22" s="17">
        <f>V22*AEO_growth_calcs!W$50</f>
        <v>26507338459800.523</v>
      </c>
      <c r="X22" s="17">
        <f>W22*AEO_growth_calcs!X$50</f>
        <v>26691580002372.313</v>
      </c>
      <c r="Y22" s="17">
        <f>X22*AEO_growth_calcs!Y$50</f>
        <v>26959262969391.395</v>
      </c>
      <c r="Z22" s="17">
        <f>Y22*AEO_growth_calcs!Z$50</f>
        <v>27134512661468.031</v>
      </c>
      <c r="AA22" s="17">
        <f>Z22*AEO_growth_calcs!AA$50</f>
        <v>27270257174320.07</v>
      </c>
      <c r="AB22" s="17">
        <f>AA22*AEO_growth_calcs!AB$50</f>
        <v>27427455358009.227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1852585982000000</v>
      </c>
      <c r="C4" s="17">
        <f>MAX(VLOOKUP("zero_test", Keys!$B:$C, 2, FALSE), $B4*AEO_growth_calcs!C$56, 'BFPIaE-production'!C4-Demand_calcs!C6)</f>
        <v>1852585982000000</v>
      </c>
      <c r="D4" s="17">
        <f>MAX(VLOOKUP("zero_test", Keys!$B:$C, 2, FALSE), $B4*AEO_growth_calcs!D$56, 'BFPIaE-production'!D4-Demand_calcs!D6)</f>
        <v>1679688942984937.5</v>
      </c>
      <c r="E4" s="17">
        <f>MAX(VLOOKUP("zero_test", Keys!$B:$C, 2, FALSE), $B4*AEO_growth_calcs!E$56, 'BFPIaE-production'!E4-Demand_calcs!E6)</f>
        <v>1527073247482844.5</v>
      </c>
      <c r="F4" s="17">
        <f>MAX(VLOOKUP("zero_test", Keys!$B:$C, 2, FALSE), $B4*AEO_growth_calcs!F$56, 'BFPIaE-production'!F4-Demand_calcs!F6)</f>
        <v>1431931004925544.3</v>
      </c>
      <c r="G4" s="17">
        <f>MAX(VLOOKUP("zero_test", Keys!$B:$C, 2, FALSE), $B4*AEO_growth_calcs!G$56, 'BFPIaE-production'!G4-Demand_calcs!G6)</f>
        <v>1342725479106946.5</v>
      </c>
      <c r="H4" s="17">
        <f>MAX(VLOOKUP("zero_test", Keys!$B:$C, 2, FALSE), $B4*AEO_growth_calcs!H$56, 'BFPIaE-production'!H4-Demand_calcs!H6)</f>
        <v>1305724561998617.8</v>
      </c>
      <c r="I4" s="17">
        <f>MAX(VLOOKUP("zero_test", Keys!$B:$C, 2, FALSE), $B4*AEO_growth_calcs!I$56, 'BFPIaE-production'!I4-Demand_calcs!I6)</f>
        <v>1429218545125224</v>
      </c>
      <c r="J4" s="17">
        <f>MAX(VLOOKUP("zero_test", Keys!$B:$C, 2, FALSE), $B4*AEO_growth_calcs!J$56, 'BFPIaE-production'!J4-Demand_calcs!J6)</f>
        <v>1557059227198208.3</v>
      </c>
      <c r="K4" s="17">
        <f>MAX(VLOOKUP("zero_test", Keys!$B:$C, 2, FALSE), $B4*AEO_growth_calcs!K$56, 'BFPIaE-production'!K4-Demand_calcs!K6)</f>
        <v>1658957582166328.8</v>
      </c>
      <c r="L4" s="17">
        <f>MAX(VLOOKUP("zero_test", Keys!$B:$C, 2, FALSE), $B4*AEO_growth_calcs!L$56, 'BFPIaE-production'!L4-Demand_calcs!L6)</f>
        <v>1819682693566287</v>
      </c>
      <c r="M4" s="17">
        <f>MAX(VLOOKUP("zero_test", Keys!$B:$C, 2, FALSE), $B4*AEO_growth_calcs!M$56, 'BFPIaE-production'!M4-Demand_calcs!M6)</f>
        <v>1960255873944348</v>
      </c>
      <c r="N4" s="17">
        <f>MAX(VLOOKUP("zero_test", Keys!$B:$C, 2, FALSE), $B4*AEO_growth_calcs!N$56, 'BFPIaE-production'!N4-Demand_calcs!N6)</f>
        <v>2082389400129627.8</v>
      </c>
      <c r="O4" s="17">
        <f>MAX(VLOOKUP("zero_test", Keys!$B:$C, 2, FALSE), $B4*AEO_growth_calcs!O$56, 'BFPIaE-production'!O4-Demand_calcs!O6)</f>
        <v>2193442225634576.8</v>
      </c>
      <c r="P4" s="17">
        <f>MAX(VLOOKUP("zero_test", Keys!$B:$C, 2, FALSE), $B4*AEO_growth_calcs!P$56, 'BFPIaE-production'!P4-Demand_calcs!P6)</f>
        <v>2265422233545984.5</v>
      </c>
      <c r="Q4" s="17">
        <f>MAX(VLOOKUP("zero_test", Keys!$B:$C, 2, FALSE), $B4*AEO_growth_calcs!Q$56, 'BFPIaE-production'!Q4-Demand_calcs!Q6)</f>
        <v>2447068597459995.5</v>
      </c>
      <c r="R4" s="17">
        <f>MAX(VLOOKUP("zero_test", Keys!$B:$C, 2, FALSE), $B4*AEO_growth_calcs!R$56, 'BFPIaE-production'!R4-Demand_calcs!R6)</f>
        <v>2612239905852232</v>
      </c>
      <c r="S4" s="17">
        <f>MAX(VLOOKUP("zero_test", Keys!$B:$C, 2, FALSE), $B4*AEO_growth_calcs!S$56, 'BFPIaE-production'!S4-Demand_calcs!S6)</f>
        <v>2734567225617108.5</v>
      </c>
      <c r="T4" s="17">
        <f>MAX(VLOOKUP("zero_test", Keys!$B:$C, 2, FALSE), $B4*AEO_growth_calcs!T$56, 'BFPIaE-production'!T4-Demand_calcs!T6)</f>
        <v>2792262435644593.5</v>
      </c>
      <c r="U4" s="17">
        <f>MAX(VLOOKUP("zero_test", Keys!$B:$C, 2, FALSE), $B4*AEO_growth_calcs!U$56, 'BFPIaE-production'!U4-Demand_calcs!U6)</f>
        <v>2849075819853514</v>
      </c>
      <c r="V4" s="17">
        <f>MAX(VLOOKUP("zero_test", Keys!$B:$C, 2, FALSE), $B4*AEO_growth_calcs!V$56, 'BFPIaE-production'!V4-Demand_calcs!V6)</f>
        <v>2888000365849243</v>
      </c>
      <c r="W4" s="17">
        <f>MAX(VLOOKUP("zero_test", Keys!$B:$C, 2, FALSE), $B4*AEO_growth_calcs!W$56, 'BFPIaE-production'!W4-Demand_calcs!W6)</f>
        <v>2887801369757443</v>
      </c>
      <c r="X4" s="17">
        <f>MAX(VLOOKUP("zero_test", Keys!$B:$C, 2, FALSE), $B4*AEO_growth_calcs!X$56, 'BFPIaE-production'!X4-Demand_calcs!X6)</f>
        <v>2886189891602278</v>
      </c>
      <c r="Y4" s="17">
        <f>MAX(VLOOKUP("zero_test", Keys!$B:$C, 2, FALSE), $B4*AEO_growth_calcs!Y$56, 'BFPIaE-production'!Y4-Demand_calcs!Y6)</f>
        <v>2872534597695030</v>
      </c>
      <c r="Z4" s="17">
        <f>MAX(VLOOKUP("zero_test", Keys!$B:$C, 2, FALSE), $B4*AEO_growth_calcs!Z$56, 'BFPIaE-production'!Z4-Demand_calcs!Z6)</f>
        <v>2869549006004003</v>
      </c>
      <c r="AA4" s="17">
        <f>MAX(VLOOKUP("zero_test", Keys!$B:$C, 2, FALSE), $B4*AEO_growth_calcs!AA$56, 'BFPIaE-production'!AA4-Demand_calcs!AA6)</f>
        <v>2845983576662306.5</v>
      </c>
      <c r="AB4" s="17">
        <f>MAX(VLOOKUP("zero_test", Keys!$B:$C, 2, FALSE), $B4*AEO_growth_calcs!AB$56, 'BFPIaE-production'!AB4-Demand_calcs!AB6)</f>
        <v>2806367746857481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58870713269078.773</v>
      </c>
      <c r="C10" s="17">
        <f>MAX(VLOOKUP("zero_test", Keys!$B:$C, 2, FALSE), $B10*AEO_growth_calcs!C$62, 'BFPIaE-production'!C10-Demand_calcs!C12)</f>
        <v>176434621911233.81</v>
      </c>
      <c r="D10" s="17">
        <f>MAX(VLOOKUP("zero_test", Keys!$B:$C, 2, FALSE), $B10*AEO_growth_calcs!D$62, 'BFPIaE-production'!D10-Demand_calcs!D12)</f>
        <v>172818877328052.06</v>
      </c>
      <c r="E10" s="17">
        <f>MAX(VLOOKUP("zero_test", Keys!$B:$C, 2, FALSE), $B10*AEO_growth_calcs!E$62, 'BFPIaE-production'!E10-Demand_calcs!E12)</f>
        <v>181277750534541.88</v>
      </c>
      <c r="F10" s="17">
        <f>MAX(VLOOKUP("zero_test", Keys!$B:$C, 2, FALSE), $B10*AEO_growth_calcs!F$62, 'BFPIaE-production'!F10-Demand_calcs!F12)</f>
        <v>190600228374015.75</v>
      </c>
      <c r="G10" s="17">
        <f>MAX(VLOOKUP("zero_test", Keys!$B:$C, 2, FALSE), $B10*AEO_growth_calcs!G$62, 'BFPIaE-production'!G10-Demand_calcs!G12)</f>
        <v>199584864820842.94</v>
      </c>
      <c r="H10" s="17">
        <f>MAX(VLOOKUP("zero_test", Keys!$B:$C, 2, FALSE), $B10*AEO_growth_calcs!H$62, 'BFPIaE-production'!H10-Demand_calcs!H12)</f>
        <v>207181449940774.5</v>
      </c>
      <c r="I10" s="17">
        <f>MAX(VLOOKUP("zero_test", Keys!$B:$C, 2, FALSE), $B10*AEO_growth_calcs!I$62, 'BFPIaE-production'!I10-Demand_calcs!I12)</f>
        <v>212218086109234.13</v>
      </c>
      <c r="J10" s="17">
        <f>MAX(VLOOKUP("zero_test", Keys!$B:$C, 2, FALSE), $B10*AEO_growth_calcs!J$62, 'BFPIaE-production'!J10-Demand_calcs!J12)</f>
        <v>221256843589199.56</v>
      </c>
      <c r="K10" s="17">
        <f>MAX(VLOOKUP("zero_test", Keys!$B:$C, 2, FALSE), $B10*AEO_growth_calcs!K$62, 'BFPIaE-production'!K10-Demand_calcs!K12)</f>
        <v>225536741440496.56</v>
      </c>
      <c r="L10" s="17">
        <f>MAX(VLOOKUP("zero_test", Keys!$B:$C, 2, FALSE), $B10*AEO_growth_calcs!L$62, 'BFPIaE-production'!L10-Demand_calcs!L12)</f>
        <v>228957849420697.5</v>
      </c>
      <c r="M10" s="17">
        <f>MAX(VLOOKUP("zero_test", Keys!$B:$C, 2, FALSE), $B10*AEO_growth_calcs!M$62, 'BFPIaE-production'!M10-Demand_calcs!M12)</f>
        <v>235378785167768.69</v>
      </c>
      <c r="N10" s="17">
        <f>MAX(VLOOKUP("zero_test", Keys!$B:$C, 2, FALSE), $B10*AEO_growth_calcs!N$62, 'BFPIaE-production'!N10-Demand_calcs!N12)</f>
        <v>239394161344679.63</v>
      </c>
      <c r="O10" s="17">
        <f>MAX(VLOOKUP("zero_test", Keys!$B:$C, 2, FALSE), $B10*AEO_growth_calcs!O$62, 'BFPIaE-production'!O10-Demand_calcs!O12)</f>
        <v>244968911325786.13</v>
      </c>
      <c r="P10" s="17">
        <f>MAX(VLOOKUP("zero_test", Keys!$B:$C, 2, FALSE), $B10*AEO_growth_calcs!P$62, 'BFPIaE-production'!P10-Demand_calcs!P12)</f>
        <v>252709919480880.88</v>
      </c>
      <c r="Q10" s="17">
        <f>MAX(VLOOKUP("zero_test", Keys!$B:$C, 2, FALSE), $B10*AEO_growth_calcs!Q$62, 'BFPIaE-production'!Q10-Demand_calcs!Q12)</f>
        <v>255323473092007.19</v>
      </c>
      <c r="R10" s="17">
        <f>MAX(VLOOKUP("zero_test", Keys!$B:$C, 2, FALSE), $B10*AEO_growth_calcs!R$62, 'BFPIaE-production'!R10-Demand_calcs!R12)</f>
        <v>264303621164991</v>
      </c>
      <c r="S10" s="17">
        <f>MAX(VLOOKUP("zero_test", Keys!$B:$C, 2, FALSE), $B10*AEO_growth_calcs!S$62, 'BFPIaE-production'!S10-Demand_calcs!S12)</f>
        <v>271260529165913.81</v>
      </c>
      <c r="T10" s="17">
        <f>MAX(VLOOKUP("zero_test", Keys!$B:$C, 2, FALSE), $B10*AEO_growth_calcs!T$62, 'BFPIaE-production'!T10-Demand_calcs!T12)</f>
        <v>276656408587481.75</v>
      </c>
      <c r="U10" s="17">
        <f>MAX(VLOOKUP("zero_test", Keys!$B:$C, 2, FALSE), $B10*AEO_growth_calcs!U$62, 'BFPIaE-production'!U10-Demand_calcs!U12)</f>
        <v>281093254935544.06</v>
      </c>
      <c r="V10" s="17">
        <f>MAX(VLOOKUP("zero_test", Keys!$B:$C, 2, FALSE), $B10*AEO_growth_calcs!V$62, 'BFPIaE-production'!V10-Demand_calcs!V12)</f>
        <v>284818344435317.75</v>
      </c>
      <c r="W10" s="17">
        <f>MAX(VLOOKUP("zero_test", Keys!$B:$C, 2, FALSE), $B10*AEO_growth_calcs!W$62, 'BFPIaE-production'!W10-Demand_calcs!W12)</f>
        <v>288192596069925.75</v>
      </c>
      <c r="X10" s="17">
        <f>MAX(VLOOKUP("zero_test", Keys!$B:$C, 2, FALSE), $B10*AEO_growth_calcs!X$62, 'BFPIaE-production'!X10-Demand_calcs!X12)</f>
        <v>289111275081752.56</v>
      </c>
      <c r="Y10" s="17">
        <f>MAX(VLOOKUP("zero_test", Keys!$B:$C, 2, FALSE), $B10*AEO_growth_calcs!Y$62, 'BFPIaE-production'!Y10-Demand_calcs!Y12)</f>
        <v>295064372888084.5</v>
      </c>
      <c r="Z10" s="17">
        <f>MAX(VLOOKUP("zero_test", Keys!$B:$C, 2, FALSE), $B10*AEO_growth_calcs!Z$62, 'BFPIaE-production'!Z10-Demand_calcs!Z12)</f>
        <v>298207763102286.5</v>
      </c>
      <c r="AA10" s="17">
        <f>MAX(VLOOKUP("zero_test", Keys!$B:$C, 2, FALSE), $B10*AEO_growth_calcs!AA$62, 'BFPIaE-production'!AA10-Demand_calcs!AA12)</f>
        <v>303469277076599.75</v>
      </c>
      <c r="AB10" s="17">
        <f>MAX(VLOOKUP("zero_test", Keys!$B:$C, 2, FALSE), $B10*AEO_growth_calcs!AB$62, 'BFPIaE-production'!AB10-Demand_calcs!AB12)</f>
        <v>305138698823850.56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98874504130437.719</v>
      </c>
      <c r="D11" s="17">
        <f>MAX(VLOOKUP("zero_test", Keys!$B:$C, 2, FALSE), $B11*AEO_growth_calcs!D$63, 'BFPIaE-production'!D11-Demand_calcs!D13)</f>
        <v>92316498851371.5</v>
      </c>
      <c r="E11" s="17">
        <f>MAX(VLOOKUP("zero_test", Keys!$B:$C, 2, FALSE), $B11*AEO_growth_calcs!E$63, 'BFPIaE-production'!E11-Demand_calcs!E13)</f>
        <v>92792751968354.281</v>
      </c>
      <c r="F11" s="17">
        <f>MAX(VLOOKUP("zero_test", Keys!$B:$C, 2, FALSE), $B11*AEO_growth_calcs!F$63, 'BFPIaE-production'!F11-Demand_calcs!F13)</f>
        <v>93917530247320</v>
      </c>
      <c r="G11" s="17">
        <f>MAX(VLOOKUP("zero_test", Keys!$B:$C, 2, FALSE), $B11*AEO_growth_calcs!G$63, 'BFPIaE-production'!G11-Demand_calcs!G13)</f>
        <v>94975250053934.375</v>
      </c>
      <c r="H11" s="17">
        <f>MAX(VLOOKUP("zero_test", Keys!$B:$C, 2, FALSE), $B11*AEO_growth_calcs!H$63, 'BFPIaE-production'!H11-Demand_calcs!H13)</f>
        <v>94835939115597.531</v>
      </c>
      <c r="I11" s="17">
        <f>MAX(VLOOKUP("zero_test", Keys!$B:$C, 2, FALSE), $B11*AEO_growth_calcs!I$63, 'BFPIaE-production'!I11-Demand_calcs!I13)</f>
        <v>94294037045000.625</v>
      </c>
      <c r="J11" s="17">
        <f>MAX(VLOOKUP("zero_test", Keys!$B:$C, 2, FALSE), $B11*AEO_growth_calcs!J$63, 'BFPIaE-production'!J11-Demand_calcs!J13)</f>
        <v>95759331721905.594</v>
      </c>
      <c r="K11" s="17">
        <f>MAX(VLOOKUP("zero_test", Keys!$B:$C, 2, FALSE), $B11*AEO_growth_calcs!K$63, 'BFPIaE-production'!K11-Demand_calcs!K13)</f>
        <v>94890033094060.031</v>
      </c>
      <c r="L11" s="17">
        <f>MAX(VLOOKUP("zero_test", Keys!$B:$C, 2, FALSE), $B11*AEO_growth_calcs!L$63, 'BFPIaE-production'!L11-Demand_calcs!L13)</f>
        <v>93499942566346.125</v>
      </c>
      <c r="M11" s="17">
        <f>MAX(VLOOKUP("zero_test", Keys!$B:$C, 2, FALSE), $B11*AEO_growth_calcs!M$63, 'BFPIaE-production'!M11-Demand_calcs!M13)</f>
        <v>93745276364548.906</v>
      </c>
      <c r="N11" s="17">
        <f>MAX(VLOOKUP("zero_test", Keys!$B:$C, 2, FALSE), $B11*AEO_growth_calcs!N$63, 'BFPIaE-production'!N11-Demand_calcs!N13)</f>
        <v>92780781768319.156</v>
      </c>
      <c r="O11" s="17">
        <f>MAX(VLOOKUP("zero_test", Keys!$B:$C, 2, FALSE), $B11*AEO_growth_calcs!O$63, 'BFPIaE-production'!O11-Demand_calcs!O13)</f>
        <v>92849449452915.313</v>
      </c>
      <c r="P11" s="17">
        <f>MAX(VLOOKUP("zero_test", Keys!$B:$C, 2, FALSE), $B11*AEO_growth_calcs!P$63, 'BFPIaE-production'!P11-Demand_calcs!P13)</f>
        <v>94407065230511.781</v>
      </c>
      <c r="Q11" s="17">
        <f>MAX(VLOOKUP("zero_test", Keys!$B:$C, 2, FALSE), $B11*AEO_growth_calcs!Q$63, 'BFPIaE-production'!Q11-Demand_calcs!Q13)</f>
        <v>93143949013701.094</v>
      </c>
      <c r="R11" s="17">
        <f>MAX(VLOOKUP("zero_test", Keys!$B:$C, 2, FALSE), $B11*AEO_growth_calcs!R$63, 'BFPIaE-production'!R11-Demand_calcs!R13)</f>
        <v>95459121516855.063</v>
      </c>
      <c r="S11" s="17">
        <f>MAX(VLOOKUP("zero_test", Keys!$B:$C, 2, FALSE), $B11*AEO_growth_calcs!S$63, 'BFPIaE-production'!S11-Demand_calcs!S13)</f>
        <v>96596461668651.781</v>
      </c>
      <c r="T11" s="17">
        <f>MAX(VLOOKUP("zero_test", Keys!$B:$C, 2, FALSE), $B11*AEO_growth_calcs!T$63, 'BFPIaE-production'!T11-Demand_calcs!T13)</f>
        <v>98139935219341.5</v>
      </c>
      <c r="U11" s="17">
        <f>MAX(VLOOKUP("zero_test", Keys!$B:$C, 2, FALSE), $B11*AEO_growth_calcs!U$63, 'BFPIaE-production'!U11-Demand_calcs!U13)</f>
        <v>98871401302775.406</v>
      </c>
      <c r="V11" s="17">
        <f>MAX(VLOOKUP("zero_test", Keys!$B:$C, 2, FALSE), $B11*AEO_growth_calcs!V$63, 'BFPIaE-production'!V11-Demand_calcs!V13)</f>
        <v>99234520899697.969</v>
      </c>
      <c r="W11" s="17">
        <f>MAX(VLOOKUP("zero_test", Keys!$B:$C, 2, FALSE), $B11*AEO_growth_calcs!W$63, 'BFPIaE-production'!W11-Demand_calcs!W13)</f>
        <v>99028243670604.719</v>
      </c>
      <c r="X11" s="17">
        <f>MAX(VLOOKUP("zero_test", Keys!$B:$C, 2, FALSE), $B11*AEO_growth_calcs!X$63, 'BFPIaE-production'!X11-Demand_calcs!X13)</f>
        <v>97221605861896.781</v>
      </c>
      <c r="Y11" s="17">
        <f>MAX(VLOOKUP("zero_test", Keys!$B:$C, 2, FALSE), $B11*AEO_growth_calcs!Y$63, 'BFPIaE-production'!Y11-Demand_calcs!Y13)</f>
        <v>98292366172468.594</v>
      </c>
      <c r="Z11" s="17">
        <f>MAX(VLOOKUP("zero_test", Keys!$B:$C, 2, FALSE), $B11*AEO_growth_calcs!Z$63, 'BFPIaE-production'!Z11-Demand_calcs!Z13)</f>
        <v>97910324852174.781</v>
      </c>
      <c r="AA11" s="17">
        <f>MAX(VLOOKUP("zero_test", Keys!$B:$C, 2, FALSE), $B11*AEO_growth_calcs!AA$63, 'BFPIaE-production'!AA11-Demand_calcs!AA13)</f>
        <v>98905306476764.813</v>
      </c>
      <c r="AB11" s="17">
        <f>MAX(VLOOKUP("zero_test", Keys!$B:$C, 2, FALSE), $B11*AEO_growth_calcs!AB$63, 'BFPIaE-production'!AB11-Demand_calcs!AB13)</f>
        <v>97810446817017.063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96990181714765.719</v>
      </c>
      <c r="D12" s="17">
        <f>MAX(VLOOKUP("zero_test", Keys!$B:$C, 2, FALSE), $B12*AEO_growth_calcs!D$64, 'BFPIaE-production'!D12-Demand_calcs!D14)</f>
        <v>97897805534684.859</v>
      </c>
      <c r="E12" s="17">
        <f>MAX(VLOOKUP("zero_test", Keys!$B:$C, 2, FALSE), $B12*AEO_growth_calcs!E$64, 'BFPIaE-production'!E12-Demand_calcs!E14)</f>
        <v>97560940587674.688</v>
      </c>
      <c r="F12" s="17">
        <f>MAX(VLOOKUP("zero_test", Keys!$B:$C, 2, FALSE), $B12*AEO_growth_calcs!F$64, 'BFPIaE-production'!F12-Demand_calcs!F14)</f>
        <v>98495664343143.234</v>
      </c>
      <c r="G12" s="17">
        <f>MAX(VLOOKUP("zero_test", Keys!$B:$C, 2, FALSE), $B12*AEO_growth_calcs!G$64, 'BFPIaE-production'!G12-Demand_calcs!G14)</f>
        <v>98543396754864.875</v>
      </c>
      <c r="H12" s="17">
        <f>MAX(VLOOKUP("zero_test", Keys!$B:$C, 2, FALSE), $B12*AEO_growth_calcs!H$64, 'BFPIaE-production'!H12-Demand_calcs!H14)</f>
        <v>99198137250217.281</v>
      </c>
      <c r="I12" s="17">
        <f>MAX(VLOOKUP("zero_test", Keys!$B:$C, 2, FALSE), $B12*AEO_growth_calcs!I$64, 'BFPIaE-production'!I12-Demand_calcs!I14)</f>
        <v>99219653428544.063</v>
      </c>
      <c r="J12" s="17">
        <f>MAX(VLOOKUP("zero_test", Keys!$B:$C, 2, FALSE), $B12*AEO_growth_calcs!J$64, 'BFPIaE-production'!J12-Demand_calcs!J14)</f>
        <v>99484807849068.453</v>
      </c>
      <c r="K12" s="17">
        <f>MAX(VLOOKUP("zero_test", Keys!$B:$C, 2, FALSE), $B12*AEO_growth_calcs!K$64, 'BFPIaE-production'!K12-Demand_calcs!K14)</f>
        <v>99689304384460.469</v>
      </c>
      <c r="L12" s="17">
        <f>MAX(VLOOKUP("zero_test", Keys!$B:$C, 2, FALSE), $B12*AEO_growth_calcs!L$64, 'BFPIaE-production'!L12-Demand_calcs!L14)</f>
        <v>100402100916669.17</v>
      </c>
      <c r="M12" s="17">
        <f>MAX(VLOOKUP("zero_test", Keys!$B:$C, 2, FALSE), $B12*AEO_growth_calcs!M$64, 'BFPIaE-production'!M12-Demand_calcs!M14)</f>
        <v>101093800800015</v>
      </c>
      <c r="N12" s="17">
        <f>MAX(VLOOKUP("zero_test", Keys!$B:$C, 2, FALSE), $B12*AEO_growth_calcs!N$64, 'BFPIaE-production'!N12-Demand_calcs!N14)</f>
        <v>102285964862402.39</v>
      </c>
      <c r="O12" s="17">
        <f>MAX(VLOOKUP("zero_test", Keys!$B:$C, 2, FALSE), $B12*AEO_growth_calcs!O$64, 'BFPIaE-production'!O12-Demand_calcs!O14)</f>
        <v>102567620842220.17</v>
      </c>
      <c r="P12" s="17">
        <f>MAX(VLOOKUP("zero_test", Keys!$B:$C, 2, FALSE), $B12*AEO_growth_calcs!P$64, 'BFPIaE-production'!P12-Demand_calcs!P14)</f>
        <v>103122831124847.14</v>
      </c>
      <c r="Q12" s="17">
        <f>MAX(VLOOKUP("zero_test", Keys!$B:$C, 2, FALSE), $B12*AEO_growth_calcs!Q$64, 'BFPIaE-production'!Q12-Demand_calcs!Q14)</f>
        <v>103633827080303.3</v>
      </c>
      <c r="R12" s="17">
        <f>MAX(VLOOKUP("zero_test", Keys!$B:$C, 2, FALSE), $B12*AEO_growth_calcs!R$64, 'BFPIaE-production'!R12-Demand_calcs!R14)</f>
        <v>104367231468897.75</v>
      </c>
      <c r="S12" s="17">
        <f>MAX(VLOOKUP("zero_test", Keys!$B:$C, 2, FALSE), $B12*AEO_growth_calcs!S$64, 'BFPIaE-production'!S12-Demand_calcs!S14)</f>
        <v>105240234933051.09</v>
      </c>
      <c r="T12" s="17">
        <f>MAX(VLOOKUP("zero_test", Keys!$B:$C, 2, FALSE), $B12*AEO_growth_calcs!T$64, 'BFPIaE-production'!T12-Demand_calcs!T14)</f>
        <v>106670431343906.66</v>
      </c>
      <c r="U12" s="17">
        <f>MAX(VLOOKUP("zero_test", Keys!$B:$C, 2, FALSE), $B12*AEO_growth_calcs!U$64, 'BFPIaE-production'!U12-Demand_calcs!U14)</f>
        <v>107535697949795.59</v>
      </c>
      <c r="V12" s="17">
        <f>MAX(VLOOKUP("zero_test", Keys!$B:$C, 2, FALSE), $B12*AEO_growth_calcs!V$64, 'BFPIaE-production'!V12-Demand_calcs!V14)</f>
        <v>108206580674092.77</v>
      </c>
      <c r="W12" s="17">
        <f>MAX(VLOOKUP("zero_test", Keys!$B:$C, 2, FALSE), $B12*AEO_growth_calcs!W$64, 'BFPIaE-production'!W12-Demand_calcs!W14)</f>
        <v>108700744740421.25</v>
      </c>
      <c r="X12" s="17">
        <f>MAX(VLOOKUP("zero_test", Keys!$B:$C, 2, FALSE), $B12*AEO_growth_calcs!X$64, 'BFPIaE-production'!X12-Demand_calcs!X14)</f>
        <v>109081242140790.47</v>
      </c>
      <c r="Y12" s="17">
        <f>MAX(VLOOKUP("zero_test", Keys!$B:$C, 2, FALSE), $B12*AEO_growth_calcs!Y$64, 'BFPIaE-production'!Y12-Demand_calcs!Y14)</f>
        <v>110274379338861.13</v>
      </c>
      <c r="Z12" s="17">
        <f>MAX(VLOOKUP("zero_test", Keys!$B:$C, 2, FALSE), $B12*AEO_growth_calcs!Z$64, 'BFPIaE-production'!Z12-Demand_calcs!Z14)</f>
        <v>111372847560627.31</v>
      </c>
      <c r="AA12" s="17">
        <f>MAX(VLOOKUP("zero_test", Keys!$B:$C, 2, FALSE), $B12*AEO_growth_calcs!AA$64, 'BFPIaE-production'!AA12-Demand_calcs!AA14)</f>
        <v>112046828205614.06</v>
      </c>
      <c r="AB12" s="17">
        <f>MAX(VLOOKUP("zero_test", Keys!$B:$C, 2, FALSE), $B12*AEO_growth_calcs!AB$64, 'BFPIaE-production'!AB12-Demand_calcs!AB14)</f>
        <v>112823128895382.73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14892301304216.895</v>
      </c>
      <c r="D13" s="17">
        <f>MAX(VLOOKUP("zero_test", Keys!$B:$C, 2, FALSE), $B13*AEO_growth_calcs!D$65, 'BFPIaE-production'!D13-Demand_calcs!D15)</f>
        <v>19955833472302.91</v>
      </c>
      <c r="E13" s="17">
        <f>MAX(VLOOKUP("zero_test", Keys!$B:$C, 2, FALSE), $B13*AEO_growth_calcs!E$65, 'BFPIaE-production'!E13-Demand_calcs!E15)</f>
        <v>18544047216710.094</v>
      </c>
      <c r="F13" s="17">
        <f>MAX(VLOOKUP("zero_test", Keys!$B:$C, 2, FALSE), $B13*AEO_growth_calcs!F$65, 'BFPIaE-production'!F13-Demand_calcs!F15)</f>
        <v>19339800890147.703</v>
      </c>
      <c r="G13" s="17">
        <f>MAX(VLOOKUP("zero_test", Keys!$B:$C, 2, FALSE), $B13*AEO_growth_calcs!G$65, 'BFPIaE-production'!G13-Demand_calcs!G15)</f>
        <v>19693860509784.199</v>
      </c>
      <c r="H13" s="17">
        <f>MAX(VLOOKUP("zero_test", Keys!$B:$C, 2, FALSE), $B13*AEO_growth_calcs!H$65, 'BFPIaE-production'!H13-Demand_calcs!H15)</f>
        <v>14007300007516.805</v>
      </c>
      <c r="I13" s="17">
        <f>MAX(VLOOKUP("zero_test", Keys!$B:$C, 2, FALSE), $B13*AEO_growth_calcs!I$65, 'BFPIaE-production'!I13-Demand_calcs!I15)</f>
        <v>15272299824445.973</v>
      </c>
      <c r="J13" s="17">
        <f>MAX(VLOOKUP("zero_test", Keys!$B:$C, 2, FALSE), $B13*AEO_growth_calcs!J$65, 'BFPIaE-production'!J13-Demand_calcs!J15)</f>
        <v>15840720277056.961</v>
      </c>
      <c r="K13" s="17">
        <f>MAX(VLOOKUP("zero_test", Keys!$B:$C, 2, FALSE), $B13*AEO_growth_calcs!K$65, 'BFPIaE-production'!K13-Demand_calcs!K15)</f>
        <v>17210553153954.961</v>
      </c>
      <c r="L13" s="17">
        <f>MAX(VLOOKUP("zero_test", Keys!$B:$C, 2, FALSE), $B13*AEO_growth_calcs!L$65, 'BFPIaE-production'!L13-Demand_calcs!L15)</f>
        <v>17777920633356.781</v>
      </c>
      <c r="M13" s="17">
        <f>MAX(VLOOKUP("zero_test", Keys!$B:$C, 2, FALSE), $B13*AEO_growth_calcs!M$65, 'BFPIaE-production'!M13-Demand_calcs!M15)</f>
        <v>18272846894182.688</v>
      </c>
      <c r="N13" s="17">
        <f>MAX(VLOOKUP("zero_test", Keys!$B:$C, 2, FALSE), $B13*AEO_growth_calcs!N$65, 'BFPIaE-production'!N13-Demand_calcs!N15)</f>
        <v>16444646812345.16</v>
      </c>
      <c r="O13" s="17">
        <f>MAX(VLOOKUP("zero_test", Keys!$B:$C, 2, FALSE), $B13*AEO_growth_calcs!O$65, 'BFPIaE-production'!O13-Demand_calcs!O15)</f>
        <v>17916150791106.984</v>
      </c>
      <c r="P13" s="17">
        <f>MAX(VLOOKUP("zero_test", Keys!$B:$C, 2, FALSE), $B13*AEO_growth_calcs!P$65, 'BFPIaE-production'!P13-Demand_calcs!P15)</f>
        <v>17733491056625.234</v>
      </c>
      <c r="Q13" s="17">
        <f>MAX(VLOOKUP("zero_test", Keys!$B:$C, 2, FALSE), $B13*AEO_growth_calcs!Q$65, 'BFPIaE-production'!Q13-Demand_calcs!Q15)</f>
        <v>17396178714978.969</v>
      </c>
      <c r="R13" s="17">
        <f>MAX(VLOOKUP("zero_test", Keys!$B:$C, 2, FALSE), $B13*AEO_growth_calcs!R$65, 'BFPIaE-production'!R13-Demand_calcs!R15)</f>
        <v>17026570524947.883</v>
      </c>
      <c r="S13" s="17">
        <f>MAX(VLOOKUP("zero_test", Keys!$B:$C, 2, FALSE), $B13*AEO_growth_calcs!S$65, 'BFPIaE-production'!S13-Demand_calcs!S15)</f>
        <v>16616254556444.813</v>
      </c>
      <c r="T13" s="17">
        <f>MAX(VLOOKUP("zero_test", Keys!$B:$C, 2, FALSE), $B13*AEO_growth_calcs!T$65, 'BFPIaE-production'!T13-Demand_calcs!T15)</f>
        <v>16250249719523.398</v>
      </c>
      <c r="U13" s="17">
        <f>MAX(VLOOKUP("zero_test", Keys!$B:$C, 2, FALSE), $B13*AEO_growth_calcs!U$65, 'BFPIaE-production'!U13-Demand_calcs!U15)</f>
        <v>15874406286622.238</v>
      </c>
      <c r="V13" s="17">
        <f>MAX(VLOOKUP("zero_test", Keys!$B:$C, 2, FALSE), $B13*AEO_growth_calcs!V$65, 'BFPIaE-production'!V13-Demand_calcs!V15)</f>
        <v>15471956456372.816</v>
      </c>
      <c r="W13" s="17">
        <f>MAX(VLOOKUP("zero_test", Keys!$B:$C, 2, FALSE), $B13*AEO_growth_calcs!W$65, 'BFPIaE-production'!W13-Demand_calcs!W15)</f>
        <v>15000803813566.313</v>
      </c>
      <c r="X13" s="17">
        <f>MAX(VLOOKUP("zero_test", Keys!$B:$C, 2, FALSE), $B13*AEO_growth_calcs!X$65, 'BFPIaE-production'!X13-Demand_calcs!X15)</f>
        <v>14496699931460.336</v>
      </c>
      <c r="Y13" s="17">
        <f>MAX(VLOOKUP("zero_test", Keys!$B:$C, 2, FALSE), $B13*AEO_growth_calcs!Y$65, 'BFPIaE-production'!Y13-Demand_calcs!Y15)</f>
        <v>14050114562187.695</v>
      </c>
      <c r="Z13" s="17">
        <f>MAX(VLOOKUP("zero_test", Keys!$B:$C, 2, FALSE), $B13*AEO_growth_calcs!Z$65, 'BFPIaE-production'!Z13-Demand_calcs!Z15)</f>
        <v>13500076295881.711</v>
      </c>
      <c r="AA13" s="17">
        <f>MAX(VLOOKUP("zero_test", Keys!$B:$C, 2, FALSE), $B13*AEO_growth_calcs!AA$65, 'BFPIaE-production'!AA13-Demand_calcs!AA15)</f>
        <v>12919945066221.473</v>
      </c>
      <c r="AB13" s="17">
        <f>MAX(VLOOKUP("zero_test", Keys!$B:$C, 2, FALSE), $B13*AEO_growth_calcs!AB$65, 'BFPIaE-production'!AB13-Demand_calcs!AB15)</f>
        <v>12310765014170.563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42244537665535.484</v>
      </c>
      <c r="D14" s="17">
        <f>MAX(VLOOKUP("zero_test", Keys!$B:$C, 2, FALSE), $B14*AEO_growth_calcs!D$66, 'BFPIaE-production'!D14-Demand_calcs!D16)</f>
        <v>39085727757678.516</v>
      </c>
      <c r="E14" s="17">
        <f>MAX(VLOOKUP("zero_test", Keys!$B:$C, 2, FALSE), $B14*AEO_growth_calcs!E$66, 'BFPIaE-production'!E14-Demand_calcs!E16)</f>
        <v>39278966189731.125</v>
      </c>
      <c r="F14" s="17">
        <f>MAX(VLOOKUP("zero_test", Keys!$B:$C, 2, FALSE), $B14*AEO_growth_calcs!F$66, 'BFPIaE-production'!F14-Demand_calcs!F16)</f>
        <v>40072631517133.609</v>
      </c>
      <c r="G14" s="17">
        <f>MAX(VLOOKUP("zero_test", Keys!$B:$C, 2, FALSE), $B14*AEO_growth_calcs!G$66, 'BFPIaE-production'!G14-Demand_calcs!G16)</f>
        <v>40639269425483.094</v>
      </c>
      <c r="H14" s="17">
        <f>MAX(VLOOKUP("zero_test", Keys!$B:$C, 2, FALSE), $B14*AEO_growth_calcs!H$66, 'BFPIaE-production'!H14-Demand_calcs!H16)</f>
        <v>40784134950034.203</v>
      </c>
      <c r="I14" s="17">
        <f>MAX(VLOOKUP("zero_test", Keys!$B:$C, 2, FALSE), $B14*AEO_growth_calcs!I$66, 'BFPIaE-production'!I14-Demand_calcs!I16)</f>
        <v>40446735671936.453</v>
      </c>
      <c r="J14" s="17">
        <f>MAX(VLOOKUP("zero_test", Keys!$B:$C, 2, FALSE), $B14*AEO_growth_calcs!J$66, 'BFPIaE-production'!J14-Demand_calcs!J16)</f>
        <v>40789530361909.625</v>
      </c>
      <c r="K14" s="17">
        <f>MAX(VLOOKUP("zero_test", Keys!$B:$C, 2, FALSE), $B14*AEO_growth_calcs!K$66, 'BFPIaE-production'!K14-Demand_calcs!K16)</f>
        <v>39982030456268.797</v>
      </c>
      <c r="L14" s="17">
        <f>MAX(VLOOKUP("zero_test", Keys!$B:$C, 2, FALSE), $B14*AEO_growth_calcs!L$66, 'BFPIaE-production'!L14-Demand_calcs!L16)</f>
        <v>38930373468015.688</v>
      </c>
      <c r="M14" s="17">
        <f>MAX(VLOOKUP("zero_test", Keys!$B:$C, 2, FALSE), $B14*AEO_growth_calcs!M$66, 'BFPIaE-production'!M14-Demand_calcs!M16)</f>
        <v>38367076321353.313</v>
      </c>
      <c r="N14" s="17">
        <f>MAX(VLOOKUP("zero_test", Keys!$B:$C, 2, FALSE), $B14*AEO_growth_calcs!N$66, 'BFPIaE-production'!N14-Demand_calcs!N16)</f>
        <v>37617219608522.734</v>
      </c>
      <c r="O14" s="17">
        <f>MAX(VLOOKUP("zero_test", Keys!$B:$C, 2, FALSE), $B14*AEO_growth_calcs!O$66, 'BFPIaE-production'!O14-Demand_calcs!O16)</f>
        <v>37205635635563.656</v>
      </c>
      <c r="P14" s="17">
        <f>MAX(VLOOKUP("zero_test", Keys!$B:$C, 2, FALSE), $B14*AEO_growth_calcs!P$66, 'BFPIaE-production'!P14-Demand_calcs!P16)</f>
        <v>37354630944124.391</v>
      </c>
      <c r="Q14" s="17">
        <f>MAX(VLOOKUP("zero_test", Keys!$B:$C, 2, FALSE), $B14*AEO_growth_calcs!Q$66, 'BFPIaE-production'!Q14-Demand_calcs!Q16)</f>
        <v>36387105605649.953</v>
      </c>
      <c r="R14" s="17">
        <f>MAX(VLOOKUP("zero_test", Keys!$B:$C, 2, FALSE), $B14*AEO_growth_calcs!R$66, 'BFPIaE-production'!R14-Demand_calcs!R16)</f>
        <v>36719690967579.063</v>
      </c>
      <c r="S14" s="17">
        <f>MAX(VLOOKUP("zero_test", Keys!$B:$C, 2, FALSE), $B14*AEO_growth_calcs!S$66, 'BFPIaE-production'!S14-Demand_calcs!S16)</f>
        <v>36642401062853.734</v>
      </c>
      <c r="T14" s="17">
        <f>MAX(VLOOKUP("zero_test", Keys!$B:$C, 2, FALSE), $B14*AEO_growth_calcs!T$66, 'BFPIaE-production'!T14-Demand_calcs!T16)</f>
        <v>36523365215295.219</v>
      </c>
      <c r="U14" s="17">
        <f>MAX(VLOOKUP("zero_test", Keys!$B:$C, 2, FALSE), $B14*AEO_growth_calcs!U$66, 'BFPIaE-production'!U14-Demand_calcs!U16)</f>
        <v>36066009178237.984</v>
      </c>
      <c r="V14" s="17">
        <f>MAX(VLOOKUP("zero_test", Keys!$B:$C, 2, FALSE), $B14*AEO_growth_calcs!V$66, 'BFPIaE-production'!V14-Demand_calcs!V16)</f>
        <v>35482115924414.5</v>
      </c>
      <c r="W14" s="17">
        <f>MAX(VLOOKUP("zero_test", Keys!$B:$C, 2, FALSE), $B14*AEO_growth_calcs!W$66, 'BFPIaE-production'!W14-Demand_calcs!W16)</f>
        <v>34842605943261.313</v>
      </c>
      <c r="X14" s="17">
        <f>MAX(VLOOKUP("zero_test", Keys!$B:$C, 2, FALSE), $B14*AEO_growth_calcs!X$66, 'BFPIaE-production'!X14-Demand_calcs!X16)</f>
        <v>33717999021825.109</v>
      </c>
      <c r="Y14" s="17">
        <f>MAX(VLOOKUP("zero_test", Keys!$B:$C, 2, FALSE), $B14*AEO_growth_calcs!Y$66, 'BFPIaE-production'!Y14-Demand_calcs!Y16)</f>
        <v>33800949255996.813</v>
      </c>
      <c r="Z14" s="17">
        <f>MAX(VLOOKUP("zero_test", Keys!$B:$C, 2, FALSE), $B14*AEO_growth_calcs!Z$66, 'BFPIaE-production'!Z14-Demand_calcs!Z16)</f>
        <v>33327431281485.766</v>
      </c>
      <c r="AA14" s="17">
        <f>MAX(VLOOKUP("zero_test", Keys!$B:$C, 2, FALSE), $B14*AEO_growth_calcs!AA$66, 'BFPIaE-production'!AA14-Demand_calcs!AA16)</f>
        <v>33311990109941.797</v>
      </c>
      <c r="AB14" s="17">
        <f>MAX(VLOOKUP("zero_test", Keys!$B:$C, 2, FALSE), $B14*AEO_growth_calcs!AB$66, 'BFPIaE-production'!AB14-Demand_calcs!AB16)</f>
        <v>32553945775116.094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441945000000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100018813625.50781</v>
      </c>
      <c r="P22" s="17">
        <f>MAX(VLOOKUP("zero_test", Keys!$B:$C, 2, FALSE), $B22*AEO_growth_calcs!P$74, 'BFPIaE-production'!P22-Demand_calcs!P24)</f>
        <v>23631483.1015625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152117195500000</v>
      </c>
      <c r="C3" s="17">
        <f>MAX(VLOOKUP("zero_test", Keys!$B:$C, 2, FALSE), Demand_calcs!C5-'BFPIaE-production'!C3+'BFPIaE-exports'!C3)</f>
        <v>154984000000000</v>
      </c>
      <c r="D3" s="17">
        <f>MAX(VLOOKUP("zero_test", Keys!$B:$C, 2, FALSE), Demand_calcs!D5-'BFPIaE-production'!D3+'BFPIaE-exports'!D3)</f>
        <v>150416000000000</v>
      </c>
      <c r="E3" s="17">
        <f>MAX(VLOOKUP("zero_test", Keys!$B:$C, 2, FALSE), Demand_calcs!E5-'BFPIaE-production'!E3+'BFPIaE-exports'!E3)</f>
        <v>142435000000000</v>
      </c>
      <c r="F3" s="17">
        <f>MAX(VLOOKUP("zero_test", Keys!$B:$C, 2, FALSE), Demand_calcs!F5-'BFPIaE-production'!F3+'BFPIaE-exports'!F3)</f>
        <v>119581000000000</v>
      </c>
      <c r="G3" s="17">
        <f>MAX(VLOOKUP("zero_test", Keys!$B:$C, 2, FALSE), Demand_calcs!G5-'BFPIaE-production'!G3+'BFPIaE-exports'!G3)</f>
        <v>116061000000000</v>
      </c>
      <c r="H3" s="17">
        <f>MAX(VLOOKUP("zero_test", Keys!$B:$C, 2, FALSE), Demand_calcs!H5-'BFPIaE-production'!H3+'BFPIaE-exports'!H3)</f>
        <v>115238000000000</v>
      </c>
      <c r="I3" s="17">
        <f>MAX(VLOOKUP("zero_test", Keys!$B:$C, 2, FALSE), Demand_calcs!I5-'BFPIaE-production'!I3+'BFPIaE-exports'!I3)</f>
        <v>108088000000000</v>
      </c>
      <c r="J3" s="17">
        <f>MAX(VLOOKUP("zero_test", Keys!$B:$C, 2, FALSE), Demand_calcs!J5-'BFPIaE-production'!J3+'BFPIaE-exports'!J3)</f>
        <v>93994900000000</v>
      </c>
      <c r="K3" s="17">
        <f>MAX(VLOOKUP("zero_test", Keys!$B:$C, 2, FALSE), Demand_calcs!K5-'BFPIaE-production'!K3+'BFPIaE-exports'!K3)</f>
        <v>81657800000000</v>
      </c>
      <c r="L3" s="17">
        <f>MAX(VLOOKUP("zero_test", Keys!$B:$C, 2, FALSE), Demand_calcs!L5-'BFPIaE-production'!L3+'BFPIaE-exports'!L3)</f>
        <v>49046600000000</v>
      </c>
      <c r="M3" s="17">
        <f>MAX(VLOOKUP("zero_test", Keys!$B:$C, 2, FALSE), Demand_calcs!M5-'BFPIaE-production'!M3+'BFPIaE-exports'!M3)</f>
        <v>40398100000000</v>
      </c>
      <c r="N3" s="17">
        <f>MAX(VLOOKUP("zero_test", Keys!$B:$C, 2, FALSE), Demand_calcs!N5-'BFPIaE-production'!N3+'BFPIaE-exports'!N3)</f>
        <v>40836100000000</v>
      </c>
      <c r="O3" s="17">
        <f>MAX(VLOOKUP("zero_test", Keys!$B:$C, 2, FALSE), Demand_calcs!O5-'BFPIaE-production'!O3+'BFPIaE-exports'!O3)</f>
        <v>40672500000000</v>
      </c>
      <c r="P3" s="17">
        <f>MAX(VLOOKUP("zero_test", Keys!$B:$C, 2, FALSE), Demand_calcs!P5-'BFPIaE-production'!P3+'BFPIaE-exports'!P3)</f>
        <v>40221000000000</v>
      </c>
      <c r="Q3" s="17">
        <f>MAX(VLOOKUP("zero_test", Keys!$B:$C, 2, FALSE), Demand_calcs!Q5-'BFPIaE-production'!Q3+'BFPIaE-exports'!Q3)</f>
        <v>38850600000000</v>
      </c>
      <c r="R3" s="17">
        <f>MAX(VLOOKUP("zero_test", Keys!$B:$C, 2, FALSE), Demand_calcs!R5-'BFPIaE-production'!R3+'BFPIaE-exports'!R3)</f>
        <v>29114900000000</v>
      </c>
      <c r="S3" s="17">
        <f>MAX(VLOOKUP("zero_test", Keys!$B:$C, 2, FALSE), Demand_calcs!S5-'BFPIaE-production'!S3+'BFPIaE-exports'!S3)</f>
        <v>28176600000000</v>
      </c>
      <c r="T3" s="17">
        <f>MAX(VLOOKUP("zero_test", Keys!$B:$C, 2, FALSE), Demand_calcs!T5-'BFPIaE-production'!T3+'BFPIaE-exports'!T3)</f>
        <v>28749400000000</v>
      </c>
      <c r="U3" s="17">
        <f>MAX(VLOOKUP("zero_test", Keys!$B:$C, 2, FALSE), Demand_calcs!U5-'BFPIaE-production'!U3+'BFPIaE-exports'!U3)</f>
        <v>30006600000000</v>
      </c>
      <c r="V3" s="17">
        <f>MAX(VLOOKUP("zero_test", Keys!$B:$C, 2, FALSE), Demand_calcs!V5-'BFPIaE-production'!V3+'BFPIaE-exports'!V3)</f>
        <v>26469900000000</v>
      </c>
      <c r="W3" s="17">
        <f>MAX(VLOOKUP("zero_test", Keys!$B:$C, 2, FALSE), Demand_calcs!W5-'BFPIaE-production'!W3+'BFPIaE-exports'!W3)</f>
        <v>26806300000000</v>
      </c>
      <c r="X3" s="17">
        <f>MAX(VLOOKUP("zero_test", Keys!$B:$C, 2, FALSE), Demand_calcs!X5-'BFPIaE-production'!X3+'BFPIaE-exports'!X3)</f>
        <v>27161600000000</v>
      </c>
      <c r="Y3" s="17">
        <f>MAX(VLOOKUP("zero_test", Keys!$B:$C, 2, FALSE), Demand_calcs!Y5-'BFPIaE-production'!Y3+'BFPIaE-exports'!Y3)</f>
        <v>27439700000000</v>
      </c>
      <c r="Z3" s="17">
        <f>MAX(VLOOKUP("zero_test", Keys!$B:$C, 2, FALSE), Demand_calcs!Z5-'BFPIaE-production'!Z3+'BFPIaE-exports'!Z3)</f>
        <v>28806000000000</v>
      </c>
      <c r="AA3" s="17">
        <f>MAX(VLOOKUP("zero_test", Keys!$B:$C, 2, FALSE), Demand_calcs!AA5-'BFPIaE-production'!AA3+'BFPIaE-exports'!AA3)</f>
        <v>29140400000000</v>
      </c>
      <c r="AB3" s="17">
        <f>MAX(VLOOKUP("zero_test", Keys!$B:$C, 2, FALSE), Demand_calcs!AB5-'BFPIaE-production'!AB3+'BFPIaE-exports'!AB3)</f>
        <v>29517200000000</v>
      </c>
    </row>
    <row r="4" spans="1:28" x14ac:dyDescent="0.25">
      <c r="A4" s="4" t="s">
        <v>6611</v>
      </c>
      <c r="B4" s="17">
        <f>NG_calcs!B11</f>
        <v>2420601695000000</v>
      </c>
      <c r="C4" s="17">
        <f>MAX(VLOOKUP("zero_test", Keys!$B:$C, 2, FALSE), Demand_calcs!C6-'BFPIaE-production'!C4+'BFPIaE-exports'!C4)</f>
        <v>2345255982000000</v>
      </c>
      <c r="D4" s="17">
        <f>MAX(VLOOKUP("zero_test", Keys!$B:$C, 2, FALSE), Demand_calcs!D6-'BFPIaE-production'!D4+'BFPIaE-exports'!D4)</f>
        <v>2163928942984937.5</v>
      </c>
      <c r="E4" s="17">
        <f>MAX(VLOOKUP("zero_test", Keys!$B:$C, 2, FALSE), Demand_calcs!E6-'BFPIaE-production'!E4+'BFPIaE-exports'!E4)</f>
        <v>2009543247482844.5</v>
      </c>
      <c r="F4" s="17">
        <f>MAX(VLOOKUP("zero_test", Keys!$B:$C, 2, FALSE), Demand_calcs!F6-'BFPIaE-production'!F4+'BFPIaE-exports'!F4)</f>
        <v>1920021004925544.3</v>
      </c>
      <c r="G4" s="17">
        <f>MAX(VLOOKUP("zero_test", Keys!$B:$C, 2, FALSE), Demand_calcs!G6-'BFPIaE-production'!G4+'BFPIaE-exports'!G4)</f>
        <v>1819375479106946.5</v>
      </c>
      <c r="H4" s="17">
        <f>MAX(VLOOKUP("zero_test", Keys!$B:$C, 2, FALSE), Demand_calcs!H6-'BFPIaE-production'!H4+'BFPIaE-exports'!H4)</f>
        <v>1766304561998617.8</v>
      </c>
      <c r="I4" s="17">
        <f>MAX(VLOOKUP("zero_test", Keys!$B:$C, 2, FALSE), Demand_calcs!I6-'BFPIaE-production'!I4+'BFPIaE-exports'!I4)</f>
        <v>1879048545125224</v>
      </c>
      <c r="J4" s="17">
        <f>MAX(VLOOKUP("zero_test", Keys!$B:$C, 2, FALSE), Demand_calcs!J6-'BFPIaE-production'!J4+'BFPIaE-exports'!J4)</f>
        <v>2000549227198208.3</v>
      </c>
      <c r="K4" s="17">
        <f>MAX(VLOOKUP("zero_test", Keys!$B:$C, 2, FALSE), Demand_calcs!K6-'BFPIaE-production'!K4+'BFPIaE-exports'!K4)</f>
        <v>2096137582166328.8</v>
      </c>
      <c r="L4" s="17">
        <f>MAX(VLOOKUP("zero_test", Keys!$B:$C, 2, FALSE), Demand_calcs!L6-'BFPIaE-production'!L4+'BFPIaE-exports'!L4)</f>
        <v>2268442693566287</v>
      </c>
      <c r="M4" s="17">
        <f>MAX(VLOOKUP("zero_test", Keys!$B:$C, 2, FALSE), Demand_calcs!M6-'BFPIaE-production'!M4+'BFPIaE-exports'!M4)</f>
        <v>2396715873944348</v>
      </c>
      <c r="N4" s="17">
        <f>MAX(VLOOKUP("zero_test", Keys!$B:$C, 2, FALSE), Demand_calcs!N6-'BFPIaE-production'!N4+'BFPIaE-exports'!N4)</f>
        <v>2518909400129628</v>
      </c>
      <c r="O4" s="17">
        <f>MAX(VLOOKUP("zero_test", Keys!$B:$C, 2, FALSE), Demand_calcs!O6-'BFPIaE-production'!O4+'BFPIaE-exports'!O4)</f>
        <v>2627822225634577</v>
      </c>
      <c r="P4" s="17">
        <f>MAX(VLOOKUP("zero_test", Keys!$B:$C, 2, FALSE), Demand_calcs!P6-'BFPIaE-production'!P4+'BFPIaE-exports'!P4)</f>
        <v>2697672233545984.5</v>
      </c>
      <c r="Q4" s="17">
        <f>MAX(VLOOKUP("zero_test", Keys!$B:$C, 2, FALSE), Demand_calcs!Q6-'BFPIaE-production'!Q4+'BFPIaE-exports'!Q4)</f>
        <v>2875478597459995.5</v>
      </c>
      <c r="R4" s="17">
        <f>MAX(VLOOKUP("zero_test", Keys!$B:$C, 2, FALSE), Demand_calcs!R6-'BFPIaE-production'!R4+'BFPIaE-exports'!R4)</f>
        <v>3028129905852232</v>
      </c>
      <c r="S4" s="17">
        <f>MAX(VLOOKUP("zero_test", Keys!$B:$C, 2, FALSE), Demand_calcs!S6-'BFPIaE-production'!S4+'BFPIaE-exports'!S4)</f>
        <v>3150957225617108.5</v>
      </c>
      <c r="T4" s="17">
        <f>MAX(VLOOKUP("zero_test", Keys!$B:$C, 2, FALSE), Demand_calcs!T6-'BFPIaE-production'!T4+'BFPIaE-exports'!T4)</f>
        <v>3210202435644593.5</v>
      </c>
      <c r="U4" s="17">
        <f>MAX(VLOOKUP("zero_test", Keys!$B:$C, 2, FALSE), Demand_calcs!U6-'BFPIaE-production'!U4+'BFPIaE-exports'!U4)</f>
        <v>3267335819853514</v>
      </c>
      <c r="V4" s="17">
        <f>MAX(VLOOKUP("zero_test", Keys!$B:$C, 2, FALSE), Demand_calcs!V6-'BFPIaE-production'!V4+'BFPIaE-exports'!V4)</f>
        <v>3305040365849243</v>
      </c>
      <c r="W4" s="17">
        <f>MAX(VLOOKUP("zero_test", Keys!$B:$C, 2, FALSE), Demand_calcs!W6-'BFPIaE-production'!W4+'BFPIaE-exports'!W4)</f>
        <v>3309001369757443</v>
      </c>
      <c r="X4" s="17">
        <f>MAX(VLOOKUP("zero_test", Keys!$B:$C, 2, FALSE), Demand_calcs!X6-'BFPIaE-production'!X4+'BFPIaE-exports'!X4)</f>
        <v>3307519891602278</v>
      </c>
      <c r="Y4" s="17">
        <f>MAX(VLOOKUP("zero_test", Keys!$B:$C, 2, FALSE), Demand_calcs!Y6-'BFPIaE-production'!Y4+'BFPIaE-exports'!Y4)</f>
        <v>3294454597695030</v>
      </c>
      <c r="Z4" s="17">
        <f>MAX(VLOOKUP("zero_test", Keys!$B:$C, 2, FALSE), Demand_calcs!Z6-'BFPIaE-production'!Z4+'BFPIaE-exports'!Z4)</f>
        <v>3291459006004003</v>
      </c>
      <c r="AA4" s="17">
        <f>MAX(VLOOKUP("zero_test", Keys!$B:$C, 2, FALSE), Demand_calcs!AA6-'BFPIaE-production'!AA4+'BFPIaE-exports'!AA4)</f>
        <v>3267243576662306.5</v>
      </c>
      <c r="AB4" s="17">
        <f>MAX(VLOOKUP("zero_test", Keys!$B:$C, 2, FALSE), Demand_calcs!AB6-'BFPIaE-production'!AB4+'BFPIaE-exports'!AB4)</f>
        <v>3227437746857481</v>
      </c>
    </row>
    <row r="5" spans="1:28" x14ac:dyDescent="0.25">
      <c r="A5" s="4" t="s">
        <v>626</v>
      </c>
      <c r="B5" s="17">
        <f>Uranium_calcs!B6</f>
        <v>123693000000000</v>
      </c>
      <c r="C5" s="17">
        <f>MAX(VLOOKUP("zero_test", Keys!$B:$C, 2, FALSE), Demand_calcs!C7-'BFPIaE-production'!C5+'BFPIaE-exports'!C5)</f>
        <v>138985000000000</v>
      </c>
      <c r="D5" s="17">
        <f>MAX(VLOOKUP("zero_test", Keys!$B:$C, 2, FALSE), Demand_calcs!D7-'BFPIaE-production'!D5+'BFPIaE-exports'!D5)</f>
        <v>131794000000000</v>
      </c>
      <c r="E5" s="17">
        <f>MAX(VLOOKUP("zero_test", Keys!$B:$C, 2, FALSE), Demand_calcs!E7-'BFPIaE-production'!E5+'BFPIaE-exports'!E5)</f>
        <v>131794000000000</v>
      </c>
      <c r="F5" s="17">
        <f>MAX(VLOOKUP("zero_test", Keys!$B:$C, 2, FALSE), Demand_calcs!F7-'BFPIaE-production'!F5+'BFPIaE-exports'!F5)</f>
        <v>131794000000000</v>
      </c>
      <c r="G5" s="17">
        <f>MAX(VLOOKUP("zero_test", Keys!$B:$C, 2, FALSE), Demand_calcs!G7-'BFPIaE-production'!G5+'BFPIaE-exports'!G5)</f>
        <v>131794000000000</v>
      </c>
      <c r="H5" s="17">
        <f>MAX(VLOOKUP("zero_test", Keys!$B:$C, 2, FALSE), Demand_calcs!H7-'BFPIaE-production'!H5+'BFPIaE-exports'!H5)</f>
        <v>131794000000000</v>
      </c>
      <c r="I5" s="17">
        <f>MAX(VLOOKUP("zero_test", Keys!$B:$C, 2, FALSE), Demand_calcs!I7-'BFPIaE-production'!I5+'BFPIaE-exports'!I5)</f>
        <v>131794000000000</v>
      </c>
      <c r="J5" s="17">
        <f>MAX(VLOOKUP("zero_test", Keys!$B:$C, 2, FALSE), Demand_calcs!J7-'BFPIaE-production'!J5+'BFPIaE-exports'!J5)</f>
        <v>131794000000000</v>
      </c>
      <c r="K5" s="17">
        <f>MAX(VLOOKUP("zero_test", Keys!$B:$C, 2, FALSE), Demand_calcs!K7-'BFPIaE-production'!K5+'BFPIaE-exports'!K5)</f>
        <v>131794000000000</v>
      </c>
      <c r="L5" s="17">
        <f>MAX(VLOOKUP("zero_test", Keys!$B:$C, 2, FALSE), Demand_calcs!L7-'BFPIaE-production'!L5+'BFPIaE-exports'!L5)</f>
        <v>131794000000000</v>
      </c>
      <c r="M5" s="17">
        <f>MAX(VLOOKUP("zero_test", Keys!$B:$C, 2, FALSE), Demand_calcs!M7-'BFPIaE-production'!M5+'BFPIaE-exports'!M5)</f>
        <v>137926000000000</v>
      </c>
      <c r="N5" s="17">
        <f>MAX(VLOOKUP("zero_test", Keys!$B:$C, 2, FALSE), Demand_calcs!N7-'BFPIaE-production'!N5+'BFPIaE-exports'!N5)</f>
        <v>137721000000000</v>
      </c>
      <c r="O5" s="17">
        <f>MAX(VLOOKUP("zero_test", Keys!$B:$C, 2, FALSE), Demand_calcs!O7-'BFPIaE-production'!O5+'BFPIaE-exports'!O5)</f>
        <v>137718000000000</v>
      </c>
      <c r="P5" s="17">
        <f>MAX(VLOOKUP("zero_test", Keys!$B:$C, 2, FALSE), Demand_calcs!P7-'BFPIaE-production'!P5+'BFPIaE-exports'!P5)</f>
        <v>137638000000000</v>
      </c>
      <c r="Q5" s="17">
        <f>MAX(VLOOKUP("zero_test", Keys!$B:$C, 2, FALSE), Demand_calcs!Q7-'BFPIaE-production'!Q5+'BFPIaE-exports'!Q5)</f>
        <v>137548000000000</v>
      </c>
      <c r="R5" s="17">
        <f>MAX(VLOOKUP("zero_test", Keys!$B:$C, 2, FALSE), Demand_calcs!R7-'BFPIaE-production'!R5+'BFPIaE-exports'!R5)</f>
        <v>153712000000000</v>
      </c>
      <c r="S5" s="17">
        <f>MAX(VLOOKUP("zero_test", Keys!$B:$C, 2, FALSE), Demand_calcs!S7-'BFPIaE-production'!S5+'BFPIaE-exports'!S5)</f>
        <v>155369000000000</v>
      </c>
      <c r="T5" s="17">
        <f>MAX(VLOOKUP("zero_test", Keys!$B:$C, 2, FALSE), Demand_calcs!T7-'BFPIaE-production'!T5+'BFPIaE-exports'!T5)</f>
        <v>156127000000000</v>
      </c>
      <c r="U5" s="17">
        <f>MAX(VLOOKUP("zero_test", Keys!$B:$C, 2, FALSE), Demand_calcs!U7-'BFPIaE-production'!U5+'BFPIaE-exports'!U5)</f>
        <v>156982000000000</v>
      </c>
      <c r="V5" s="17">
        <f>MAX(VLOOKUP("zero_test", Keys!$B:$C, 2, FALSE), Demand_calcs!V7-'BFPIaE-production'!V5+'BFPIaE-exports'!V5)</f>
        <v>152480000000000</v>
      </c>
      <c r="W5" s="17">
        <f>MAX(VLOOKUP("zero_test", Keys!$B:$C, 2, FALSE), Demand_calcs!W7-'BFPIaE-production'!W5+'BFPIaE-exports'!W5)</f>
        <v>153538000000000</v>
      </c>
      <c r="X5" s="17">
        <f>MAX(VLOOKUP("zero_test", Keys!$B:$C, 2, FALSE), Demand_calcs!X7-'BFPIaE-production'!X5+'BFPIaE-exports'!X5)</f>
        <v>154438000000000</v>
      </c>
      <c r="Y5" s="17">
        <f>MAX(VLOOKUP("zero_test", Keys!$B:$C, 2, FALSE), Demand_calcs!Y7-'BFPIaE-production'!Y5+'BFPIaE-exports'!Y5)</f>
        <v>155297000000000</v>
      </c>
      <c r="Z5" s="17">
        <f>MAX(VLOOKUP("zero_test", Keys!$B:$C, 2, FALSE), Demand_calcs!Z7-'BFPIaE-production'!Z5+'BFPIaE-exports'!Z5)</f>
        <v>156346000000000</v>
      </c>
      <c r="AA5" s="17">
        <f>MAX(VLOOKUP("zero_test", Keys!$B:$C, 2, FALSE), Demand_calcs!AA7-'BFPIaE-production'!AA5+'BFPIaE-exports'!AA5)</f>
        <v>157373000000000</v>
      </c>
      <c r="AB5" s="17">
        <f>MAX(VLOOKUP("zero_test", Keys!$B:$C, 2, FALSE), Demand_calcs!AB7-'BFPIaE-production'!AB5+'BFPIaE-exports'!AB5)</f>
        <v>158435000000000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44899600000000</v>
      </c>
      <c r="D9" s="17">
        <f>MAX(VLOOKUP("zero_test", Keys!$B:$C, 2, FALSE), Demand_calcs!D11-'BFPIaE-production'!D9+'BFPIaE-exports'!D9)</f>
        <v>44475500000000</v>
      </c>
      <c r="E9" s="17">
        <f>MAX(VLOOKUP("zero_test", Keys!$B:$C, 2, FALSE), Demand_calcs!E11-'BFPIaE-production'!E9+'BFPIaE-exports'!E9)</f>
        <v>44116500000000</v>
      </c>
      <c r="F9" s="17">
        <f>MAX(VLOOKUP("zero_test", Keys!$B:$C, 2, FALSE), Demand_calcs!F11-'BFPIaE-production'!F9+'BFPIaE-exports'!F9)</f>
        <v>43959500000000</v>
      </c>
      <c r="G9" s="17">
        <f>MAX(VLOOKUP("zero_test", Keys!$B:$C, 2, FALSE), Demand_calcs!G11-'BFPIaE-production'!G9+'BFPIaE-exports'!G9)</f>
        <v>43843300000000</v>
      </c>
      <c r="H9" s="17">
        <f>MAX(VLOOKUP("zero_test", Keys!$B:$C, 2, FALSE), Demand_calcs!H11-'BFPIaE-production'!H9+'BFPIaE-exports'!H9)</f>
        <v>43579000000000</v>
      </c>
      <c r="I9" s="17">
        <f>MAX(VLOOKUP("zero_test", Keys!$B:$C, 2, FALSE), Demand_calcs!I11-'BFPIaE-production'!I9+'BFPIaE-exports'!I9)</f>
        <v>43282400000000</v>
      </c>
      <c r="J9" s="17">
        <f>MAX(VLOOKUP("zero_test", Keys!$B:$C, 2, FALSE), Demand_calcs!J11-'BFPIaE-production'!J9+'BFPIaE-exports'!J9)</f>
        <v>43086400000000</v>
      </c>
      <c r="K9" s="17">
        <f>MAX(VLOOKUP("zero_test", Keys!$B:$C, 2, FALSE), Demand_calcs!K11-'BFPIaE-production'!K9+'BFPIaE-exports'!K9)</f>
        <v>42905300000000</v>
      </c>
      <c r="L9" s="17">
        <f>MAX(VLOOKUP("zero_test", Keys!$B:$C, 2, FALSE), Demand_calcs!L11-'BFPIaE-production'!L9+'BFPIaE-exports'!L9)</f>
        <v>42818200000000</v>
      </c>
      <c r="M9" s="17">
        <f>MAX(VLOOKUP("zero_test", Keys!$B:$C, 2, FALSE), Demand_calcs!M11-'BFPIaE-production'!M9+'BFPIaE-exports'!M9)</f>
        <v>42728500000000</v>
      </c>
      <c r="N9" s="17">
        <f>MAX(VLOOKUP("zero_test", Keys!$B:$C, 2, FALSE), Demand_calcs!N11-'BFPIaE-production'!N9+'BFPIaE-exports'!N9)</f>
        <v>42673100000000</v>
      </c>
      <c r="O9" s="17">
        <f>MAX(VLOOKUP("zero_test", Keys!$B:$C, 2, FALSE), Demand_calcs!O11-'BFPIaE-production'!O9+'BFPIaE-exports'!O9)</f>
        <v>42688800000000</v>
      </c>
      <c r="P9" s="17">
        <f>MAX(VLOOKUP("zero_test", Keys!$B:$C, 2, FALSE), Demand_calcs!P11-'BFPIaE-production'!P9+'BFPIaE-exports'!P9)</f>
        <v>42748600000000</v>
      </c>
      <c r="Q9" s="17">
        <f>MAX(VLOOKUP("zero_test", Keys!$B:$C, 2, FALSE), Demand_calcs!Q11-'BFPIaE-production'!Q9+'BFPIaE-exports'!Q9)</f>
        <v>42797700000000</v>
      </c>
      <c r="R9" s="17">
        <f>MAX(VLOOKUP("zero_test", Keys!$B:$C, 2, FALSE), Demand_calcs!R11-'BFPIaE-production'!R9+'BFPIaE-exports'!R9)</f>
        <v>42833400000000</v>
      </c>
      <c r="S9" s="17">
        <f>MAX(VLOOKUP("zero_test", Keys!$B:$C, 2, FALSE), Demand_calcs!S11-'BFPIaE-production'!S9+'BFPIaE-exports'!S9)</f>
        <v>42835300000000</v>
      </c>
      <c r="T9" s="17">
        <f>MAX(VLOOKUP("zero_test", Keys!$B:$C, 2, FALSE), Demand_calcs!T11-'BFPIaE-production'!T9+'BFPIaE-exports'!T9)</f>
        <v>42885100000000</v>
      </c>
      <c r="U9" s="17">
        <f>MAX(VLOOKUP("zero_test", Keys!$B:$C, 2, FALSE), Demand_calcs!U11-'BFPIaE-production'!U9+'BFPIaE-exports'!U9)</f>
        <v>42879700000000</v>
      </c>
      <c r="V9" s="17">
        <f>MAX(VLOOKUP("zero_test", Keys!$B:$C, 2, FALSE), Demand_calcs!V11-'BFPIaE-production'!V9+'BFPIaE-exports'!V9)</f>
        <v>42953400000000</v>
      </c>
      <c r="W9" s="17">
        <f>MAX(VLOOKUP("zero_test", Keys!$B:$C, 2, FALSE), Demand_calcs!W11-'BFPIaE-production'!W9+'BFPIaE-exports'!W9)</f>
        <v>43080600000000</v>
      </c>
      <c r="X9" s="17">
        <f>MAX(VLOOKUP("zero_test", Keys!$B:$C, 2, FALSE), Demand_calcs!X11-'BFPIaE-production'!X9+'BFPIaE-exports'!X9)</f>
        <v>43218400000000</v>
      </c>
      <c r="Y9" s="17">
        <f>MAX(VLOOKUP("zero_test", Keys!$B:$C, 2, FALSE), Demand_calcs!Y11-'BFPIaE-production'!Y9+'BFPIaE-exports'!Y9)</f>
        <v>43330700000000</v>
      </c>
      <c r="Z9" s="17">
        <f>MAX(VLOOKUP("zero_test", Keys!$B:$C, 2, FALSE), Demand_calcs!Z11-'BFPIaE-production'!Z9+'BFPIaE-exports'!Z9)</f>
        <v>43442300000000</v>
      </c>
      <c r="AA9" s="17">
        <f>MAX(VLOOKUP("zero_test", Keys!$B:$C, 2, FALSE), Demand_calcs!AA11-'BFPIaE-production'!AA9+'BFPIaE-exports'!AA9)</f>
        <v>43594900000000</v>
      </c>
      <c r="AB9" s="17">
        <f>MAX(VLOOKUP("zero_test", Keys!$B:$C, 2, FALSE), Demand_calcs!AB11-'BFPIaE-production'!AB9+'BFPIaE-exports'!AB9)</f>
        <v>43737500000000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888164000000000</v>
      </c>
      <c r="D18" s="17">
        <f>MAX(VLOOKUP("zero_test", Keys!$B:$C, 2, FALSE), Demand_calcs!D20-'BFPIaE-production'!D18+'BFPIaE-exports'!D18)</f>
        <v>888164000000000</v>
      </c>
      <c r="E18" s="17">
        <f>MAX(VLOOKUP("zero_test", Keys!$B:$C, 2, FALSE), Demand_calcs!E20-'BFPIaE-production'!E18+'BFPIaE-exports'!E18)</f>
        <v>888164000000000</v>
      </c>
      <c r="F18" s="17">
        <f>MAX(VLOOKUP("zero_test", Keys!$B:$C, 2, FALSE), Demand_calcs!F20-'BFPIaE-production'!F18+'BFPIaE-exports'!F18)</f>
        <v>888164000000000</v>
      </c>
      <c r="G18" s="17">
        <f>MAX(VLOOKUP("zero_test", Keys!$B:$C, 2, FALSE), Demand_calcs!G20-'BFPIaE-production'!G18+'BFPIaE-exports'!G18)</f>
        <v>888164000000000</v>
      </c>
      <c r="H18" s="17">
        <f>MAX(VLOOKUP("zero_test", Keys!$B:$C, 2, FALSE), Demand_calcs!H20-'BFPIaE-production'!H18+'BFPIaE-exports'!H18)</f>
        <v>888164000000000</v>
      </c>
      <c r="I18" s="17">
        <f>MAX(VLOOKUP("zero_test", Keys!$B:$C, 2, FALSE), Demand_calcs!I20-'BFPIaE-production'!I18+'BFPIaE-exports'!I18)</f>
        <v>888164000000000</v>
      </c>
      <c r="J18" s="17">
        <f>MAX(VLOOKUP("zero_test", Keys!$B:$C, 2, FALSE), Demand_calcs!J20-'BFPIaE-production'!J18+'BFPIaE-exports'!J18)</f>
        <v>888164000000000</v>
      </c>
      <c r="K18" s="17">
        <f>MAX(VLOOKUP("zero_test", Keys!$B:$C, 2, FALSE), Demand_calcs!K20-'BFPIaE-production'!K18+'BFPIaE-exports'!K18)</f>
        <v>888164000000000</v>
      </c>
      <c r="L18" s="17">
        <f>MAX(VLOOKUP("zero_test", Keys!$B:$C, 2, FALSE), Demand_calcs!L20-'BFPIaE-production'!L18+'BFPIaE-exports'!L18)</f>
        <v>888164000000000</v>
      </c>
      <c r="M18" s="17">
        <f>MAX(VLOOKUP("zero_test", Keys!$B:$C, 2, FALSE), Demand_calcs!M20-'BFPIaE-production'!M18+'BFPIaE-exports'!M18)</f>
        <v>888164000000000</v>
      </c>
      <c r="N18" s="17">
        <f>MAX(VLOOKUP("zero_test", Keys!$B:$C, 2, FALSE), Demand_calcs!N20-'BFPIaE-production'!N18+'BFPIaE-exports'!N18)</f>
        <v>888164000000000</v>
      </c>
      <c r="O18" s="17">
        <f>MAX(VLOOKUP("zero_test", Keys!$B:$C, 2, FALSE), Demand_calcs!O20-'BFPIaE-production'!O18+'BFPIaE-exports'!O18)</f>
        <v>888164000000000</v>
      </c>
      <c r="P18" s="17">
        <f>MAX(VLOOKUP("zero_test", Keys!$B:$C, 2, FALSE), Demand_calcs!P20-'BFPIaE-production'!P18+'BFPIaE-exports'!P18)</f>
        <v>888164000000000</v>
      </c>
      <c r="Q18" s="17">
        <f>MAX(VLOOKUP("zero_test", Keys!$B:$C, 2, FALSE), Demand_calcs!Q20-'BFPIaE-production'!Q18+'BFPIaE-exports'!Q18)</f>
        <v>888164000000000</v>
      </c>
      <c r="R18" s="17">
        <f>MAX(VLOOKUP("zero_test", Keys!$B:$C, 2, FALSE), Demand_calcs!R20-'BFPIaE-production'!R18+'BFPIaE-exports'!R18)</f>
        <v>888164000000000</v>
      </c>
      <c r="S18" s="17">
        <f>MAX(VLOOKUP("zero_test", Keys!$B:$C, 2, FALSE), Demand_calcs!S20-'BFPIaE-production'!S18+'BFPIaE-exports'!S18)</f>
        <v>888164000000000</v>
      </c>
      <c r="T18" s="17">
        <f>MAX(VLOOKUP("zero_test", Keys!$B:$C, 2, FALSE), Demand_calcs!T20-'BFPIaE-production'!T18+'BFPIaE-exports'!T18)</f>
        <v>888164000000000</v>
      </c>
      <c r="U18" s="17">
        <f>MAX(VLOOKUP("zero_test", Keys!$B:$C, 2, FALSE), Demand_calcs!U20-'BFPIaE-production'!U18+'BFPIaE-exports'!U18)</f>
        <v>888164000000000</v>
      </c>
      <c r="V18" s="17">
        <f>MAX(VLOOKUP("zero_test", Keys!$B:$C, 2, FALSE), Demand_calcs!V20-'BFPIaE-production'!V18+'BFPIaE-exports'!V18)</f>
        <v>888164000000000</v>
      </c>
      <c r="W18" s="17">
        <f>MAX(VLOOKUP("zero_test", Keys!$B:$C, 2, FALSE), Demand_calcs!W20-'BFPIaE-production'!W18+'BFPIaE-exports'!W18)</f>
        <v>888164000000000</v>
      </c>
      <c r="X18" s="17">
        <f>MAX(VLOOKUP("zero_test", Keys!$B:$C, 2, FALSE), Demand_calcs!X20-'BFPIaE-production'!X18+'BFPIaE-exports'!X18)</f>
        <v>888164000000000</v>
      </c>
      <c r="Y18" s="17">
        <f>MAX(VLOOKUP("zero_test", Keys!$B:$C, 2, FALSE), Demand_calcs!Y20-'BFPIaE-production'!Y18+'BFPIaE-exports'!Y18)</f>
        <v>888164000000000</v>
      </c>
      <c r="Z18" s="17">
        <f>MAX(VLOOKUP("zero_test", Keys!$B:$C, 2, FALSE), Demand_calcs!Z20-'BFPIaE-production'!Z18+'BFPIaE-exports'!Z18)</f>
        <v>888164000000000</v>
      </c>
      <c r="AA18" s="17">
        <f>MAX(VLOOKUP("zero_test", Keys!$B:$C, 2, FALSE), Demand_calcs!AA20-'BFPIaE-production'!AA18+'BFPIaE-exports'!AA18)</f>
        <v>888164000000000</v>
      </c>
      <c r="AB18" s="17">
        <f>MAX(VLOOKUP("zero_test", Keys!$B:$C, 2, FALSE), Demand_calcs!AB20-'BFPIaE-production'!AB18+'BFPIaE-exports'!AB18)</f>
        <v>888164000000000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6873063336273.2656</v>
      </c>
      <c r="D19" s="17">
        <f>MAX(VLOOKUP("zero_test", Keys!$B:$C, 2, FALSE), Demand_calcs!D21-'BFPIaE-production'!D19+'BFPIaE-exports'!D19)</f>
        <v>7803570963464.9004</v>
      </c>
      <c r="E19" s="17">
        <f>MAX(VLOOKUP("zero_test", Keys!$B:$C, 2, FALSE), Demand_calcs!E21-'BFPIaE-production'!E19+'BFPIaE-exports'!E19)</f>
        <v>7935964730445.6113</v>
      </c>
      <c r="F19" s="17">
        <f>MAX(VLOOKUP("zero_test", Keys!$B:$C, 2, FALSE), Demand_calcs!F21-'BFPIaE-production'!F19+'BFPIaE-exports'!F19)</f>
        <v>8034047333856.8887</v>
      </c>
      <c r="G19" s="17">
        <f>MAX(VLOOKUP("zero_test", Keys!$B:$C, 2, FALSE), Demand_calcs!G21-'BFPIaE-production'!G19+'BFPIaE-exports'!G19)</f>
        <v>8347355032853.2344</v>
      </c>
      <c r="H19" s="17">
        <f>MAX(VLOOKUP("zero_test", Keys!$B:$C, 2, FALSE), Demand_calcs!H21-'BFPIaE-production'!H19+'BFPIaE-exports'!H19)</f>
        <v>8711630347341.4688</v>
      </c>
      <c r="I19" s="17">
        <f>MAX(VLOOKUP("zero_test", Keys!$B:$C, 2, FALSE), Demand_calcs!I21-'BFPIaE-production'!I19+'BFPIaE-exports'!I19)</f>
        <v>9150903018464.4766</v>
      </c>
      <c r="J19" s="17">
        <f>MAX(VLOOKUP("zero_test", Keys!$B:$C, 2, FALSE), Demand_calcs!J21-'BFPIaE-production'!J19+'BFPIaE-exports'!J19)</f>
        <v>9402940813065.9414</v>
      </c>
      <c r="K19" s="17">
        <f>MAX(VLOOKUP("zero_test", Keys!$B:$C, 2, FALSE), Demand_calcs!K21-'BFPIaE-production'!K19+'BFPIaE-exports'!K19)</f>
        <v>9789228731921.7383</v>
      </c>
      <c r="L19" s="17">
        <f>MAX(VLOOKUP("zero_test", Keys!$B:$C, 2, FALSE), Demand_calcs!L21-'BFPIaE-production'!L19+'BFPIaE-exports'!L19)</f>
        <v>10087535159812.613</v>
      </c>
      <c r="M19" s="17">
        <f>MAX(VLOOKUP("zero_test", Keys!$B:$C, 2, FALSE), Demand_calcs!M21-'BFPIaE-production'!M19+'BFPIaE-exports'!M19)</f>
        <v>10323215667940.189</v>
      </c>
      <c r="N19" s="17">
        <f>MAX(VLOOKUP("zero_test", Keys!$B:$C, 2, FALSE), Demand_calcs!N21-'BFPIaE-production'!N19+'BFPIaE-exports'!N19)</f>
        <v>10597551529643.285</v>
      </c>
      <c r="O19" s="17">
        <f>MAX(VLOOKUP("zero_test", Keys!$B:$C, 2, FALSE), Demand_calcs!O21-'BFPIaE-production'!O19+'BFPIaE-exports'!O19)</f>
        <v>10749845057976.732</v>
      </c>
      <c r="P19" s="17">
        <f>MAX(VLOOKUP("zero_test", Keys!$B:$C, 2, FALSE), Demand_calcs!P21-'BFPIaE-production'!P19+'BFPIaE-exports'!P19)</f>
        <v>10760153785449.199</v>
      </c>
      <c r="Q19" s="17">
        <f>MAX(VLOOKUP("zero_test", Keys!$B:$C, 2, FALSE), Demand_calcs!Q21-'BFPIaE-production'!Q19+'BFPIaE-exports'!Q19)</f>
        <v>10941934136395.141</v>
      </c>
      <c r="R19" s="17">
        <f>MAX(VLOOKUP("zero_test", Keys!$B:$C, 2, FALSE), Demand_calcs!R21-'BFPIaE-production'!R19+'BFPIaE-exports'!R19)</f>
        <v>10803857668124.629</v>
      </c>
      <c r="S19" s="17">
        <f>MAX(VLOOKUP("zero_test", Keys!$B:$C, 2, FALSE), Demand_calcs!S21-'BFPIaE-production'!S19+'BFPIaE-exports'!S19)</f>
        <v>10727396382003.563</v>
      </c>
      <c r="T19" s="17">
        <f>MAX(VLOOKUP("zero_test", Keys!$B:$C, 2, FALSE), Demand_calcs!T21-'BFPIaE-production'!T19+'BFPIaE-exports'!T19)</f>
        <v>10745968383159.629</v>
      </c>
      <c r="U19" s="17">
        <f>MAX(VLOOKUP("zero_test", Keys!$B:$C, 2, FALSE), Demand_calcs!U21-'BFPIaE-production'!U19+'BFPIaE-exports'!U19)</f>
        <v>10777056848619.484</v>
      </c>
      <c r="V19" s="17">
        <f>MAX(VLOOKUP("zero_test", Keys!$B:$C, 2, FALSE), Demand_calcs!V21-'BFPIaE-production'!V19+'BFPIaE-exports'!V19)</f>
        <v>10855850073508.836</v>
      </c>
      <c r="W19" s="17">
        <f>MAX(VLOOKUP("zero_test", Keys!$B:$C, 2, FALSE), Demand_calcs!W21-'BFPIaE-production'!W19+'BFPIaE-exports'!W19)</f>
        <v>11061649096822.063</v>
      </c>
      <c r="X19" s="17">
        <f>MAX(VLOOKUP("zero_test", Keys!$B:$C, 2, FALSE), Demand_calcs!X21-'BFPIaE-production'!X19+'BFPIaE-exports'!X19)</f>
        <v>11381766500187.512</v>
      </c>
      <c r="Y19" s="17">
        <f>MAX(VLOOKUP("zero_test", Keys!$B:$C, 2, FALSE), Demand_calcs!Y21-'BFPIaE-production'!Y19+'BFPIaE-exports'!Y19)</f>
        <v>11473426920072.734</v>
      </c>
      <c r="Z19" s="17">
        <f>MAX(VLOOKUP("zero_test", Keys!$B:$C, 2, FALSE), Demand_calcs!Z21-'BFPIaE-production'!Z19+'BFPIaE-exports'!Z19)</f>
        <v>11677983141296.75</v>
      </c>
      <c r="AA19" s="17">
        <f>MAX(VLOOKUP("zero_test", Keys!$B:$C, 2, FALSE), Demand_calcs!AA21-'BFPIaE-production'!AA19+'BFPIaE-exports'!AA19)</f>
        <v>11822015261929.141</v>
      </c>
      <c r="AB19" s="17">
        <f>MAX(VLOOKUP("zero_test", Keys!$B:$C, 2, FALSE), Demand_calcs!AB21-'BFPIaE-production'!AB19+'BFPIaE-exports'!AB19)</f>
        <v>12147481659677.949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38846400000000</v>
      </c>
      <c r="D20" s="17">
        <f>MAX(VLOOKUP("zero_test", Keys!$B:$C, 2, FALSE), Demand_calcs!D22-'BFPIaE-production'!D20+'BFPIaE-exports'!D20)</f>
        <v>38175400000000</v>
      </c>
      <c r="E20" s="17">
        <f>MAX(VLOOKUP("zero_test", Keys!$B:$C, 2, FALSE), Demand_calcs!E22-'BFPIaE-production'!E20+'BFPIaE-exports'!E20)</f>
        <v>38624800000000</v>
      </c>
      <c r="F20" s="17">
        <f>MAX(VLOOKUP("zero_test", Keys!$B:$C, 2, FALSE), Demand_calcs!F22-'BFPIaE-production'!F20+'BFPIaE-exports'!F20)</f>
        <v>38688700000000</v>
      </c>
      <c r="G20" s="17">
        <f>MAX(VLOOKUP("zero_test", Keys!$B:$C, 2, FALSE), Demand_calcs!G22-'BFPIaE-production'!G20+'BFPIaE-exports'!G20)</f>
        <v>38413300000000</v>
      </c>
      <c r="H20" s="17">
        <f>MAX(VLOOKUP("zero_test", Keys!$B:$C, 2, FALSE), Demand_calcs!H22-'BFPIaE-production'!H20+'BFPIaE-exports'!H20)</f>
        <v>38207500000000</v>
      </c>
      <c r="I20" s="17">
        <f>MAX(VLOOKUP("zero_test", Keys!$B:$C, 2, FALSE), Demand_calcs!I22-'BFPIaE-production'!I20+'BFPIaE-exports'!I20)</f>
        <v>37894600000000</v>
      </c>
      <c r="J20" s="17">
        <f>MAX(VLOOKUP("zero_test", Keys!$B:$C, 2, FALSE), Demand_calcs!J22-'BFPIaE-production'!J20+'BFPIaE-exports'!J20)</f>
        <v>37818600000000</v>
      </c>
      <c r="K20" s="17">
        <f>MAX(VLOOKUP("zero_test", Keys!$B:$C, 2, FALSE), Demand_calcs!K22-'BFPIaE-production'!K20+'BFPIaE-exports'!K20)</f>
        <v>37492000000000</v>
      </c>
      <c r="L20" s="17">
        <f>MAX(VLOOKUP("zero_test", Keys!$B:$C, 2, FALSE), Demand_calcs!L22-'BFPIaE-production'!L20+'BFPIaE-exports'!L20)</f>
        <v>37290900000000</v>
      </c>
      <c r="M20" s="17">
        <f>MAX(VLOOKUP("zero_test", Keys!$B:$C, 2, FALSE), Demand_calcs!M22-'BFPIaE-production'!M20+'BFPIaE-exports'!M20)</f>
        <v>37124300000000</v>
      </c>
      <c r="N20" s="17">
        <f>MAX(VLOOKUP("zero_test", Keys!$B:$C, 2, FALSE), Demand_calcs!N22-'BFPIaE-production'!N20+'BFPIaE-exports'!N20)</f>
        <v>37003800000000</v>
      </c>
      <c r="O20" s="17">
        <f>MAX(VLOOKUP("zero_test", Keys!$B:$C, 2, FALSE), Demand_calcs!O22-'BFPIaE-production'!O20+'BFPIaE-exports'!O20)</f>
        <v>36963900000000</v>
      </c>
      <c r="P20" s="17">
        <f>MAX(VLOOKUP("zero_test", Keys!$B:$C, 2, FALSE), Demand_calcs!P22-'BFPIaE-production'!P20+'BFPIaE-exports'!P20)</f>
        <v>36916800000000</v>
      </c>
      <c r="Q20" s="17">
        <f>MAX(VLOOKUP("zero_test", Keys!$B:$C, 2, FALSE), Demand_calcs!Q22-'BFPIaE-production'!Q20+'BFPIaE-exports'!Q20)</f>
        <v>36904400000000</v>
      </c>
      <c r="R20" s="17">
        <f>MAX(VLOOKUP("zero_test", Keys!$B:$C, 2, FALSE), Demand_calcs!R22-'BFPIaE-production'!R20+'BFPIaE-exports'!R20)</f>
        <v>36857500000000</v>
      </c>
      <c r="S20" s="17">
        <f>MAX(VLOOKUP("zero_test", Keys!$B:$C, 2, FALSE), Demand_calcs!S22-'BFPIaE-production'!S20+'BFPIaE-exports'!S20)</f>
        <v>36795000000000</v>
      </c>
      <c r="T20" s="17">
        <f>MAX(VLOOKUP("zero_test", Keys!$B:$C, 2, FALSE), Demand_calcs!T22-'BFPIaE-production'!T20+'BFPIaE-exports'!T20)</f>
        <v>36769700000000</v>
      </c>
      <c r="U20" s="17">
        <f>MAX(VLOOKUP("zero_test", Keys!$B:$C, 2, FALSE), Demand_calcs!U22-'BFPIaE-production'!U20+'BFPIaE-exports'!U20)</f>
        <v>36762200000000</v>
      </c>
      <c r="V20" s="17">
        <f>MAX(VLOOKUP("zero_test", Keys!$B:$C, 2, FALSE), Demand_calcs!V22-'BFPIaE-production'!V20+'BFPIaE-exports'!V20)</f>
        <v>36774400000000</v>
      </c>
      <c r="W20" s="17">
        <f>MAX(VLOOKUP("zero_test", Keys!$B:$C, 2, FALSE), Demand_calcs!W22-'BFPIaE-production'!W20+'BFPIaE-exports'!W20)</f>
        <v>36823100000000</v>
      </c>
      <c r="X20" s="17">
        <f>MAX(VLOOKUP("zero_test", Keys!$B:$C, 2, FALSE), Demand_calcs!X22-'BFPIaE-production'!X20+'BFPIaE-exports'!X20)</f>
        <v>36878600000000</v>
      </c>
      <c r="Y20" s="17">
        <f>MAX(VLOOKUP("zero_test", Keys!$B:$C, 2, FALSE), Demand_calcs!Y22-'BFPIaE-production'!Y20+'BFPIaE-exports'!Y20)</f>
        <v>36931500000000</v>
      </c>
      <c r="Z20" s="17">
        <f>MAX(VLOOKUP("zero_test", Keys!$B:$C, 2, FALSE), Demand_calcs!Z22-'BFPIaE-production'!Z20+'BFPIaE-exports'!Z20)</f>
        <v>36965800000000</v>
      </c>
      <c r="AA20" s="17">
        <f>MAX(VLOOKUP("zero_test", Keys!$B:$C, 2, FALSE), Demand_calcs!AA22-'BFPIaE-production'!AA20+'BFPIaE-exports'!AA20)</f>
        <v>36966500000000</v>
      </c>
      <c r="AB20" s="17">
        <f>MAX(VLOOKUP("zero_test", Keys!$B:$C, 2, FALSE), Demand_calcs!AB22-'BFPIaE-production'!AB20+'BFPIaE-exports'!AB20)</f>
        <v>37010600000000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7396850000000</v>
      </c>
      <c r="D21" s="17">
        <f>MAX(VLOOKUP("zero_test", Keys!$B:$C, 2, FALSE), Demand_calcs!D23-'BFPIaE-production'!D21+'BFPIaE-exports'!D21)</f>
        <v>13086900000000</v>
      </c>
      <c r="E21" s="17">
        <f>MAX(VLOOKUP("zero_test", Keys!$B:$C, 2, FALSE), Demand_calcs!E23-'BFPIaE-production'!E21+'BFPIaE-exports'!E21)</f>
        <v>9029300000000</v>
      </c>
      <c r="F21" s="17">
        <f>MAX(VLOOKUP("zero_test", Keys!$B:$C, 2, FALSE), Demand_calcs!F23-'BFPIaE-production'!F21+'BFPIaE-exports'!F21)</f>
        <v>8674360000000</v>
      </c>
      <c r="G21" s="17">
        <f>MAX(VLOOKUP("zero_test", Keys!$B:$C, 2, FALSE), Demand_calcs!G23-'BFPIaE-production'!G21+'BFPIaE-exports'!G21)</f>
        <v>8195450000000</v>
      </c>
      <c r="H21" s="17">
        <f>MAX(VLOOKUP("zero_test", Keys!$B:$C, 2, FALSE), Demand_calcs!H23-'BFPIaE-production'!H21+'BFPIaE-exports'!H21)</f>
        <v>7388910000000</v>
      </c>
      <c r="I21" s="17">
        <f>MAX(VLOOKUP("zero_test", Keys!$B:$C, 2, FALSE), Demand_calcs!I23-'BFPIaE-production'!I21+'BFPIaE-exports'!I21)</f>
        <v>7388830000000</v>
      </c>
      <c r="J21" s="17">
        <f>MAX(VLOOKUP("zero_test", Keys!$B:$C, 2, FALSE), Demand_calcs!J23-'BFPIaE-production'!J21+'BFPIaE-exports'!J21)</f>
        <v>6861260000000</v>
      </c>
      <c r="K21" s="17">
        <f>MAX(VLOOKUP("zero_test", Keys!$B:$C, 2, FALSE), Demand_calcs!K23-'BFPIaE-production'!K21+'BFPIaE-exports'!K21)</f>
        <v>6530900000000</v>
      </c>
      <c r="L21" s="17">
        <f>MAX(VLOOKUP("zero_test", Keys!$B:$C, 2, FALSE), Demand_calcs!L23-'BFPIaE-production'!L21+'BFPIaE-exports'!L21)</f>
        <v>5715730000000</v>
      </c>
      <c r="M21" s="17">
        <f>MAX(VLOOKUP("zero_test", Keys!$B:$C, 2, FALSE), Demand_calcs!M23-'BFPIaE-production'!M21+'BFPIaE-exports'!M21)</f>
        <v>3062290000000</v>
      </c>
      <c r="N21" s="17">
        <f>MAX(VLOOKUP("zero_test", Keys!$B:$C, 2, FALSE), Demand_calcs!N23-'BFPIaE-production'!N21+'BFPIaE-exports'!N21)</f>
        <v>2951890000000</v>
      </c>
      <c r="O21" s="17">
        <f>MAX(VLOOKUP("zero_test", Keys!$B:$C, 2, FALSE), Demand_calcs!O23-'BFPIaE-production'!O21+'BFPIaE-exports'!O21)</f>
        <v>2952520000000</v>
      </c>
      <c r="P21" s="17">
        <f>MAX(VLOOKUP("zero_test", Keys!$B:$C, 2, FALSE), Demand_calcs!P23-'BFPIaE-production'!P21+'BFPIaE-exports'!P21)</f>
        <v>2910510000000</v>
      </c>
      <c r="Q21" s="17">
        <f>MAX(VLOOKUP("zero_test", Keys!$B:$C, 2, FALSE), Demand_calcs!Q23-'BFPIaE-production'!Q21+'BFPIaE-exports'!Q21)</f>
        <v>2862040000000</v>
      </c>
      <c r="R21" s="17">
        <f>MAX(VLOOKUP("zero_test", Keys!$B:$C, 2, FALSE), Demand_calcs!R23-'BFPIaE-production'!R21+'BFPIaE-exports'!R21)</f>
        <v>2395680000000</v>
      </c>
      <c r="S21" s="17">
        <f>MAX(VLOOKUP("zero_test", Keys!$B:$C, 2, FALSE), Demand_calcs!S23-'BFPIaE-production'!S21+'BFPIaE-exports'!S21)</f>
        <v>2597890000000</v>
      </c>
      <c r="T21" s="17">
        <f>MAX(VLOOKUP("zero_test", Keys!$B:$C, 2, FALSE), Demand_calcs!T23-'BFPIaE-production'!T21+'BFPIaE-exports'!T21)</f>
        <v>2684590000000</v>
      </c>
      <c r="U21" s="17">
        <f>MAX(VLOOKUP("zero_test", Keys!$B:$C, 2, FALSE), Demand_calcs!U23-'BFPIaE-production'!U21+'BFPIaE-exports'!U21)</f>
        <v>2437440000000</v>
      </c>
      <c r="V21" s="17">
        <f>MAX(VLOOKUP("zero_test", Keys!$B:$C, 2, FALSE), Demand_calcs!V23-'BFPIaE-production'!V21+'BFPIaE-exports'!V21)</f>
        <v>1977950000000</v>
      </c>
      <c r="W21" s="17">
        <f>MAX(VLOOKUP("zero_test", Keys!$B:$C, 2, FALSE), Demand_calcs!W23-'BFPIaE-production'!W21+'BFPIaE-exports'!W21)</f>
        <v>2091030000000</v>
      </c>
      <c r="X21" s="17">
        <f>MAX(VLOOKUP("zero_test", Keys!$B:$C, 2, FALSE), Demand_calcs!X23-'BFPIaE-production'!X21+'BFPIaE-exports'!X21)</f>
        <v>2181280000000</v>
      </c>
      <c r="Y21" s="17">
        <f>MAX(VLOOKUP("zero_test", Keys!$B:$C, 2, FALSE), Demand_calcs!Y23-'BFPIaE-production'!Y21+'BFPIaE-exports'!Y21)</f>
        <v>2267330000000</v>
      </c>
      <c r="Z21" s="17">
        <f>MAX(VLOOKUP("zero_test", Keys!$B:$C, 2, FALSE), Demand_calcs!Z23-'BFPIaE-production'!Z21+'BFPIaE-exports'!Z21)</f>
        <v>2037260000000</v>
      </c>
      <c r="AA21" s="17">
        <f>MAX(VLOOKUP("zero_test", Keys!$B:$C, 2, FALSE), Demand_calcs!AA23-'BFPIaE-production'!AA21+'BFPIaE-exports'!AA21)</f>
        <v>1775710000000</v>
      </c>
      <c r="AB21" s="17">
        <f>MAX(VLOOKUP("zero_test", Keys!$B:$C, 2, FALSE), Demand_calcs!AB23-'BFPIaE-production'!AB21+'BFPIaE-exports'!AB21)</f>
        <v>1500800000000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804885937745.25781</v>
      </c>
      <c r="E22" s="17">
        <f>MAX(VLOOKUP("zero_test", Keys!$B:$C, 2, FALSE), Demand_calcs!E24-'BFPIaE-production'!E22+'BFPIaE-exports'!E22)</f>
        <v>850573382703.73438</v>
      </c>
      <c r="F22" s="17">
        <f>MAX(VLOOKUP("zero_test", Keys!$B:$C, 2, FALSE), Demand_calcs!F24-'BFPIaE-production'!F22+'BFPIaE-exports'!F22)</f>
        <v>820716090960.17188</v>
      </c>
      <c r="G22" s="17">
        <f>MAX(VLOOKUP("zero_test", Keys!$B:$C, 2, FALSE), Demand_calcs!G24-'BFPIaE-production'!G22+'BFPIaE-exports'!G22)</f>
        <v>589904851901.88672</v>
      </c>
      <c r="H22" s="17">
        <f>MAX(VLOOKUP("zero_test", Keys!$B:$C, 2, FALSE), Demand_calcs!H24-'BFPIaE-production'!H22+'BFPIaE-exports'!H22)</f>
        <v>644439984845.82031</v>
      </c>
      <c r="I22" s="17">
        <f>MAX(VLOOKUP("zero_test", Keys!$B:$C, 2, FALSE), Demand_calcs!I24-'BFPIaE-production'!I22+'BFPIaE-exports'!I22)</f>
        <v>919502262438.22656</v>
      </c>
      <c r="J22" s="17">
        <f>MAX(VLOOKUP("zero_test", Keys!$B:$C, 2, FALSE), Demand_calcs!J24-'BFPIaE-production'!J22+'BFPIaE-exports'!J22)</f>
        <v>985475275429.98828</v>
      </c>
      <c r="K22" s="17">
        <f>MAX(VLOOKUP("zero_test", Keys!$B:$C, 2, FALSE), Demand_calcs!K24-'BFPIaE-production'!K22+'BFPIaE-exports'!K22)</f>
        <v>878120136987.55078</v>
      </c>
      <c r="L22" s="17">
        <f>MAX(VLOOKUP("zero_test", Keys!$B:$C, 2, FALSE), Demand_calcs!L24-'BFPIaE-production'!L22+'BFPIaE-exports'!L22)</f>
        <v>402606143230.44141</v>
      </c>
      <c r="M22" s="17">
        <f>MAX(VLOOKUP("zero_test", Keys!$B:$C, 2, FALSE), Demand_calcs!M24-'BFPIaE-production'!M22+'BFPIaE-exports'!M22)</f>
        <v>183118414841.55859</v>
      </c>
      <c r="N22" s="17">
        <f>MAX(VLOOKUP("zero_test", Keys!$B:$C, 2, FALSE), Demand_calcs!N24-'BFPIaE-production'!N22+'BFPIaE-exports'!N22)</f>
        <v>128858002318.19141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59193244480.085938</v>
      </c>
      <c r="R22" s="17">
        <f>MAX(VLOOKUP("zero_test", Keys!$B:$C, 2, FALSE), Demand_calcs!R24-'BFPIaE-production'!R22+'BFPIaE-exports'!R22)</f>
        <v>2186333689818.4844</v>
      </c>
      <c r="S22" s="17">
        <f>MAX(VLOOKUP("zero_test", Keys!$B:$C, 2, FALSE), Demand_calcs!S24-'BFPIaE-production'!S22+'BFPIaE-exports'!S22)</f>
        <v>2926563461289.8828</v>
      </c>
      <c r="T22" s="17">
        <f>MAX(VLOOKUP("zero_test", Keys!$B:$C, 2, FALSE), Demand_calcs!T24-'BFPIaE-production'!T22+'BFPIaE-exports'!T22)</f>
        <v>2896042426431.9336</v>
      </c>
      <c r="U22" s="17">
        <f>MAX(VLOOKUP("zero_test", Keys!$B:$C, 2, FALSE), Demand_calcs!U24-'BFPIaE-production'!U22+'BFPIaE-exports'!U22)</f>
        <v>2417382565746.5938</v>
      </c>
      <c r="V22" s="17">
        <f>MAX(VLOOKUP("zero_test", Keys!$B:$C, 2, FALSE), Demand_calcs!V24-'BFPIaE-production'!V22+'BFPIaE-exports'!V22)</f>
        <v>4761614450729.2773</v>
      </c>
      <c r="W22" s="17">
        <f>MAX(VLOOKUP("zero_test", Keys!$B:$C, 2, FALSE), Demand_calcs!W24-'BFPIaE-production'!W22+'BFPIaE-exports'!W22)</f>
        <v>4761491540199.4766</v>
      </c>
      <c r="X22" s="17">
        <f>MAX(VLOOKUP("zero_test", Keys!$B:$C, 2, FALSE), Demand_calcs!X24-'BFPIaE-production'!X22+'BFPIaE-exports'!X22)</f>
        <v>5259069997627.6875</v>
      </c>
      <c r="Y22" s="17">
        <f>MAX(VLOOKUP("zero_test", Keys!$B:$C, 2, FALSE), Demand_calcs!Y24-'BFPIaE-production'!Y22+'BFPIaE-exports'!Y22)</f>
        <v>5651887030608.6055</v>
      </c>
      <c r="Z22" s="17">
        <f>MAX(VLOOKUP("zero_test", Keys!$B:$C, 2, FALSE), Demand_calcs!Z24-'BFPIaE-production'!Z22+'BFPIaE-exports'!Z22)</f>
        <v>5545917338531.9688</v>
      </c>
      <c r="AA22" s="17">
        <f>MAX(VLOOKUP("zero_test", Keys!$B:$C, 2, FALSE), Demand_calcs!AA24-'BFPIaE-production'!AA22+'BFPIaE-exports'!AA22)</f>
        <v>6237252825679.9297</v>
      </c>
      <c r="AB22" s="17">
        <f>MAX(VLOOKUP("zero_test", Keys!$B:$C, 2, FALSE), Demand_calcs!AB24-'BFPIaE-production'!AB22+'BFPIaE-exports'!AB22)</f>
        <v>6996874641990.7734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2026-08-31T18:34:59Z</dcterms:modified>
</cp:coreProperties>
</file>