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-EPS\InputData\io-model\BPEaCP\"/>
    </mc:Choice>
  </mc:AlternateContent>
  <xr:revisionPtr revIDLastSave="0" documentId="13_ncr:1_{CAE69708-A113-4A50-BD0D-9692316D4468}" xr6:coauthVersionLast="47" xr6:coauthVersionMax="47" xr10:uidLastSave="{00000000-0000-0000-0000-000000000000}"/>
  <bookViews>
    <workbookView xWindow="-110" yWindow="-110" windowWidth="25820" windowHeight="14020" firstSheet="8" activeTab="12" xr2:uid="{00000000-000D-0000-FFFF-FFFF00000000}"/>
  </bookViews>
  <sheets>
    <sheet name="About" sheetId="1" r:id="rId1"/>
    <sheet name="State Populations" sheetId="2" r:id="rId2"/>
    <sheet name="Census Pop Projection" sheetId="3" r:id="rId3"/>
    <sheet name="Emp Pop Ratio" sheetId="4" r:id="rId4"/>
    <sheet name="Avg Emp-Pop Ratio" sheetId="5" r:id="rId5"/>
    <sheet name="OECD VAL" sheetId="6" r:id="rId6"/>
    <sheet name="BLS Comp per Hr Worked" sheetId="7" r:id="rId7"/>
    <sheet name="BAU Employment by ISIC Code by " sheetId="12" r:id="rId8"/>
    <sheet name="BAU Employee Compensation by IS" sheetId="13" r:id="rId9"/>
    <sheet name="EE Comp Projection" sheetId="8" r:id="rId10"/>
    <sheet name="BPEaCP-population" sheetId="9" r:id="rId11"/>
    <sheet name="BPEaCP-employedpop" sheetId="10" r:id="rId12"/>
    <sheet name="BPEaCP-employeecomp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1" l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C2" i="11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C2" i="10"/>
  <c r="D29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Q11" i="8"/>
  <c r="Q13" i="8" s="1"/>
  <c r="P11" i="8"/>
  <c r="P13" i="8" s="1"/>
  <c r="O11" i="8"/>
  <c r="O13" i="8" s="1"/>
  <c r="N11" i="8"/>
  <c r="N13" i="8" s="1"/>
  <c r="M11" i="8"/>
  <c r="M13" i="8" s="1"/>
  <c r="L11" i="8"/>
  <c r="L13" i="8" s="1"/>
  <c r="L14" i="8" s="1"/>
  <c r="K11" i="8"/>
  <c r="K13" i="8" s="1"/>
  <c r="K14" i="8" s="1"/>
  <c r="J11" i="8"/>
  <c r="J13" i="8" s="1"/>
  <c r="I11" i="8"/>
  <c r="I13" i="8" s="1"/>
  <c r="H11" i="8"/>
  <c r="H13" i="8" s="1"/>
  <c r="G11" i="8"/>
  <c r="G13" i="8" s="1"/>
  <c r="F11" i="8"/>
  <c r="F13" i="8" s="1"/>
  <c r="E11" i="8"/>
  <c r="E13" i="8" s="1"/>
  <c r="D11" i="8"/>
  <c r="D13" i="8" s="1"/>
  <c r="C11" i="8"/>
  <c r="C13" i="8" s="1"/>
  <c r="C14" i="8" s="1"/>
  <c r="B11" i="8"/>
  <c r="B13" i="8" s="1"/>
  <c r="A1" i="6"/>
  <c r="B5" i="5"/>
  <c r="F2" i="3"/>
  <c r="F3" i="3" s="1"/>
  <c r="F4" i="3" s="1"/>
  <c r="F5" i="3" s="1"/>
  <c r="F6" i="3" s="1"/>
  <c r="F7" i="3" s="1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O14" i="8"/>
  <c r="H14" i="8"/>
  <c r="I14" i="8"/>
  <c r="Q14" i="8"/>
  <c r="D14" i="8"/>
  <c r="B15" i="8" s="1"/>
  <c r="D28" i="8" s="1"/>
  <c r="E28" i="8" s="1"/>
  <c r="E14" i="8"/>
  <c r="M14" i="8"/>
  <c r="F14" i="8"/>
  <c r="N14" i="8"/>
  <c r="G14" i="8"/>
  <c r="P14" i="8"/>
  <c r="J14" i="8"/>
  <c r="F28" i="8" l="1"/>
  <c r="E29" i="8"/>
  <c r="B2" i="9" a="1"/>
  <c r="AG2" i="9" l="1"/>
  <c r="Y2" i="9"/>
  <c r="Q2" i="9"/>
  <c r="I2" i="9"/>
  <c r="B2" i="9"/>
  <c r="B2" i="10" s="1"/>
  <c r="AF2" i="9"/>
  <c r="X2" i="9"/>
  <c r="P2" i="9"/>
  <c r="H2" i="9"/>
  <c r="AE2" i="9"/>
  <c r="W2" i="9"/>
  <c r="O2" i="9"/>
  <c r="G2" i="9"/>
  <c r="AD2" i="9"/>
  <c r="V2" i="9"/>
  <c r="N2" i="9"/>
  <c r="F2" i="9"/>
  <c r="AA2" i="9"/>
  <c r="C2" i="9"/>
  <c r="AC2" i="9"/>
  <c r="U2" i="9"/>
  <c r="M2" i="9"/>
  <c r="E2" i="9"/>
  <c r="K2" i="9"/>
  <c r="AB2" i="9"/>
  <c r="T2" i="9"/>
  <c r="L2" i="9"/>
  <c r="D2" i="9"/>
  <c r="S2" i="9"/>
  <c r="Z2" i="9"/>
  <c r="R2" i="9"/>
  <c r="J2" i="9"/>
  <c r="G28" i="8"/>
  <c r="F29" i="8"/>
  <c r="B2" i="11" s="1"/>
  <c r="H28" i="8" l="1"/>
  <c r="G29" i="8"/>
  <c r="H29" i="8" l="1"/>
  <c r="I28" i="8"/>
  <c r="J28" i="8" l="1"/>
  <c r="I29" i="8"/>
  <c r="K28" i="8" l="1"/>
  <c r="J29" i="8"/>
  <c r="L28" i="8" l="1"/>
  <c r="K29" i="8"/>
  <c r="M28" i="8" l="1"/>
  <c r="L29" i="8"/>
  <c r="N28" i="8" l="1"/>
  <c r="M29" i="8"/>
  <c r="O28" i="8" l="1"/>
  <c r="N29" i="8"/>
  <c r="P28" i="8" l="1"/>
  <c r="O29" i="8"/>
  <c r="P29" i="8" l="1"/>
  <c r="Q28" i="8"/>
  <c r="R28" i="8" l="1"/>
  <c r="Q29" i="8"/>
  <c r="S28" i="8" l="1"/>
  <c r="R29" i="8"/>
  <c r="T28" i="8" l="1"/>
  <c r="S29" i="8"/>
  <c r="U28" i="8" l="1"/>
  <c r="T29" i="8"/>
  <c r="V28" i="8" l="1"/>
  <c r="U29" i="8"/>
  <c r="W28" i="8" l="1"/>
  <c r="V29" i="8"/>
  <c r="X28" i="8" l="1"/>
  <c r="W29" i="8"/>
  <c r="X29" i="8" l="1"/>
  <c r="Y28" i="8"/>
  <c r="Z28" i="8" l="1"/>
  <c r="Y29" i="8"/>
  <c r="AA28" i="8" l="1"/>
  <c r="Z29" i="8"/>
  <c r="AB28" i="8" l="1"/>
  <c r="AA29" i="8"/>
  <c r="AC28" i="8" l="1"/>
  <c r="AB29" i="8"/>
  <c r="AD28" i="8" l="1"/>
  <c r="AC29" i="8"/>
  <c r="AE28" i="8" l="1"/>
  <c r="AD29" i="8"/>
  <c r="AF28" i="8" l="1"/>
  <c r="AE29" i="8"/>
  <c r="AF29" i="8" l="1"/>
  <c r="AG28" i="8"/>
  <c r="AH28" i="8" l="1"/>
  <c r="AG29" i="8"/>
  <c r="AI28" i="8" l="1"/>
  <c r="AH29" i="8"/>
  <c r="AJ28" i="8" l="1"/>
  <c r="AI29" i="8"/>
  <c r="AK28" i="8" l="1"/>
  <c r="AK29" i="8" s="1"/>
  <c r="AJ2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600-00001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600-00001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600-00001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600-00001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600-00001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600-00001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600-00001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600-00001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600-00001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600-00001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600-00001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600-00002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600-00002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600-00002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600-00002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600-00002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600-00002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600-00002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600-00002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600-00002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600-00002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600-00002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600-00002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600-00002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600-00002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600-00002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600-00002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600-00003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600-00003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600-00003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600-00003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600-00003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600-00003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600-00003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600-00003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600-00003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600-00003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600-00003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600-00003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<sst xmlns="http://schemas.openxmlformats.org/spreadsheetml/2006/main" count="475" uniqueCount="406">
  <si>
    <t>BPEaCP BAU Population Employment and Compensation Projections</t>
  </si>
  <si>
    <t>Minnesota</t>
  </si>
  <si>
    <t>Sources:</t>
  </si>
  <si>
    <t>Population Projection</t>
  </si>
  <si>
    <t>U.S. Census Bureau</t>
  </si>
  <si>
    <t>2017 National Population Projections Datasets</t>
  </si>
  <si>
    <t>https://www.census.gov/data/datasets/2017/demo/popproj/2017-popproj.html</t>
  </si>
  <si>
    <t>Table 1</t>
  </si>
  <si>
    <t>Note that years 2014 and 2015 filled in using the 2014 version of this publication, as the 2017 version only provides data back through 2016.</t>
  </si>
  <si>
    <t>State Populations</t>
  </si>
  <si>
    <t>Demographics Research Group</t>
  </si>
  <si>
    <t>Projections for the 50 States and D.C.</t>
  </si>
  <si>
    <t>https://demographics.coopercenter.org/national-population-projections</t>
  </si>
  <si>
    <t>Employment-to-Population Ratio</t>
  </si>
  <si>
    <t>St. Louis Federal Reserve Bank</t>
  </si>
  <si>
    <t>Employment-Population Ratio</t>
  </si>
  <si>
    <t>https://fred.stlouisfed.org/series/EMRATIO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</si>
  <si>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</si>
  <si>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</si>
  <si>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</si>
  <si>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</si>
  <si>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</si>
  <si>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</si>
  <si>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</si>
  <si>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Employer Costs for Employee Compensation</t>
  </si>
  <si>
    <t>https://www.bls.gov/data/</t>
  </si>
  <si>
    <t>Use data finder to create table for all civilian workers nationally</t>
  </si>
  <si>
    <t>Notes</t>
  </si>
  <si>
    <t>Population</t>
  </si>
  <si>
    <t>Population projections are available directly from the U.S. Census department.</t>
  </si>
  <si>
    <t>Number of Employees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</si>
  <si>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</si>
  <si>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</si>
  <si>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</si>
  <si>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</si>
  <si>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</si>
  <si>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</si>
  <si>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</si>
  <si>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</si>
  <si>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</si>
  <si>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</si>
  <si>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</si>
  <si>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</si>
  <si>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</si>
  <si>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</si>
  <si>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</si>
  <si>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</si>
  <si>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</si>
  <si>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</si>
  <si>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</si>
  <si>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</si>
  <si>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</si>
  <si>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</si>
  <si>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</si>
  <si>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</si>
  <si>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</si>
  <si>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</si>
  <si>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</si>
  <si>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</si>
  <si>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</si>
  <si>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</si>
  <si>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</si>
  <si>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</si>
  <si>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</si>
  <si>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</si>
  <si>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</si>
  <si>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</si>
  <si>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</si>
  <si>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</si>
  <si>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</si>
  <si>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</si>
  <si>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</si>
  <si>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</si>
  <si>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</si>
  <si>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</si>
  <si>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</si>
  <si>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</si>
  <si>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</si>
  <si>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</si>
  <si>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</si>
  <si>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</si>
  <si>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</si>
  <si>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</si>
  <si>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</si>
  <si>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</si>
  <si>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</si>
  <si>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</si>
  <si>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</si>
  <si>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</si>
  <si>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</si>
  <si>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</si>
  <si>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</si>
  <si>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</si>
  <si>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</si>
  <si>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</si>
  <si>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</si>
  <si>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</si>
  <si>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</si>
  <si>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Subgroups may not sum to total due to rounding</t>
  </si>
  <si>
    <t>SEX</t>
  </si>
  <si>
    <t>ORIGIN</t>
  </si>
  <si>
    <t>RACE</t>
  </si>
  <si>
    <t>YEAR</t>
  </si>
  <si>
    <t>TOTAL_POP</t>
  </si>
  <si>
    <t>State Population (Estimated)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</si>
  <si>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</si>
  <si>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</si>
  <si>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</si>
  <si>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</si>
  <si>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</si>
  <si>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</si>
  <si>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</si>
  <si>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</si>
  <si>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</si>
  <si>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</si>
  <si>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</si>
  <si>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</si>
  <si>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</si>
  <si>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</si>
  <si>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</si>
  <si>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</si>
  <si>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</si>
  <si>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</si>
  <si>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</si>
  <si>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</si>
  <si>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</si>
  <si>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</si>
  <si>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</si>
  <si>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</si>
  <si>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</si>
  <si>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</si>
  <si>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</si>
  <si>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</si>
  <si>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</si>
  <si>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</si>
  <si>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</si>
  <si>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</si>
  <si>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</si>
  <si>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</si>
  <si>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</si>
  <si>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</si>
  <si>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</si>
  <si>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</si>
  <si>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</si>
  <si>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</si>
  <si>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</si>
  <si>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</si>
  <si>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</si>
  <si>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</si>
  <si>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</si>
  <si>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</si>
  <si>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</si>
  <si>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</si>
  <si>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</si>
  <si>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</si>
  <si>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</si>
  <si>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</si>
  <si>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</si>
  <si>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</si>
  <si>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</si>
  <si>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</si>
  <si>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</si>
  <si>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</si>
  <si>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</si>
  <si>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</si>
  <si>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</si>
  <si>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</si>
  <si>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</si>
  <si>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</si>
  <si>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</si>
  <si>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</si>
  <si>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</si>
  <si>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</si>
  <si>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</si>
  <si>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</si>
  <si>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</si>
  <si>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</si>
  <si>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</si>
  <si>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</si>
  <si>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</si>
  <si>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</si>
  <si>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</si>
  <si>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</si>
  <si>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</si>
  <si>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</si>
  <si>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</si>
  <si>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</si>
  <si>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</si>
  <si>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</si>
  <si>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</si>
  <si>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</si>
  <si>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</si>
  <si>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</si>
  <si>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</si>
  <si>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</si>
  <si>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</si>
  <si>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</si>
  <si>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</si>
  <si>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</si>
  <si>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</si>
  <si>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</si>
  <si>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</si>
  <si>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</si>
  <si>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</si>
  <si>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</si>
  <si>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</si>
  <si>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</si>
  <si>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</si>
  <si>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</si>
  <si>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</si>
  <si>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</si>
  <si>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</si>
  <si>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</si>
  <si>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</si>
  <si>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</si>
  <si>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</si>
  <si>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</si>
  <si>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</si>
  <si>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</si>
  <si>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</si>
  <si>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</si>
  <si>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</si>
  <si>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</si>
  <si>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</si>
  <si>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</si>
  <si>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</si>
  <si>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</si>
  <si>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</si>
  <si>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</si>
  <si>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</si>
  <si>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</si>
  <si>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</si>
  <si>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</si>
  <si>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</si>
  <si>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</si>
  <si>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</si>
  <si>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</si>
  <si>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</si>
  <si>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</si>
  <si>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</si>
  <si>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</si>
  <si>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</si>
  <si>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</si>
  <si>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</si>
  <si>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</si>
  <si>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</si>
  <si>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</si>
  <si>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</si>
  <si>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</si>
  <si>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</si>
  <si>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</si>
  <si>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</si>
  <si>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</si>
  <si>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</si>
  <si>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</si>
  <si>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</si>
  <si>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</si>
  <si>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</si>
  <si>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</si>
  <si>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</si>
  <si>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</si>
  <si>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</si>
  <si>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</si>
  <si>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</si>
  <si>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</si>
  <si>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</si>
  <si>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</si>
  <si>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</si>
  <si>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</si>
  <si>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</si>
  <si>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</si>
  <si>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</si>
  <si>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Original Data Value</t>
  </si>
  <si>
    <t>Series Id:</t>
  </si>
  <si>
    <t>CMU1010000000000D</t>
  </si>
  <si>
    <t>Series Title:</t>
  </si>
  <si>
    <t>All Civilian Total compensation for All occupations; Cost per hour worked</t>
  </si>
  <si>
    <t>Ownership:</t>
  </si>
  <si>
    <t>Civilian workers</t>
  </si>
  <si>
    <t>Component:</t>
  </si>
  <si>
    <t>Total compensation</t>
  </si>
  <si>
    <t>Occupation:</t>
  </si>
  <si>
    <t>All workers</t>
  </si>
  <si>
    <t>Industry:</t>
  </si>
  <si>
    <t>Subcategory:</t>
  </si>
  <si>
    <t>Area:</t>
  </si>
  <si>
    <t>United States (National)</t>
  </si>
  <si>
    <t>Data Type:</t>
  </si>
  <si>
    <t>Cost of compensation (Cost per hour worked)</t>
  </si>
  <si>
    <t>Years:</t>
  </si>
  <si>
    <t>2004 to 2020</t>
  </si>
  <si>
    <t>Year</t>
  </si>
  <si>
    <t>Period</t>
  </si>
  <si>
    <t>Estimate Value</t>
  </si>
  <si>
    <t>Relative Standard Error</t>
  </si>
  <si>
    <t>Qtr1</t>
  </si>
  <si>
    <t>Qtr2</t>
  </si>
  <si>
    <t>Qtr3</t>
  </si>
  <si>
    <t>Qtr4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</si>
  <si>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</si>
  <si>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</si>
  <si>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</si>
  <si>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</si>
  <si>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</si>
  <si>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</si>
  <si>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</si>
  <si>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</si>
  <si>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 / nominal $ (from CPI)</t>
  </si>
  <si>
    <t>2012 $/hr</t>
  </si>
  <si>
    <t>Annual Perc Change</t>
  </si>
  <si>
    <t>Avg Annual Perc Cng / Yr</t>
  </si>
  <si>
    <t>BEA 2017 Total Employee Compensation</t>
  </si>
  <si>
    <t>2017 value, from downscaling script (BECbIC.py)</t>
  </si>
  <si>
    <t>Projected Future Employee Compensation (2012 USD)</t>
  </si>
  <si>
    <t>Perc Change in Number of EEs (vs. 2015)</t>
  </si>
  <si>
    <t>Perc Change in Compensation / EE (vs. 2015)</t>
  </si>
  <si>
    <t>Projected Compensation (2012 $)</t>
  </si>
  <si>
    <t>Unit: people</t>
  </si>
  <si>
    <t>Employed Population</t>
  </si>
  <si>
    <t>Unit: 2012 $</t>
  </si>
  <si>
    <t>Total EE Compensation</t>
  </si>
  <si>
    <t>Time (Time)</t>
  </si>
  <si>
    <t>BAU Employment by ISIC Code by Year[ISIC 01T03] : MostRecentRun</t>
  </si>
  <si>
    <t>BAU Employment by ISIC Code by Year[ISIC 05] : MostRecentRun</t>
  </si>
  <si>
    <t>BAU Employment by ISIC Code by Year[ISIC 06] : MostRecentRun</t>
  </si>
  <si>
    <t>BAU Employment by ISIC Code by Year[ISIC 07T08] : MostRecentRun</t>
  </si>
  <si>
    <t>BAU Employment by ISIC Code by Year[ISIC 09] : MostRecentRun</t>
  </si>
  <si>
    <t>BAU Employment by ISIC Code by Year[ISIC 10T12] : MostRecentRun</t>
  </si>
  <si>
    <t>BAU Employment by ISIC Code by Year[ISIC 13T15] : MostRecentRun</t>
  </si>
  <si>
    <t>BAU Employment by ISIC Code by Year[ISIC 16] : MostRecentRun</t>
  </si>
  <si>
    <t>BAU Employment by ISIC Code by Year[ISIC 17T18] : MostRecentRun</t>
  </si>
  <si>
    <t>BAU Employment by ISIC Code by Year[ISIC 19] : MostRecentRun</t>
  </si>
  <si>
    <t>BAU Employment by ISIC Code by Year[ISIC 20] : MostRecentRun</t>
  </si>
  <si>
    <t>BAU Employment by ISIC Code by Year[ISIC 21] : MostRecentRun</t>
  </si>
  <si>
    <t>BAU Employment by ISIC Code by Year[ISIC 22] : MostRecentRun</t>
  </si>
  <si>
    <t>BAU Employment by ISIC Code by Year[ISIC 231] : MostRecentRun</t>
  </si>
  <si>
    <t>BAU Employment by ISIC Code by Year[ISIC 239] : MostRecentRun</t>
  </si>
  <si>
    <t>BAU Employment by ISIC Code by Year[ISIC 241] : MostRecentRun</t>
  </si>
  <si>
    <t>BAU Employment by ISIC Code by Year[ISIC 242] : MostRecentRun</t>
  </si>
  <si>
    <t>BAU Employment by ISIC Code by Year[ISIC 25] : MostRecentRun</t>
  </si>
  <si>
    <t>BAU Employment by ISIC Code by Year[ISIC 26] : MostRecentRun</t>
  </si>
  <si>
    <t>BAU Employment by ISIC Code by Year[ISIC 27] : MostRecentRun</t>
  </si>
  <si>
    <t>BAU Employment by ISIC Code by Year[ISIC 28] : MostRecentRun</t>
  </si>
  <si>
    <t>BAU Employment by ISIC Code by Year[ISIC 29] : MostRecentRun</t>
  </si>
  <si>
    <t>BAU Employment by ISIC Code by Year[ISIC 30] : MostRecentRun</t>
  </si>
  <si>
    <t>BAU Employment by ISIC Code by Year[ISIC 31T33] : MostRecentRun</t>
  </si>
  <si>
    <t>BAU Employment by ISIC Code by Year[ISIC 351] : MostRecentRun</t>
  </si>
  <si>
    <t>BAU Employment by ISIC Code by Year[ISIC 352T353] : MostRecentRun</t>
  </si>
  <si>
    <t>BAU Employment by ISIC Code by Year[ISIC 36T39] : MostRecentRun</t>
  </si>
  <si>
    <t>BAU Employment by ISIC Code by Year[ISIC 41T43] : MostRecentRun</t>
  </si>
  <si>
    <t>BAU Employment by ISIC Code by Year[ISIC 45T47] : MostRecentRun</t>
  </si>
  <si>
    <t>BAU Employment by ISIC Code by Year[ISIC 49T53] : MostRecentRun</t>
  </si>
  <si>
    <t>BAU Employment by ISIC Code by Year[ISIC 55T56] : MostRecentRun</t>
  </si>
  <si>
    <t>BAU Employment by ISIC Code by Year[ISIC 58T60] : MostRecentRun</t>
  </si>
  <si>
    <t>BAU Employment by ISIC Code by Year[ISIC 61] : MostRecentRun</t>
  </si>
  <si>
    <t>BAU Employment by ISIC Code by Year[ISIC 62T63] : MostRecentRun</t>
  </si>
  <si>
    <t>BAU Employment by ISIC Code by Year[ISIC 64T66] : MostRecentRun</t>
  </si>
  <si>
    <t>BAU Employment by ISIC Code by Year[ISIC 68] : MostRecentRun</t>
  </si>
  <si>
    <t>BAU Employment by ISIC Code by Year[ISIC 69T82] : MostRecentRun</t>
  </si>
  <si>
    <t>BAU Employment by ISIC Code by Year[ISIC 84] : MostRecentRun</t>
  </si>
  <si>
    <t>BAU Employment by ISIC Code by Year[ISIC 85] : MostRecentRun</t>
  </si>
  <si>
    <t>BAU Employment by ISIC Code by Year[ISIC 86T88] : MostRecentRun</t>
  </si>
  <si>
    <t>BAU Employment by ISIC Code by Year[ISIC 90T96] : MostRecentRun</t>
  </si>
  <si>
    <t>BAU Employment by ISIC Code by Year[ISIC 97T98] : MostRecentRun</t>
  </si>
  <si>
    <t>BAU Employee Compensation by ISIC Code by Year[ISIC 01T03] : MostRecentRun</t>
  </si>
  <si>
    <t>BAU Employee Compensation by ISIC Code by Year[ISIC 05] : MostRecentRun</t>
  </si>
  <si>
    <t>BAU Employee Compensation by ISIC Code by Year[ISIC 06] : MostRecentRun</t>
  </si>
  <si>
    <t>BAU Employee Compensation by ISIC Code by Year[ISIC 07T08] : MostRecentRun</t>
  </si>
  <si>
    <t>BAU Employee Compensation by ISIC Code by Year[ISIC 09] : MostRecentRun</t>
  </si>
  <si>
    <t>BAU Employee Compensation by ISIC Code by Year[ISIC 10T12] : MostRecentRun</t>
  </si>
  <si>
    <t>BAU Employee Compensation by ISIC Code by Year[ISIC 13T15] : MostRecentRun</t>
  </si>
  <si>
    <t>BAU Employee Compensation by ISIC Code by Year[ISIC 16] : MostRecentRun</t>
  </si>
  <si>
    <t>BAU Employee Compensation by ISIC Code by Year[ISIC 17T18] : MostRecentRun</t>
  </si>
  <si>
    <t>BAU Employee Compensation by ISIC Code by Year[ISIC 19] : MostRecentRun</t>
  </si>
  <si>
    <t>BAU Employee Compensation by ISIC Code by Year[ISIC 20] : MostRecentRun</t>
  </si>
  <si>
    <t>BAU Employee Compensation by ISIC Code by Year[ISIC 21] : MostRecentRun</t>
  </si>
  <si>
    <t>BAU Employee Compensation by ISIC Code by Year[ISIC 22] : MostRecentRun</t>
  </si>
  <si>
    <t>BAU Employee Compensation by ISIC Code by Year[ISIC 231] : MostRecentRun</t>
  </si>
  <si>
    <t>BAU Employee Compensation by ISIC Code by Year[ISIC 239] : MostRecentRun</t>
  </si>
  <si>
    <t>BAU Employee Compensation by ISIC Code by Year[ISIC 241] : MostRecentRun</t>
  </si>
  <si>
    <t>BAU Employee Compensation by ISIC Code by Year[ISIC 242] : MostRecentRun</t>
  </si>
  <si>
    <t>BAU Employee Compensation by ISIC Code by Year[ISIC 25] : MostRecentRun</t>
  </si>
  <si>
    <t>BAU Employee Compensation by ISIC Code by Year[ISIC 26] : MostRecentRun</t>
  </si>
  <si>
    <t>BAU Employee Compensation by ISIC Code by Year[ISIC 27] : MostRecentRun</t>
  </si>
  <si>
    <t>BAU Employee Compensation by ISIC Code by Year[ISIC 28] : MostRecentRun</t>
  </si>
  <si>
    <t>BAU Employee Compensation by ISIC Code by Year[ISIC 29] : MostRecentRun</t>
  </si>
  <si>
    <t>BAU Employee Compensation by ISIC Code by Year[ISIC 30] : MostRecentRun</t>
  </si>
  <si>
    <t>BAU Employee Compensation by ISIC Code by Year[ISIC 31T33] : MostRecentRun</t>
  </si>
  <si>
    <t>BAU Employee Compensation by ISIC Code by Year[ISIC 351] : MostRecentRun</t>
  </si>
  <si>
    <t>BAU Employee Compensation by ISIC Code by Year[ISIC 352T353] : MostRecentRun</t>
  </si>
  <si>
    <t>BAU Employee Compensation by ISIC Code by Year[ISIC 36T39] : MostRecentRun</t>
  </si>
  <si>
    <t>BAU Employee Compensation by ISIC Code by Year[ISIC 41T43] : MostRecentRun</t>
  </si>
  <si>
    <t>BAU Employee Compensation by ISIC Code by Year[ISIC 45T47] : MostRecentRun</t>
  </si>
  <si>
    <t>BAU Employee Compensation by ISIC Code by Year[ISIC 49T53] : MostRecentRun</t>
  </si>
  <si>
    <t>BAU Employee Compensation by ISIC Code by Year[ISIC 55T56] : MostRecentRun</t>
  </si>
  <si>
    <t>BAU Employee Compensation by ISIC Code by Year[ISIC 58T60] : MostRecentRun</t>
  </si>
  <si>
    <t>BAU Employee Compensation by ISIC Code by Year[ISIC 61] : MostRecentRun</t>
  </si>
  <si>
    <t>BAU Employee Compensation by ISIC Code by Year[ISIC 62T63] : MostRecentRun</t>
  </si>
  <si>
    <t>BAU Employee Compensation by ISIC Code by Year[ISIC 64T66] : MostRecentRun</t>
  </si>
  <si>
    <t>BAU Employee Compensation by ISIC Code by Year[ISIC 68] : MostRecentRun</t>
  </si>
  <si>
    <t>BAU Employee Compensation by ISIC Code by Year[ISIC 69T82] : MostRecentRun</t>
  </si>
  <si>
    <t>BAU Employee Compensation by ISIC Code by Year[ISIC 84] : MostRecentRun</t>
  </si>
  <si>
    <t>BAU Employee Compensation by ISIC Code by Year[ISIC 85] : MostRecentRun</t>
  </si>
  <si>
    <t>BAU Employee Compensation by ISIC Code by Year[ISIC 86T88] : MostRecentRun</t>
  </si>
  <si>
    <t>BAU Employee Compensation by ISIC Code by Year[ISIC 90T96] : MostRecentRun</t>
  </si>
  <si>
    <t>BAU Employee Compensation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</si>
</sst>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8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4" xfId="4" applyFont="1" applyBorder="1" applyAlignment="1">
      <alignment horizontal="right" wrapText="1"/>
    </xf>
    <xf numFmtId="0" fontId="16" fillId="0" borderId="4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/>
    <xf numFmtId="11" fontId="0" fillId="4" borderId="0" xfId="0" applyNumberFormat="1" applyFill="1"/>
    <xf numFmtId="14" fontId="0" fillId="0" borderId="0" xfId="0" applyNumberFormat="1"/>
    <xf numFmtId="0" fontId="14" fillId="0" borderId="0" xfId="4"/>
    <xf numFmtId="0" fontId="20" fillId="0" borderId="0" xfId="0" applyFont="1"/>
    <xf numFmtId="170" fontId="21" fillId="0" borderId="0" xfId="0" applyNumberFormat="1" applyFont="1" applyAlignment="1">
      <alignment horizontal="left"/>
    </xf>
    <xf numFmtId="0" fontId="22" fillId="0" borderId="0" xfId="0" applyFont="1"/>
    <xf numFmtId="0" fontId="0" fillId="0" borderId="0" xfId="0"/>
    <xf numFmtId="0" fontId="24" fillId="10" borderId="0" xfId="0" applyFont="1" applyFill="1"/>
    <xf numFmtId="0" fontId="19" fillId="10" borderId="0" xfId="0" applyFont="1" applyFill="1"/>
    <xf numFmtId="0" fontId="19" fillId="10" borderId="10" xfId="0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25" fillId="12" borderId="12" xfId="0" applyFont="1" applyFill="1" applyBorder="1" applyAlignment="1">
      <alignment horizontal="center"/>
    </xf>
    <xf numFmtId="0" fontId="25" fillId="12" borderId="0" xfId="0" applyFont="1" applyFill="1"/>
    <xf numFmtId="3" fontId="25" fillId="12" borderId="13" xfId="0" applyNumberFormat="1" applyFont="1" applyFill="1" applyBorder="1" applyAlignment="1">
      <alignment horizontal="right"/>
    </xf>
    <xf numFmtId="3" fontId="25" fillId="12" borderId="0" xfId="0" applyNumberFormat="1" applyFont="1" applyFill="1" applyAlignment="1">
      <alignment horizontal="right"/>
    </xf>
    <xf numFmtId="3" fontId="25" fillId="12" borderId="14" xfId="0" applyNumberFormat="1" applyFont="1" applyFill="1" applyBorder="1" applyAlignment="1">
      <alignment horizontal="right"/>
    </xf>
    <xf numFmtId="0" fontId="25" fillId="10" borderId="0" xfId="0" applyFont="1" applyFill="1"/>
    <xf numFmtId="0" fontId="19" fillId="10" borderId="12" xfId="0" applyFont="1" applyFill="1" applyBorder="1" applyAlignment="1">
      <alignment horizontal="center"/>
    </xf>
    <xf numFmtId="3" fontId="19" fillId="10" borderId="13" xfId="0" applyNumberFormat="1" applyFont="1" applyFill="1" applyBorder="1" applyAlignment="1">
      <alignment horizontal="right"/>
    </xf>
    <xf numFmtId="3" fontId="19" fillId="10" borderId="0" xfId="0" applyNumberFormat="1" applyFont="1" applyFill="1" applyAlignment="1">
      <alignment horizontal="right"/>
    </xf>
    <xf numFmtId="3" fontId="19" fillId="10" borderId="14" xfId="0" applyNumberFormat="1" applyFont="1" applyFill="1" applyBorder="1" applyAlignment="1">
      <alignment horizontal="right"/>
    </xf>
    <xf numFmtId="0" fontId="19" fillId="12" borderId="12" xfId="0" applyFont="1" applyFill="1" applyBorder="1" applyAlignment="1">
      <alignment horizontal="center"/>
    </xf>
    <xf numFmtId="0" fontId="19" fillId="12" borderId="0" xfId="0" applyFont="1" applyFill="1"/>
    <xf numFmtId="3" fontId="19" fillId="12" borderId="13" xfId="0" applyNumberFormat="1" applyFont="1" applyFill="1" applyBorder="1" applyAlignment="1">
      <alignment horizontal="right"/>
    </xf>
    <xf numFmtId="3" fontId="19" fillId="12" borderId="0" xfId="0" applyNumberFormat="1" applyFont="1" applyFill="1" applyAlignment="1">
      <alignment horizontal="right"/>
    </xf>
    <xf numFmtId="3" fontId="19" fillId="12" borderId="14" xfId="0" applyNumberFormat="1" applyFont="1" applyFill="1" applyBorder="1" applyAlignment="1">
      <alignment horizontal="right"/>
    </xf>
    <xf numFmtId="0" fontId="19" fillId="10" borderId="6" xfId="0" applyFont="1" applyFill="1" applyBorder="1" applyAlignment="1">
      <alignment horizontal="center"/>
    </xf>
    <xf numFmtId="0" fontId="19" fillId="10" borderId="5" xfId="0" applyFont="1" applyFill="1" applyBorder="1"/>
    <xf numFmtId="3" fontId="19" fillId="10" borderId="10" xfId="0" applyNumberFormat="1" applyFont="1" applyFill="1" applyBorder="1" applyAlignment="1">
      <alignment horizontal="right"/>
    </xf>
    <xf numFmtId="3" fontId="19" fillId="10" borderId="5" xfId="0" applyNumberFormat="1" applyFont="1" applyFill="1" applyBorder="1" applyAlignment="1">
      <alignment horizontal="right"/>
    </xf>
    <xf numFmtId="3" fontId="19" fillId="10" borderId="11" xfId="0" applyNumberFormat="1" applyFont="1" applyFill="1" applyBorder="1" applyAlignment="1">
      <alignment horizontal="right"/>
    </xf>
    <xf numFmtId="0" fontId="2" fillId="13" borderId="0" xfId="0" applyFont="1" applyFill="1"/>
    <xf numFmtId="0" fontId="0" fillId="13" borderId="0" xfId="0" applyFill="1"/>
    <xf numFmtId="11" fontId="2" fillId="14" borderId="15" xfId="0" applyNumberFormat="1" applyFont="1" applyFill="1" applyBorder="1"/>
    <xf numFmtId="0" fontId="2" fillId="14" borderId="16" xfId="0" applyFont="1" applyFill="1" applyBorder="1"/>
    <xf numFmtId="0" fontId="23" fillId="10" borderId="0" xfId="0" applyFont="1" applyFill="1" applyAlignment="1">
      <alignment horizontal="left"/>
    </xf>
    <xf numFmtId="0" fontId="0" fillId="0" borderId="0" xfId="0"/>
    <xf numFmtId="0" fontId="24" fillId="10" borderId="5" xfId="0" applyFont="1" applyFill="1" applyBorder="1" applyAlignment="1">
      <alignment horizontal="center"/>
    </xf>
    <xf numFmtId="0" fontId="0" fillId="0" borderId="5" xfId="0" applyBorder="1"/>
    <xf numFmtId="0" fontId="25" fillId="10" borderId="6" xfId="0" applyFont="1" applyFill="1" applyBorder="1" applyAlignment="1">
      <alignment horizontal="center"/>
    </xf>
    <xf numFmtId="0" fontId="0" fillId="0" borderId="6" xfId="0" applyBorder="1"/>
    <xf numFmtId="0" fontId="25" fillId="10" borderId="5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6" fillId="10" borderId="0" xfId="0" applyFont="1" applyFill="1" applyAlignment="1">
      <alignment horizontal="left"/>
    </xf>
    <xf numFmtId="0" fontId="7" fillId="5" borderId="1" xfId="3" applyFont="1" applyFill="1" applyBorder="1" applyAlignment="1">
      <alignment horizontal="right" vertical="top" wrapText="1"/>
    </xf>
    <xf numFmtId="0" fontId="0" fillId="0" borderId="2" xfId="0" applyBorder="1"/>
    <xf numFmtId="0" fontId="9" fillId="5" borderId="1" xfId="3" applyFont="1" applyFill="1" applyBorder="1" applyAlignment="1">
      <alignment vertical="top" wrapText="1"/>
    </xf>
    <xf numFmtId="0" fontId="0" fillId="0" borderId="3" xfId="0" applyBorder="1"/>
    <xf numFmtId="0" fontId="7" fillId="6" borderId="1" xfId="3" applyFont="1" applyFill="1" applyBorder="1" applyAlignment="1">
      <alignment horizontal="right" vertical="center" wrapText="1"/>
    </xf>
    <xf numFmtId="0" fontId="8" fillId="5" borderId="1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00000000-0005-0000-0000-000003000000}"/>
    <cellStyle name="Normal 3" xfId="4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2-46F7-B08B-27EAF1E0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EMRATIO" TargetMode="External"/><Relationship Id="rId2" Type="http://schemas.openxmlformats.org/officeDocument/2006/relationships/hyperlink" Target="https://demographics.coopercenter.org/national-population-projections" TargetMode="External"/><Relationship Id="rId1" Type="http://schemas.openxmlformats.org/officeDocument/2006/relationships/hyperlink" Target="https://www.census.gov/data/datasets/2017/demo/popproj/2017-popproj.html" TargetMode="External"/><Relationship Id="rId5" Type="http://schemas.openxmlformats.org/officeDocument/2006/relationships/hyperlink" Target="https://www.bls.gov/data/" TargetMode="External"/><Relationship Id="rId4" Type="http://schemas.openxmlformats.org/officeDocument/2006/relationships/hyperlink" Target="https://stats.oecd.org/Index.aspx?DataSetCode=IO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B2" sqref="B2"/>
    </sheetView>
  </sheetViews>
  <sheetFormatPr defaultColWidth="8.81640625" defaultRowHeight="14.5" x14ac:dyDescent="0.35"/>
  <cols>
    <col min="2" max="2" width="73.36328125" style="38" customWidth="1"/>
  </cols>
  <sheetData>
    <row r="1" spans="1:3" x14ac:dyDescent="0.35">
      <c r="A1" s="1" t="s">
        <v>0</v>
      </c>
      <c r="B1" t="s">
        <v>1</v>
      </c>
      <c r="C1" s="33">
        <v>44312</v>
      </c>
    </row>
    <row r="3" spans="1:3" x14ac:dyDescent="0.35">
      <c r="A3" t="s">
        <v>2</v>
      </c>
      <c r="B3" s="2" t="s">
        <v>3</v>
      </c>
    </row>
    <row r="4" spans="1:3" x14ac:dyDescent="0.35">
      <c r="B4" t="s">
        <v>4</v>
      </c>
    </row>
    <row r="5" spans="1:3" x14ac:dyDescent="0.35">
      <c r="B5" s="3">
        <v>2017</v>
      </c>
    </row>
    <row r="6" spans="1:3" x14ac:dyDescent="0.35">
      <c r="B6" t="s">
        <v>5</v>
      </c>
    </row>
    <row r="7" spans="1:3" x14ac:dyDescent="0.35">
      <c r="B7" s="4" t="s">
        <v>6</v>
      </c>
    </row>
    <row r="8" spans="1:3" x14ac:dyDescent="0.35">
      <c r="B8" t="s">
        <v>7</v>
      </c>
    </row>
    <row r="9" spans="1:3" x14ac:dyDescent="0.35">
      <c r="B9" s="30" t="s">
        <v>8</v>
      </c>
    </row>
    <row r="10" spans="1:3" x14ac:dyDescent="0.35">
      <c r="B10" s="2" t="s">
        <v>9</v>
      </c>
    </row>
    <row r="11" spans="1:3" x14ac:dyDescent="0.35">
      <c r="B11" s="35" t="s">
        <v>10</v>
      </c>
    </row>
    <row r="12" spans="1:3" x14ac:dyDescent="0.35">
      <c r="B12" s="36">
        <v>43435</v>
      </c>
    </row>
    <row r="13" spans="1:3" x14ac:dyDescent="0.35">
      <c r="B13" s="35" t="s">
        <v>11</v>
      </c>
    </row>
    <row r="14" spans="1:3" x14ac:dyDescent="0.35">
      <c r="B14" s="37" t="s">
        <v>12</v>
      </c>
    </row>
    <row r="16" spans="1:3" x14ac:dyDescent="0.35">
      <c r="B16" s="2" t="s">
        <v>13</v>
      </c>
    </row>
    <row r="17" spans="2:2" x14ac:dyDescent="0.35">
      <c r="B17" t="s">
        <v>14</v>
      </c>
    </row>
    <row r="18" spans="2:2" x14ac:dyDescent="0.35">
      <c r="B18" s="3">
        <v>2020</v>
      </c>
    </row>
    <row r="19" spans="2:2" x14ac:dyDescent="0.35">
      <c r="B19" t="s">
        <v>15</v>
      </c>
    </row>
    <row r="20" spans="2:2" x14ac:dyDescent="0.35">
      <c r="B20" s="4" t="s">
        <v>16</v>
      </c>
    </row>
    <row r="22" spans="2:2" x14ac:dyDescent="0.35">
      <c r="B22" s="2" t="s">
        <v>17</v>
      </c>
    </row>
    <row r="23" spans="2:2" x14ac:dyDescent="0.35">
      <c r="B23" t="s">
        <v>18</v>
      </c>
    </row>
    <row r="24" spans="2:2" x14ac:dyDescent="0.35">
      <c r="B24" s="3">
        <v>2018</v>
      </c>
    </row>
    <row r="25" spans="2:2" x14ac:dyDescent="0.35">
      <c r="B25" t="s">
        <v>19</v>
      </c>
    </row>
    <row r="26" spans="2:2" x14ac:dyDescent="0.35">
      <c r="B26" s="4" t="s">
        <v>20</v>
      </c>
    </row>
    <row r="27" spans="2:2" x14ac:dyDescent="0.35">
      <c r="B27" t="s">
        <v>21</v>
      </c>
    </row>
    <row r="29" spans="2:2" x14ac:dyDescent="0.35">
      <c r="B29" s="2" t="s">
        <v>22</v>
      </c>
    </row>
    <row r="30" spans="2:2" x14ac:dyDescent="0.35">
      <c r="B30" t="s">
        <v>23</v>
      </c>
    </row>
    <row r="31" spans="2:2" x14ac:dyDescent="0.35">
      <c r="B31" s="3">
        <v>2020</v>
      </c>
    </row>
    <row r="32" spans="2:2" x14ac:dyDescent="0.35">
      <c r="B32" t="s">
        <v>24</v>
      </c>
    </row>
    <row r="33" spans="1:2" x14ac:dyDescent="0.35">
      <c r="B33" s="4" t="s">
        <v>25</v>
      </c>
    </row>
    <row r="34" spans="1:2" x14ac:dyDescent="0.35">
      <c r="B34" t="s">
        <v>26</v>
      </c>
    </row>
    <row r="36" spans="1:2" x14ac:dyDescent="0.35">
      <c r="A36" s="1" t="s">
        <v>27</v>
      </c>
    </row>
    <row r="38" spans="1:2" x14ac:dyDescent="0.35">
      <c r="A38" s="1" t="s">
        <v>28</v>
      </c>
    </row>
    <row r="39" spans="1:2" x14ac:dyDescent="0.35">
      <c r="A39" t="s">
        <v>29</v>
      </c>
    </row>
    <row r="41" spans="1:2" x14ac:dyDescent="0.35">
      <c r="A41" s="1" t="s">
        <v>30</v>
      </c>
    </row>
    <row r="42" spans="1:2" x14ac:dyDescent="0.35">
      <c r="A42" t="s">
        <v>31</v>
      </c>
    </row>
    <row r="43" spans="1:2" x14ac:dyDescent="0.35">
      <c r="A43" t="s">
        <v>32</v>
      </c>
    </row>
    <row r="44" spans="1:2" x14ac:dyDescent="0.35">
      <c r="A44" t="s">
        <v>33</v>
      </c>
    </row>
    <row r="45" spans="1:2" x14ac:dyDescent="0.35">
      <c r="A45" t="s">
        <v>34</v>
      </c>
    </row>
    <row r="46" spans="1:2" x14ac:dyDescent="0.35">
      <c r="A46" t="s">
        <v>35</v>
      </c>
    </row>
    <row r="47" spans="1:2" x14ac:dyDescent="0.35">
      <c r="A47" t="s">
        <v>36</v>
      </c>
    </row>
    <row r="49" spans="1:1" x14ac:dyDescent="0.35">
      <c r="A49" s="1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</sheetData>
  <hyperlinks>
    <hyperlink ref="B7" r:id="rId1" xr:uid="{00000000-0004-0000-0000-000000000000}"/>
    <hyperlink ref="B14" r:id="rId2" xr:uid="{00000000-0004-0000-0000-000001000000}"/>
    <hyperlink ref="B20" r:id="rId3" xr:uid="{00000000-0004-0000-0000-000002000000}"/>
    <hyperlink ref="B26" r:id="rId4" display="https://stats.oecd.org/Index.aspx?DataSetCode=IOTS" xr:uid="{00000000-0004-0000-0000-000003000000}"/>
    <hyperlink ref="B33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M13" sqref="M13"/>
    </sheetView>
  </sheetViews>
  <sheetFormatPr defaultColWidth="12.6328125" defaultRowHeight="14.5" x14ac:dyDescent="0.35"/>
  <sheetData>
    <row r="1" spans="1:10" ht="15" customHeight="1" x14ac:dyDescent="0.45">
      <c r="A1" s="68" t="s">
        <v>42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35">
      <c r="A2" s="70" t="s">
        <v>43</v>
      </c>
      <c r="B2" s="71"/>
      <c r="C2" s="71"/>
      <c r="D2" s="71"/>
      <c r="E2" s="71"/>
      <c r="F2" s="71"/>
      <c r="G2" s="39"/>
      <c r="H2" s="39"/>
      <c r="I2" s="39"/>
      <c r="J2" s="39"/>
    </row>
    <row r="3" spans="1:10" x14ac:dyDescent="0.35">
      <c r="A3" s="72" t="s">
        <v>44</v>
      </c>
      <c r="B3" s="74" t="s">
        <v>45</v>
      </c>
      <c r="C3" s="75" t="s">
        <v>46</v>
      </c>
      <c r="D3" s="76"/>
      <c r="E3" s="76"/>
      <c r="F3" s="77"/>
      <c r="G3" s="40"/>
      <c r="H3" s="40"/>
      <c r="I3" s="40"/>
      <c r="J3" s="40"/>
    </row>
    <row r="4" spans="1:10" x14ac:dyDescent="0.35">
      <c r="A4" s="73"/>
      <c r="B4" s="71"/>
      <c r="C4" s="41">
        <v>2010</v>
      </c>
      <c r="D4" s="42">
        <v>2020</v>
      </c>
      <c r="E4" s="42">
        <v>2030</v>
      </c>
      <c r="F4" s="43">
        <v>2040</v>
      </c>
      <c r="G4" s="40"/>
      <c r="H4" s="40"/>
      <c r="I4" s="40"/>
      <c r="J4" s="40"/>
    </row>
    <row r="5" spans="1:10" x14ac:dyDescent="0.35">
      <c r="A5" s="44"/>
      <c r="B5" s="45" t="s">
        <v>47</v>
      </c>
      <c r="C5" s="46">
        <v>308745538</v>
      </c>
      <c r="D5" s="47">
        <v>332527548</v>
      </c>
      <c r="E5" s="47">
        <v>357975719</v>
      </c>
      <c r="F5" s="48">
        <v>379392779</v>
      </c>
      <c r="G5" s="49"/>
      <c r="H5" s="49"/>
      <c r="I5" s="49"/>
      <c r="J5" s="49"/>
    </row>
    <row r="6" spans="1:10" x14ac:dyDescent="0.35">
      <c r="A6" s="50">
        <v>1</v>
      </c>
      <c r="B6" s="40" t="s">
        <v>48</v>
      </c>
      <c r="C6" s="51">
        <v>4779736</v>
      </c>
      <c r="D6" s="52">
        <v>4911278</v>
      </c>
      <c r="E6" s="52">
        <v>5029833</v>
      </c>
      <c r="F6" s="53">
        <v>5056796</v>
      </c>
      <c r="G6" s="40"/>
      <c r="H6" s="40"/>
      <c r="I6" s="40"/>
      <c r="J6" s="40"/>
    </row>
    <row r="7" spans="1:10" x14ac:dyDescent="0.35">
      <c r="A7" s="54">
        <v>2</v>
      </c>
      <c r="B7" s="55" t="s">
        <v>49</v>
      </c>
      <c r="C7" s="56">
        <v>710231</v>
      </c>
      <c r="D7" s="57">
        <v>751328</v>
      </c>
      <c r="E7" s="57">
        <v>792188</v>
      </c>
      <c r="F7" s="58">
        <v>819954</v>
      </c>
      <c r="G7" s="40"/>
      <c r="H7" s="40"/>
      <c r="I7" s="40"/>
      <c r="J7" s="40"/>
    </row>
    <row r="8" spans="1:10" x14ac:dyDescent="0.35">
      <c r="A8" s="50">
        <v>4</v>
      </c>
      <c r="B8" s="40" t="s">
        <v>50</v>
      </c>
      <c r="C8" s="51">
        <v>6392017</v>
      </c>
      <c r="D8" s="52">
        <v>7268694</v>
      </c>
      <c r="E8" s="52">
        <v>8238407</v>
      </c>
      <c r="F8" s="53">
        <v>9166279</v>
      </c>
      <c r="G8" s="40"/>
      <c r="H8" s="40"/>
      <c r="I8" s="40"/>
      <c r="J8" s="40"/>
    </row>
    <row r="9" spans="1:10" x14ac:dyDescent="0.35">
      <c r="A9" s="54">
        <v>5</v>
      </c>
      <c r="B9" s="55" t="s">
        <v>51</v>
      </c>
      <c r="C9" s="56">
        <v>2915918</v>
      </c>
      <c r="D9" s="57">
        <v>3038491</v>
      </c>
      <c r="E9" s="57">
        <v>3155798</v>
      </c>
      <c r="F9" s="58">
        <v>3217535</v>
      </c>
      <c r="G9" s="40"/>
      <c r="H9" s="40"/>
      <c r="I9" s="40"/>
      <c r="J9" s="40"/>
    </row>
    <row r="10" spans="1:10" x14ac:dyDescent="0.35">
      <c r="A10" s="50">
        <v>6</v>
      </c>
      <c r="B10" s="40" t="s">
        <v>52</v>
      </c>
      <c r="C10" s="51">
        <v>37253956</v>
      </c>
      <c r="D10" s="52">
        <v>40438640</v>
      </c>
      <c r="E10" s="52">
        <v>43751116</v>
      </c>
      <c r="F10" s="53">
        <v>46467001</v>
      </c>
      <c r="G10" s="40"/>
      <c r="H10" s="40"/>
      <c r="I10" s="40"/>
      <c r="J10" s="40"/>
    </row>
    <row r="11" spans="1:10" x14ac:dyDescent="0.35">
      <c r="A11" s="54">
        <v>8</v>
      </c>
      <c r="B11" s="55" t="s">
        <v>53</v>
      </c>
      <c r="C11" s="56">
        <v>5029196</v>
      </c>
      <c r="D11" s="57">
        <v>5843359</v>
      </c>
      <c r="E11" s="57">
        <v>6766983</v>
      </c>
      <c r="F11" s="58">
        <v>7692907</v>
      </c>
      <c r="G11" s="40"/>
      <c r="H11" s="40"/>
      <c r="I11" s="40"/>
      <c r="J11" s="40"/>
    </row>
    <row r="12" spans="1:10" x14ac:dyDescent="0.35">
      <c r="A12" s="50">
        <v>9</v>
      </c>
      <c r="B12" s="40" t="s">
        <v>54</v>
      </c>
      <c r="C12" s="51">
        <v>3574097</v>
      </c>
      <c r="D12" s="52">
        <v>3593542</v>
      </c>
      <c r="E12" s="52">
        <v>3601202</v>
      </c>
      <c r="F12" s="53">
        <v>3542707</v>
      </c>
      <c r="G12" s="40"/>
      <c r="H12" s="40"/>
      <c r="I12" s="40"/>
      <c r="J12" s="40"/>
    </row>
    <row r="13" spans="1:10" x14ac:dyDescent="0.35">
      <c r="A13" s="54">
        <v>10</v>
      </c>
      <c r="B13" s="55" t="s">
        <v>55</v>
      </c>
      <c r="C13" s="56">
        <v>897934</v>
      </c>
      <c r="D13" s="57">
        <v>987393</v>
      </c>
      <c r="E13" s="57">
        <v>1082192</v>
      </c>
      <c r="F13" s="58">
        <v>1164344</v>
      </c>
      <c r="G13" s="40"/>
      <c r="H13" s="40"/>
      <c r="I13" s="40"/>
      <c r="J13" s="40"/>
    </row>
    <row r="14" spans="1:10" x14ac:dyDescent="0.35">
      <c r="A14" s="50">
        <v>11</v>
      </c>
      <c r="B14" s="40" t="s">
        <v>56</v>
      </c>
      <c r="C14" s="51">
        <v>601723</v>
      </c>
      <c r="D14" s="52">
        <v>732552</v>
      </c>
      <c r="E14" s="52">
        <v>888891</v>
      </c>
      <c r="F14" s="53">
        <v>1058820</v>
      </c>
      <c r="G14" s="40"/>
      <c r="H14" s="40"/>
      <c r="I14" s="40"/>
      <c r="J14" s="40"/>
    </row>
    <row r="15" spans="1:10" x14ac:dyDescent="0.35">
      <c r="A15" s="54">
        <v>12</v>
      </c>
      <c r="B15" s="55" t="s">
        <v>57</v>
      </c>
      <c r="C15" s="56">
        <v>18801310</v>
      </c>
      <c r="D15" s="57">
        <v>21877257</v>
      </c>
      <c r="E15" s="57">
        <v>25372664</v>
      </c>
      <c r="F15" s="58">
        <v>28886983</v>
      </c>
      <c r="G15" s="40"/>
      <c r="H15" s="40"/>
      <c r="I15" s="40"/>
      <c r="J15" s="40"/>
    </row>
    <row r="16" spans="1:10" x14ac:dyDescent="0.35">
      <c r="A16" s="50">
        <v>13</v>
      </c>
      <c r="B16" s="40" t="s">
        <v>58</v>
      </c>
      <c r="C16" s="51">
        <v>9687653</v>
      </c>
      <c r="D16" s="52">
        <v>10725351</v>
      </c>
      <c r="E16" s="52">
        <v>11835126</v>
      </c>
      <c r="F16" s="53">
        <v>12820271</v>
      </c>
      <c r="G16" s="40"/>
      <c r="H16" s="40"/>
      <c r="I16" s="40"/>
      <c r="J16" s="40"/>
    </row>
    <row r="17" spans="1:10" x14ac:dyDescent="0.35">
      <c r="A17" s="54">
        <v>15</v>
      </c>
      <c r="B17" s="55" t="s">
        <v>59</v>
      </c>
      <c r="C17" s="56">
        <v>1360301</v>
      </c>
      <c r="D17" s="57">
        <v>1453902</v>
      </c>
      <c r="E17" s="57">
        <v>1548831</v>
      </c>
      <c r="F17" s="58">
        <v>1619703</v>
      </c>
      <c r="G17" s="40"/>
      <c r="H17" s="40"/>
      <c r="I17" s="40"/>
      <c r="J17" s="40"/>
    </row>
    <row r="18" spans="1:10" x14ac:dyDescent="0.35">
      <c r="A18" s="50">
        <v>16</v>
      </c>
      <c r="B18" s="40" t="s">
        <v>60</v>
      </c>
      <c r="C18" s="51">
        <v>1567582</v>
      </c>
      <c r="D18" s="52">
        <v>1777249</v>
      </c>
      <c r="E18" s="52">
        <v>2008329</v>
      </c>
      <c r="F18" s="53">
        <v>2227842</v>
      </c>
      <c r="G18" s="40"/>
      <c r="H18" s="40"/>
      <c r="I18" s="40"/>
      <c r="J18" s="40"/>
    </row>
    <row r="19" spans="1:10" x14ac:dyDescent="0.35">
      <c r="A19" s="54">
        <v>17</v>
      </c>
      <c r="B19" s="55" t="s">
        <v>61</v>
      </c>
      <c r="C19" s="56">
        <v>12830632</v>
      </c>
      <c r="D19" s="57">
        <v>12791188</v>
      </c>
      <c r="E19" s="57">
        <v>12709901</v>
      </c>
      <c r="F19" s="58">
        <v>12397564</v>
      </c>
      <c r="G19" s="40"/>
      <c r="H19" s="40"/>
      <c r="I19" s="40"/>
      <c r="J19" s="40"/>
    </row>
    <row r="20" spans="1:10" x14ac:dyDescent="0.35">
      <c r="A20" s="50">
        <v>18</v>
      </c>
      <c r="B20" s="40" t="s">
        <v>62</v>
      </c>
      <c r="C20" s="51">
        <v>6483802</v>
      </c>
      <c r="D20" s="52">
        <v>6737581</v>
      </c>
      <c r="E20" s="52">
        <v>6978254</v>
      </c>
      <c r="F20" s="53">
        <v>7095000</v>
      </c>
      <c r="G20" s="40"/>
      <c r="H20" s="40"/>
      <c r="I20" s="40"/>
      <c r="J20" s="40"/>
    </row>
    <row r="21" spans="1:10" x14ac:dyDescent="0.35">
      <c r="A21" s="54">
        <v>19</v>
      </c>
      <c r="B21" s="55" t="s">
        <v>63</v>
      </c>
      <c r="C21" s="56">
        <v>3046355</v>
      </c>
      <c r="D21" s="57">
        <v>3184240</v>
      </c>
      <c r="E21" s="57">
        <v>3317412</v>
      </c>
      <c r="F21" s="58">
        <v>3392783</v>
      </c>
      <c r="G21" s="40"/>
      <c r="H21" s="40"/>
      <c r="I21" s="40"/>
      <c r="J21" s="40"/>
    </row>
    <row r="22" spans="1:10" x14ac:dyDescent="0.35">
      <c r="A22" s="50">
        <v>20</v>
      </c>
      <c r="B22" s="40" t="s">
        <v>64</v>
      </c>
      <c r="C22" s="51">
        <v>2853118</v>
      </c>
      <c r="D22" s="52">
        <v>2936212</v>
      </c>
      <c r="E22" s="52">
        <v>3011782</v>
      </c>
      <c r="F22" s="53">
        <v>3032653</v>
      </c>
      <c r="G22" s="40"/>
      <c r="H22" s="40"/>
      <c r="I22" s="40"/>
      <c r="J22" s="40"/>
    </row>
    <row r="23" spans="1:10" x14ac:dyDescent="0.35">
      <c r="A23" s="54">
        <v>21</v>
      </c>
      <c r="B23" s="55" t="s">
        <v>65</v>
      </c>
      <c r="C23" s="56">
        <v>4339367</v>
      </c>
      <c r="D23" s="57">
        <v>4498533</v>
      </c>
      <c r="E23" s="57">
        <v>4648190</v>
      </c>
      <c r="F23" s="58">
        <v>4714761</v>
      </c>
      <c r="G23" s="40"/>
      <c r="H23" s="40"/>
      <c r="I23" s="40"/>
      <c r="J23" s="40"/>
    </row>
    <row r="24" spans="1:10" x14ac:dyDescent="0.35">
      <c r="A24" s="50">
        <v>22</v>
      </c>
      <c r="B24" s="40" t="s">
        <v>66</v>
      </c>
      <c r="C24" s="51">
        <v>4533372</v>
      </c>
      <c r="D24" s="52">
        <v>4742900</v>
      </c>
      <c r="E24" s="52">
        <v>4945783</v>
      </c>
      <c r="F24" s="53">
        <v>5062780</v>
      </c>
      <c r="G24" s="40"/>
      <c r="H24" s="40"/>
      <c r="I24" s="40"/>
      <c r="J24" s="40"/>
    </row>
    <row r="25" spans="1:10" x14ac:dyDescent="0.35">
      <c r="A25" s="54">
        <v>23</v>
      </c>
      <c r="B25" s="55" t="s">
        <v>67</v>
      </c>
      <c r="C25" s="56">
        <v>1328361</v>
      </c>
      <c r="D25" s="57">
        <v>1338780</v>
      </c>
      <c r="E25" s="57">
        <v>1344841</v>
      </c>
      <c r="F25" s="58">
        <v>1326159</v>
      </c>
      <c r="G25" s="40"/>
      <c r="H25" s="40"/>
      <c r="I25" s="40"/>
      <c r="J25" s="40"/>
    </row>
    <row r="26" spans="1:10" x14ac:dyDescent="0.35">
      <c r="A26" s="50">
        <v>24</v>
      </c>
      <c r="B26" s="40" t="s">
        <v>68</v>
      </c>
      <c r="C26" s="51">
        <v>5773552</v>
      </c>
      <c r="D26" s="52">
        <v>6161345</v>
      </c>
      <c r="E26" s="52">
        <v>6553548</v>
      </c>
      <c r="F26" s="53">
        <v>6842902</v>
      </c>
      <c r="G26" s="40"/>
      <c r="H26" s="40"/>
      <c r="I26" s="40"/>
      <c r="J26" s="40"/>
    </row>
    <row r="27" spans="1:10" x14ac:dyDescent="0.35">
      <c r="A27" s="54">
        <v>25</v>
      </c>
      <c r="B27" s="55" t="s">
        <v>69</v>
      </c>
      <c r="C27" s="56">
        <v>6547629</v>
      </c>
      <c r="D27" s="57">
        <v>6982092</v>
      </c>
      <c r="E27" s="57">
        <v>7420882</v>
      </c>
      <c r="F27" s="58">
        <v>7742628</v>
      </c>
      <c r="G27" s="40"/>
      <c r="H27" s="40"/>
      <c r="I27" s="40"/>
      <c r="J27" s="40"/>
    </row>
    <row r="28" spans="1:10" x14ac:dyDescent="0.35">
      <c r="A28" s="50">
        <v>26</v>
      </c>
      <c r="B28" s="40" t="s">
        <v>70</v>
      </c>
      <c r="C28" s="51">
        <v>9883640</v>
      </c>
      <c r="D28" s="52">
        <v>9992315</v>
      </c>
      <c r="E28" s="52">
        <v>10068941</v>
      </c>
      <c r="F28" s="53">
        <v>9960115</v>
      </c>
      <c r="G28" s="40"/>
      <c r="H28" s="40"/>
      <c r="I28" s="40"/>
      <c r="J28" s="40"/>
    </row>
    <row r="29" spans="1:10" x14ac:dyDescent="0.35">
      <c r="A29" s="54">
        <v>27</v>
      </c>
      <c r="B29" s="55" t="s">
        <v>1</v>
      </c>
      <c r="C29" s="56">
        <v>5303925</v>
      </c>
      <c r="D29" s="57">
        <v>5683666</v>
      </c>
      <c r="E29" s="57">
        <v>6070551</v>
      </c>
      <c r="F29" s="58">
        <v>6364886</v>
      </c>
      <c r="G29" s="40"/>
      <c r="H29" s="40"/>
      <c r="I29" s="40"/>
      <c r="J29" s="40"/>
    </row>
    <row r="30" spans="1:10" x14ac:dyDescent="0.35">
      <c r="A30" s="50">
        <v>28</v>
      </c>
      <c r="B30" s="40" t="s">
        <v>71</v>
      </c>
      <c r="C30" s="51">
        <v>2967297</v>
      </c>
      <c r="D30" s="52">
        <v>2990498</v>
      </c>
      <c r="E30" s="52">
        <v>3003963</v>
      </c>
      <c r="F30" s="53">
        <v>2962160</v>
      </c>
      <c r="G30" s="40"/>
      <c r="H30" s="40"/>
      <c r="I30" s="40"/>
      <c r="J30" s="40"/>
    </row>
    <row r="31" spans="1:10" x14ac:dyDescent="0.35">
      <c r="A31" s="54">
        <v>29</v>
      </c>
      <c r="B31" s="55" t="s">
        <v>72</v>
      </c>
      <c r="C31" s="56">
        <v>5988927</v>
      </c>
      <c r="D31" s="57">
        <v>6161471</v>
      </c>
      <c r="E31" s="57">
        <v>6318126</v>
      </c>
      <c r="F31" s="58">
        <v>6359970</v>
      </c>
      <c r="G31" s="40"/>
      <c r="H31" s="40"/>
      <c r="I31" s="40"/>
      <c r="J31" s="40"/>
    </row>
    <row r="32" spans="1:10" x14ac:dyDescent="0.35">
      <c r="A32" s="50">
        <v>30</v>
      </c>
      <c r="B32" s="40" t="s">
        <v>73</v>
      </c>
      <c r="C32" s="51">
        <v>989415</v>
      </c>
      <c r="D32" s="52">
        <v>1074635</v>
      </c>
      <c r="E32" s="52">
        <v>1163353</v>
      </c>
      <c r="F32" s="53">
        <v>1236304</v>
      </c>
      <c r="G32" s="40"/>
      <c r="H32" s="40"/>
      <c r="I32" s="40"/>
      <c r="J32" s="40"/>
    </row>
    <row r="33" spans="1:10" x14ac:dyDescent="0.35">
      <c r="A33" s="54">
        <v>31</v>
      </c>
      <c r="B33" s="55" t="s">
        <v>74</v>
      </c>
      <c r="C33" s="56">
        <v>1826341</v>
      </c>
      <c r="D33" s="57">
        <v>1956876</v>
      </c>
      <c r="E33" s="57">
        <v>2089841</v>
      </c>
      <c r="F33" s="58">
        <v>2190918</v>
      </c>
      <c r="G33" s="40"/>
      <c r="H33" s="40"/>
      <c r="I33" s="40"/>
      <c r="J33" s="40"/>
    </row>
    <row r="34" spans="1:10" x14ac:dyDescent="0.35">
      <c r="A34" s="50">
        <v>32</v>
      </c>
      <c r="B34" s="40" t="s">
        <v>75</v>
      </c>
      <c r="C34" s="51">
        <v>2700551</v>
      </c>
      <c r="D34" s="52">
        <v>3119265</v>
      </c>
      <c r="E34" s="52">
        <v>3591043</v>
      </c>
      <c r="F34" s="53">
        <v>4058371</v>
      </c>
      <c r="G34" s="40"/>
      <c r="H34" s="40"/>
      <c r="I34" s="40"/>
      <c r="J34" s="40"/>
    </row>
    <row r="35" spans="1:10" x14ac:dyDescent="0.35">
      <c r="A35" s="54">
        <v>33</v>
      </c>
      <c r="B35" s="55" t="s">
        <v>76</v>
      </c>
      <c r="C35" s="56">
        <v>1316470</v>
      </c>
      <c r="D35" s="57">
        <v>1352917</v>
      </c>
      <c r="E35" s="57">
        <v>1385799</v>
      </c>
      <c r="F35" s="58">
        <v>1393451</v>
      </c>
      <c r="G35" s="40"/>
      <c r="H35" s="40"/>
      <c r="I35" s="40"/>
      <c r="J35" s="40"/>
    </row>
    <row r="36" spans="1:10" x14ac:dyDescent="0.35">
      <c r="A36" s="50">
        <v>34</v>
      </c>
      <c r="B36" s="40" t="s">
        <v>77</v>
      </c>
      <c r="C36" s="51">
        <v>8791894</v>
      </c>
      <c r="D36" s="52">
        <v>9088074</v>
      </c>
      <c r="E36" s="52">
        <v>9363317</v>
      </c>
      <c r="F36" s="53">
        <v>9470012</v>
      </c>
      <c r="G36" s="40"/>
      <c r="H36" s="40"/>
      <c r="I36" s="40"/>
      <c r="J36" s="40"/>
    </row>
    <row r="37" spans="1:10" x14ac:dyDescent="0.35">
      <c r="A37" s="54">
        <v>35</v>
      </c>
      <c r="B37" s="55" t="s">
        <v>78</v>
      </c>
      <c r="C37" s="56">
        <v>2059179</v>
      </c>
      <c r="D37" s="57">
        <v>2099134</v>
      </c>
      <c r="E37" s="57">
        <v>2132823</v>
      </c>
      <c r="F37" s="58">
        <v>2127318</v>
      </c>
      <c r="G37" s="40"/>
      <c r="H37" s="40"/>
      <c r="I37" s="40"/>
      <c r="J37" s="40"/>
    </row>
    <row r="38" spans="1:10" x14ac:dyDescent="0.35">
      <c r="A38" s="50">
        <v>36</v>
      </c>
      <c r="B38" s="40" t="s">
        <v>79</v>
      </c>
      <c r="C38" s="51">
        <v>19378102</v>
      </c>
      <c r="D38" s="52">
        <v>20031150</v>
      </c>
      <c r="E38" s="52">
        <v>20638066</v>
      </c>
      <c r="F38" s="53">
        <v>20873488</v>
      </c>
      <c r="G38" s="40"/>
      <c r="H38" s="40"/>
      <c r="I38" s="40"/>
      <c r="J38" s="40"/>
    </row>
    <row r="39" spans="1:10" x14ac:dyDescent="0.35">
      <c r="A39" s="54">
        <v>37</v>
      </c>
      <c r="B39" s="55" t="s">
        <v>80</v>
      </c>
      <c r="C39" s="56">
        <v>9535483</v>
      </c>
      <c r="D39" s="57">
        <v>10568033</v>
      </c>
      <c r="E39" s="57">
        <v>11673849</v>
      </c>
      <c r="F39" s="58">
        <v>12658927</v>
      </c>
      <c r="G39" s="40"/>
      <c r="H39" s="40"/>
      <c r="I39" s="40"/>
      <c r="J39" s="40"/>
    </row>
    <row r="40" spans="1:10" x14ac:dyDescent="0.35">
      <c r="A40" s="50">
        <v>38</v>
      </c>
      <c r="B40" s="40" t="s">
        <v>81</v>
      </c>
      <c r="C40" s="51">
        <v>672591</v>
      </c>
      <c r="D40" s="52">
        <v>789403</v>
      </c>
      <c r="E40" s="52">
        <v>923452</v>
      </c>
      <c r="F40" s="53">
        <v>1060457</v>
      </c>
      <c r="G40" s="40"/>
      <c r="H40" s="40"/>
      <c r="I40" s="40"/>
      <c r="J40" s="40"/>
    </row>
    <row r="41" spans="1:10" x14ac:dyDescent="0.35">
      <c r="A41" s="54">
        <v>39</v>
      </c>
      <c r="B41" s="55" t="s">
        <v>82</v>
      </c>
      <c r="C41" s="56">
        <v>11536504</v>
      </c>
      <c r="D41" s="57">
        <v>11705262</v>
      </c>
      <c r="E41" s="57">
        <v>11837405</v>
      </c>
      <c r="F41" s="58">
        <v>11751540</v>
      </c>
      <c r="G41" s="40"/>
      <c r="H41" s="40"/>
      <c r="I41" s="40"/>
      <c r="J41" s="40"/>
    </row>
    <row r="42" spans="1:10" x14ac:dyDescent="0.35">
      <c r="A42" s="50">
        <v>40</v>
      </c>
      <c r="B42" s="40" t="s">
        <v>83</v>
      </c>
      <c r="C42" s="51">
        <v>3751351</v>
      </c>
      <c r="D42" s="52">
        <v>4001180</v>
      </c>
      <c r="E42" s="52">
        <v>4253604</v>
      </c>
      <c r="F42" s="53">
        <v>4439038</v>
      </c>
      <c r="G42" s="40"/>
      <c r="H42" s="40"/>
      <c r="I42" s="40"/>
      <c r="J42" s="40"/>
    </row>
    <row r="43" spans="1:10" x14ac:dyDescent="0.35">
      <c r="A43" s="54">
        <v>41</v>
      </c>
      <c r="B43" s="55" t="s">
        <v>84</v>
      </c>
      <c r="C43" s="56">
        <v>3831074</v>
      </c>
      <c r="D43" s="57">
        <v>4267534</v>
      </c>
      <c r="E43" s="57">
        <v>4738074</v>
      </c>
      <c r="F43" s="58">
        <v>5164041</v>
      </c>
      <c r="G43" s="40"/>
      <c r="H43" s="40"/>
      <c r="I43" s="40"/>
      <c r="J43" s="40"/>
    </row>
    <row r="44" spans="1:10" x14ac:dyDescent="0.35">
      <c r="A44" s="50">
        <v>42</v>
      </c>
      <c r="B44" s="40" t="s">
        <v>85</v>
      </c>
      <c r="C44" s="51">
        <v>12702379</v>
      </c>
      <c r="D44" s="52">
        <v>12844885</v>
      </c>
      <c r="E44" s="52">
        <v>12946245</v>
      </c>
      <c r="F44" s="53">
        <v>12809150</v>
      </c>
      <c r="G44" s="40"/>
      <c r="H44" s="40"/>
      <c r="I44" s="40"/>
      <c r="J44" s="40"/>
    </row>
    <row r="45" spans="1:10" x14ac:dyDescent="0.35">
      <c r="A45" s="54">
        <v>44</v>
      </c>
      <c r="B45" s="55" t="s">
        <v>86</v>
      </c>
      <c r="C45" s="56">
        <v>1052567</v>
      </c>
      <c r="D45" s="57">
        <v>1062334</v>
      </c>
      <c r="E45" s="57">
        <v>1068663</v>
      </c>
      <c r="F45" s="58">
        <v>1055318</v>
      </c>
      <c r="G45" s="40"/>
      <c r="H45" s="40"/>
      <c r="I45" s="40"/>
      <c r="J45" s="40"/>
    </row>
    <row r="46" spans="1:10" x14ac:dyDescent="0.35">
      <c r="A46" s="50">
        <v>45</v>
      </c>
      <c r="B46" s="40" t="s">
        <v>87</v>
      </c>
      <c r="C46" s="51">
        <v>4625364</v>
      </c>
      <c r="D46" s="52">
        <v>5184564</v>
      </c>
      <c r="E46" s="52">
        <v>5792247</v>
      </c>
      <c r="F46" s="53">
        <v>6352502</v>
      </c>
      <c r="G46" s="40"/>
      <c r="H46" s="40"/>
      <c r="I46" s="40"/>
      <c r="J46" s="40"/>
    </row>
    <row r="47" spans="1:10" x14ac:dyDescent="0.35">
      <c r="A47" s="54">
        <v>46</v>
      </c>
      <c r="B47" s="55" t="s">
        <v>88</v>
      </c>
      <c r="C47" s="56">
        <v>814180</v>
      </c>
      <c r="D47" s="57">
        <v>891688</v>
      </c>
      <c r="E47" s="57">
        <v>973361</v>
      </c>
      <c r="F47" s="58">
        <v>1043032</v>
      </c>
      <c r="G47" s="40"/>
      <c r="H47" s="40"/>
      <c r="I47" s="40"/>
      <c r="J47" s="40"/>
    </row>
    <row r="48" spans="1:10" x14ac:dyDescent="0.35">
      <c r="A48" s="50">
        <v>47</v>
      </c>
      <c r="B48" s="40" t="s">
        <v>89</v>
      </c>
      <c r="C48" s="51">
        <v>6346105</v>
      </c>
      <c r="D48" s="52">
        <v>6861856</v>
      </c>
      <c r="E48" s="52">
        <v>7395106</v>
      </c>
      <c r="F48" s="53">
        <v>7823662</v>
      </c>
      <c r="G48" s="40"/>
      <c r="H48" s="40"/>
      <c r="I48" s="40"/>
      <c r="J48" s="40"/>
    </row>
    <row r="49" spans="1:10" x14ac:dyDescent="0.35">
      <c r="A49" s="54">
        <v>48</v>
      </c>
      <c r="B49" s="55" t="s">
        <v>90</v>
      </c>
      <c r="C49" s="56">
        <v>25145561</v>
      </c>
      <c r="D49" s="57">
        <v>29604099</v>
      </c>
      <c r="E49" s="57">
        <v>34738482</v>
      </c>
      <c r="F49" s="58">
        <v>40015913</v>
      </c>
      <c r="G49" s="40"/>
      <c r="H49" s="40"/>
      <c r="I49" s="40"/>
      <c r="J49" s="40"/>
    </row>
    <row r="50" spans="1:10" x14ac:dyDescent="0.35">
      <c r="A50" s="50">
        <v>49</v>
      </c>
      <c r="B50" s="40" t="s">
        <v>91</v>
      </c>
      <c r="C50" s="51">
        <v>2763885</v>
      </c>
      <c r="D50" s="52">
        <v>3240569</v>
      </c>
      <c r="E50" s="52">
        <v>3786963</v>
      </c>
      <c r="F50" s="53">
        <v>4344339</v>
      </c>
      <c r="G50" s="40"/>
      <c r="H50" s="40"/>
      <c r="I50" s="40"/>
      <c r="J50" s="40"/>
    </row>
    <row r="51" spans="1:10" x14ac:dyDescent="0.35">
      <c r="A51" s="54">
        <v>50</v>
      </c>
      <c r="B51" s="55" t="s">
        <v>92</v>
      </c>
      <c r="C51" s="56">
        <v>625741</v>
      </c>
      <c r="D51" s="57">
        <v>622868</v>
      </c>
      <c r="E51" s="57">
        <v>617969</v>
      </c>
      <c r="F51" s="58">
        <v>601865</v>
      </c>
      <c r="G51" s="40"/>
      <c r="H51" s="40"/>
      <c r="I51" s="40"/>
      <c r="J51" s="40"/>
    </row>
    <row r="52" spans="1:10" x14ac:dyDescent="0.35">
      <c r="A52" s="50">
        <v>51</v>
      </c>
      <c r="B52" s="40" t="s">
        <v>93</v>
      </c>
      <c r="C52" s="51">
        <v>8001024</v>
      </c>
      <c r="D52" s="52">
        <v>8655021</v>
      </c>
      <c r="E52" s="52">
        <v>9331666</v>
      </c>
      <c r="F52" s="53">
        <v>9876728</v>
      </c>
      <c r="G52" s="40"/>
      <c r="H52" s="40"/>
      <c r="I52" s="40"/>
      <c r="J52" s="40"/>
    </row>
    <row r="53" spans="1:10" x14ac:dyDescent="0.35">
      <c r="A53" s="54">
        <v>53</v>
      </c>
      <c r="B53" s="55" t="s">
        <v>94</v>
      </c>
      <c r="C53" s="56">
        <v>6724540</v>
      </c>
      <c r="D53" s="57">
        <v>7681818</v>
      </c>
      <c r="E53" s="57">
        <v>8746493</v>
      </c>
      <c r="F53" s="58">
        <v>9776126</v>
      </c>
      <c r="G53" s="40"/>
      <c r="H53" s="40"/>
      <c r="I53" s="40"/>
      <c r="J53" s="40"/>
    </row>
    <row r="54" spans="1:10" x14ac:dyDescent="0.35">
      <c r="A54" s="50">
        <v>54</v>
      </c>
      <c r="B54" s="40" t="s">
        <v>95</v>
      </c>
      <c r="C54" s="51">
        <v>1852994</v>
      </c>
      <c r="D54" s="52">
        <v>1801966</v>
      </c>
      <c r="E54" s="52">
        <v>1746577</v>
      </c>
      <c r="F54" s="53">
        <v>1661849</v>
      </c>
      <c r="G54" s="40"/>
      <c r="H54" s="40"/>
      <c r="I54" s="40"/>
      <c r="J54" s="40"/>
    </row>
    <row r="55" spans="1:10" x14ac:dyDescent="0.35">
      <c r="A55" s="54">
        <v>55</v>
      </c>
      <c r="B55" s="55" t="s">
        <v>96</v>
      </c>
      <c r="C55" s="56">
        <v>5686986</v>
      </c>
      <c r="D55" s="57">
        <v>5837176</v>
      </c>
      <c r="E55" s="57">
        <v>5971617</v>
      </c>
      <c r="F55" s="58">
        <v>5997137</v>
      </c>
      <c r="G55" s="40"/>
      <c r="H55" s="40"/>
      <c r="I55" s="40"/>
      <c r="J55" s="40"/>
    </row>
    <row r="56" spans="1:10" x14ac:dyDescent="0.35">
      <c r="A56" s="59">
        <v>56</v>
      </c>
      <c r="B56" s="60" t="s">
        <v>97</v>
      </c>
      <c r="C56" s="61">
        <v>563626</v>
      </c>
      <c r="D56" s="62">
        <v>585380</v>
      </c>
      <c r="E56" s="62">
        <v>605972</v>
      </c>
      <c r="F56" s="63">
        <v>615787</v>
      </c>
      <c r="G56" s="40"/>
      <c r="H56" s="40"/>
      <c r="I56" s="40"/>
      <c r="J56" s="40"/>
    </row>
    <row r="57" spans="1:10" x14ac:dyDescent="0.35">
      <c r="A57" s="78" t="s">
        <v>98</v>
      </c>
      <c r="B57" s="69"/>
      <c r="C57" s="69"/>
      <c r="D57" s="40"/>
      <c r="E57" s="40"/>
      <c r="F57" s="40"/>
      <c r="G57" s="40"/>
      <c r="H57" s="40"/>
      <c r="I57" s="40"/>
      <c r="J57" s="40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48"/>
  <sheetViews>
    <sheetView topLeftCell="A7" workbookViewId="0">
      <selection activeCell="H42" sqref="H42"/>
    </sheetView>
  </sheetViews>
  <sheetFormatPr defaultColWidth="8.81640625" defaultRowHeight="14.5" x14ac:dyDescent="0.35"/>
  <cols>
    <col min="5" max="5" width="15.453125" style="38" customWidth="1"/>
    <col min="6" max="6" width="23.36328125" style="65" bestFit="1" customWidth="1"/>
  </cols>
  <sheetData>
    <row r="1" spans="1:107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s="64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</row>
    <row r="2" spans="1:107" x14ac:dyDescent="0.35">
      <c r="A2">
        <v>0</v>
      </c>
      <c r="B2">
        <v>0</v>
      </c>
      <c r="C2">
        <v>0</v>
      </c>
      <c r="D2">
        <v>2014</v>
      </c>
      <c r="E2">
        <v>318748017</v>
      </c>
      <c r="F2" s="65">
        <f>SUMIFS('State Populations'!C6:C56,'State Populations'!B6:B56,About!B1)</f>
        <v>5303925</v>
      </c>
      <c r="G2">
        <v>3971847</v>
      </c>
      <c r="H2">
        <v>3957864</v>
      </c>
      <c r="I2">
        <v>3972081</v>
      </c>
      <c r="J2">
        <v>4003272</v>
      </c>
      <c r="K2">
        <v>4001929</v>
      </c>
      <c r="L2">
        <v>4002977</v>
      </c>
      <c r="M2">
        <v>4132455</v>
      </c>
      <c r="N2">
        <v>4152653</v>
      </c>
      <c r="O2">
        <v>4118628</v>
      </c>
      <c r="P2">
        <v>4105776</v>
      </c>
      <c r="Q2">
        <v>4113824</v>
      </c>
      <c r="R2">
        <v>4083474</v>
      </c>
      <c r="S2">
        <v>4066054</v>
      </c>
      <c r="T2">
        <v>4166320</v>
      </c>
      <c r="U2">
        <v>4229659</v>
      </c>
      <c r="V2">
        <v>4162124</v>
      </c>
      <c r="W2">
        <v>4166629</v>
      </c>
      <c r="X2">
        <v>4183163</v>
      </c>
      <c r="Y2">
        <v>4222436</v>
      </c>
      <c r="Z2">
        <v>4322037</v>
      </c>
      <c r="AA2">
        <v>4416453</v>
      </c>
      <c r="AB2">
        <v>4487463</v>
      </c>
      <c r="AC2">
        <v>4610463</v>
      </c>
      <c r="AD2">
        <v>4696846</v>
      </c>
      <c r="AE2">
        <v>4692440</v>
      </c>
      <c r="AF2">
        <v>4510702</v>
      </c>
      <c r="AG2">
        <v>4408412</v>
      </c>
      <c r="AH2">
        <v>4334890</v>
      </c>
      <c r="AI2">
        <v>4354323</v>
      </c>
      <c r="AJ2">
        <v>4389704</v>
      </c>
      <c r="AK2">
        <v>4252230</v>
      </c>
      <c r="AL2">
        <v>4318575</v>
      </c>
      <c r="AM2">
        <v>4318366</v>
      </c>
      <c r="AN2">
        <v>4272544</v>
      </c>
      <c r="AO2">
        <v>4358493</v>
      </c>
      <c r="AP2">
        <v>4090127</v>
      </c>
      <c r="AQ2">
        <v>4010218</v>
      </c>
      <c r="AR2">
        <v>3970081</v>
      </c>
      <c r="AS2">
        <v>3854355</v>
      </c>
      <c r="AT2">
        <v>3974444</v>
      </c>
      <c r="AU2">
        <v>3851401</v>
      </c>
      <c r="AV2">
        <v>3911379</v>
      </c>
      <c r="AW2">
        <v>4089495</v>
      </c>
      <c r="AX2">
        <v>4326021</v>
      </c>
      <c r="AY2">
        <v>4381655</v>
      </c>
      <c r="AZ2">
        <v>4154848</v>
      </c>
      <c r="BA2">
        <v>4069099</v>
      </c>
      <c r="BB2">
        <v>4074304</v>
      </c>
      <c r="BC2">
        <v>4151453</v>
      </c>
      <c r="BD2">
        <v>4402094</v>
      </c>
      <c r="BE2">
        <v>4485065</v>
      </c>
      <c r="BF2">
        <v>4482625</v>
      </c>
      <c r="BG2">
        <v>4475720</v>
      </c>
      <c r="BH2">
        <v>4532166</v>
      </c>
      <c r="BI2">
        <v>4571112</v>
      </c>
      <c r="BJ2">
        <v>4419271</v>
      </c>
      <c r="BK2">
        <v>4394194</v>
      </c>
      <c r="BL2">
        <v>4346785</v>
      </c>
      <c r="BM2">
        <v>4191782</v>
      </c>
      <c r="BN2">
        <v>4155788</v>
      </c>
      <c r="BO2">
        <v>3986465</v>
      </c>
      <c r="BP2">
        <v>3835472</v>
      </c>
      <c r="BQ2">
        <v>3687663</v>
      </c>
      <c r="BR2">
        <v>3573492</v>
      </c>
      <c r="BS2">
        <v>3487116</v>
      </c>
      <c r="BT2">
        <v>3386367</v>
      </c>
      <c r="BU2">
        <v>3353662</v>
      </c>
      <c r="BV2">
        <v>3491158</v>
      </c>
      <c r="BW2">
        <v>2570754</v>
      </c>
      <c r="BX2">
        <v>2532956</v>
      </c>
      <c r="BY2">
        <v>2468980</v>
      </c>
      <c r="BZ2">
        <v>2524389</v>
      </c>
      <c r="CA2">
        <v>2195492</v>
      </c>
      <c r="CB2">
        <v>2001582</v>
      </c>
      <c r="CC2">
        <v>1889215</v>
      </c>
      <c r="CD2">
        <v>1773421</v>
      </c>
      <c r="CE2">
        <v>1693253</v>
      </c>
      <c r="CF2">
        <v>1556002</v>
      </c>
      <c r="CG2">
        <v>1480267</v>
      </c>
      <c r="CH2">
        <v>1413154</v>
      </c>
      <c r="CI2">
        <v>1263394</v>
      </c>
      <c r="CJ2">
        <v>1215284</v>
      </c>
      <c r="CK2">
        <v>1153333</v>
      </c>
      <c r="CL2">
        <v>1090418</v>
      </c>
      <c r="CM2">
        <v>1036315</v>
      </c>
      <c r="CN2">
        <v>925381</v>
      </c>
      <c r="CO2">
        <v>856136</v>
      </c>
      <c r="CP2">
        <v>771029</v>
      </c>
      <c r="CQ2">
        <v>676079</v>
      </c>
      <c r="CR2">
        <v>600259</v>
      </c>
      <c r="CS2">
        <v>513331</v>
      </c>
      <c r="CT2">
        <v>427331</v>
      </c>
      <c r="CU2">
        <v>355279</v>
      </c>
      <c r="CV2">
        <v>286604</v>
      </c>
      <c r="CW2">
        <v>219260</v>
      </c>
      <c r="CX2">
        <v>157054</v>
      </c>
      <c r="CY2">
        <v>121336</v>
      </c>
      <c r="CZ2">
        <v>84101</v>
      </c>
      <c r="DA2">
        <v>60314</v>
      </c>
      <c r="DB2">
        <v>41987</v>
      </c>
      <c r="DC2">
        <v>70344</v>
      </c>
    </row>
    <row r="3" spans="1:107" x14ac:dyDescent="0.35">
      <c r="A3">
        <v>0</v>
      </c>
      <c r="B3">
        <v>0</v>
      </c>
      <c r="C3">
        <v>0</v>
      </c>
      <c r="D3">
        <v>2015</v>
      </c>
      <c r="E3">
        <v>321368864</v>
      </c>
      <c r="F3" s="65">
        <f t="shared" ref="F3:F48" si="0">ROUND(F2*(E3/E2),0)</f>
        <v>5347536</v>
      </c>
      <c r="G3">
        <v>4000831</v>
      </c>
      <c r="H3">
        <v>3988161</v>
      </c>
      <c r="I3">
        <v>3974109</v>
      </c>
      <c r="J3">
        <v>3986357</v>
      </c>
      <c r="K3">
        <v>4015656</v>
      </c>
      <c r="L3">
        <v>4013264</v>
      </c>
      <c r="M3">
        <v>4013790</v>
      </c>
      <c r="N3">
        <v>4142998</v>
      </c>
      <c r="O3">
        <v>4163270</v>
      </c>
      <c r="P3">
        <v>4129322</v>
      </c>
      <c r="Q3">
        <v>4116403</v>
      </c>
      <c r="R3">
        <v>4124332</v>
      </c>
      <c r="S3">
        <v>4093774</v>
      </c>
      <c r="T3">
        <v>4076731</v>
      </c>
      <c r="U3">
        <v>4178338</v>
      </c>
      <c r="V3">
        <v>4244458</v>
      </c>
      <c r="W3">
        <v>4181583</v>
      </c>
      <c r="X3">
        <v>4191978</v>
      </c>
      <c r="Y3">
        <v>4214789</v>
      </c>
      <c r="Z3">
        <v>4259365</v>
      </c>
      <c r="AA3">
        <v>4362335</v>
      </c>
      <c r="AB3">
        <v>4458636</v>
      </c>
      <c r="AC3">
        <v>4529888</v>
      </c>
      <c r="AD3">
        <v>4652042</v>
      </c>
      <c r="AE3">
        <v>4737222</v>
      </c>
      <c r="AF3">
        <v>4730816</v>
      </c>
      <c r="AG3">
        <v>4547569</v>
      </c>
      <c r="AH3">
        <v>4443015</v>
      </c>
      <c r="AI3">
        <v>4367581</v>
      </c>
      <c r="AJ3">
        <v>4384373</v>
      </c>
      <c r="AK3">
        <v>4416896</v>
      </c>
      <c r="AL3">
        <v>4276717</v>
      </c>
      <c r="AM3">
        <v>4339486</v>
      </c>
      <c r="AN3">
        <v>4336956</v>
      </c>
      <c r="AO3">
        <v>4289091</v>
      </c>
      <c r="AP3">
        <v>4372984</v>
      </c>
      <c r="AQ3">
        <v>4103961</v>
      </c>
      <c r="AR3">
        <v>4022709</v>
      </c>
      <c r="AS3">
        <v>3981690</v>
      </c>
      <c r="AT3">
        <v>3865068</v>
      </c>
      <c r="AU3">
        <v>3983251</v>
      </c>
      <c r="AV3">
        <v>3858627</v>
      </c>
      <c r="AW3">
        <v>3916268</v>
      </c>
      <c r="AX3">
        <v>4092606</v>
      </c>
      <c r="AY3">
        <v>4327261</v>
      </c>
      <c r="AZ3">
        <v>4381254</v>
      </c>
      <c r="BA3">
        <v>4153768</v>
      </c>
      <c r="BB3">
        <v>4066359</v>
      </c>
      <c r="BC3">
        <v>4070170</v>
      </c>
      <c r="BD3">
        <v>4145136</v>
      </c>
      <c r="BE3">
        <v>4392871</v>
      </c>
      <c r="BF3">
        <v>4473620</v>
      </c>
      <c r="BG3">
        <v>4469245</v>
      </c>
      <c r="BH3">
        <v>4460772</v>
      </c>
      <c r="BI3">
        <v>4515002</v>
      </c>
      <c r="BJ3">
        <v>4551557</v>
      </c>
      <c r="BK3">
        <v>4398728</v>
      </c>
      <c r="BL3">
        <v>4371736</v>
      </c>
      <c r="BM3">
        <v>4322549</v>
      </c>
      <c r="BN3">
        <v>4166575</v>
      </c>
      <c r="BO3">
        <v>4128691</v>
      </c>
      <c r="BP3">
        <v>3958655</v>
      </c>
      <c r="BQ3">
        <v>3806448</v>
      </c>
      <c r="BR3">
        <v>3657448</v>
      </c>
      <c r="BS3">
        <v>3541478</v>
      </c>
      <c r="BT3">
        <v>3452626</v>
      </c>
      <c r="BU3">
        <v>3349536</v>
      </c>
      <c r="BV3">
        <v>3313296</v>
      </c>
      <c r="BW3">
        <v>3444612</v>
      </c>
      <c r="BX3">
        <v>2534265</v>
      </c>
      <c r="BY3">
        <v>2493204</v>
      </c>
      <c r="BZ3">
        <v>2426285</v>
      </c>
      <c r="CA3">
        <v>2475932</v>
      </c>
      <c r="CB3">
        <v>2149257</v>
      </c>
      <c r="CC3">
        <v>1955068</v>
      </c>
      <c r="CD3">
        <v>1840533</v>
      </c>
      <c r="CE3">
        <v>1722783</v>
      </c>
      <c r="CF3">
        <v>1639501</v>
      </c>
      <c r="CG3">
        <v>1501182</v>
      </c>
      <c r="CH3">
        <v>1422273</v>
      </c>
      <c r="CI3">
        <v>1351639</v>
      </c>
      <c r="CJ3">
        <v>1202361</v>
      </c>
      <c r="CK3">
        <v>1149985</v>
      </c>
      <c r="CL3">
        <v>1084276</v>
      </c>
      <c r="CM3">
        <v>1017451</v>
      </c>
      <c r="CN3">
        <v>958787</v>
      </c>
      <c r="CO3">
        <v>848198</v>
      </c>
      <c r="CP3">
        <v>776788</v>
      </c>
      <c r="CQ3">
        <v>691754</v>
      </c>
      <c r="CR3">
        <v>599204</v>
      </c>
      <c r="CS3">
        <v>524832</v>
      </c>
      <c r="CT3">
        <v>442185</v>
      </c>
      <c r="CU3">
        <v>362183</v>
      </c>
      <c r="CV3">
        <v>295845</v>
      </c>
      <c r="CW3">
        <v>234146</v>
      </c>
      <c r="CX3">
        <v>175609</v>
      </c>
      <c r="CY3">
        <v>123059</v>
      </c>
      <c r="CZ3">
        <v>92909</v>
      </c>
      <c r="DA3">
        <v>62843</v>
      </c>
      <c r="DB3">
        <v>43941</v>
      </c>
      <c r="DC3">
        <v>71897</v>
      </c>
    </row>
    <row r="4" spans="1:107" x14ac:dyDescent="0.35">
      <c r="A4">
        <v>0</v>
      </c>
      <c r="B4">
        <v>0</v>
      </c>
      <c r="C4">
        <v>0</v>
      </c>
      <c r="D4">
        <v>2016</v>
      </c>
      <c r="E4">
        <v>323127513</v>
      </c>
      <c r="F4" s="65">
        <f t="shared" si="0"/>
        <v>5376800</v>
      </c>
      <c r="G4">
        <v>3970145</v>
      </c>
      <c r="H4">
        <v>3995008</v>
      </c>
      <c r="I4">
        <v>3992154</v>
      </c>
      <c r="J4">
        <v>3982074</v>
      </c>
      <c r="K4">
        <v>3987656</v>
      </c>
      <c r="L4">
        <v>4032515</v>
      </c>
      <c r="M4">
        <v>4029655</v>
      </c>
      <c r="N4">
        <v>4029991</v>
      </c>
      <c r="O4">
        <v>4159114</v>
      </c>
      <c r="P4">
        <v>4178524</v>
      </c>
      <c r="Q4">
        <v>4144019</v>
      </c>
      <c r="R4">
        <v>4131222</v>
      </c>
      <c r="S4">
        <v>4139558</v>
      </c>
      <c r="T4">
        <v>4109703</v>
      </c>
      <c r="U4">
        <v>4093731</v>
      </c>
      <c r="V4">
        <v>4196991</v>
      </c>
      <c r="W4">
        <v>4265224</v>
      </c>
      <c r="X4">
        <v>4205001</v>
      </c>
      <c r="Y4">
        <v>4219303</v>
      </c>
      <c r="Z4">
        <v>4243480</v>
      </c>
      <c r="AA4">
        <v>4286221</v>
      </c>
      <c r="AB4">
        <v>4386854</v>
      </c>
      <c r="AC4">
        <v>4480904</v>
      </c>
      <c r="AD4">
        <v>4552952</v>
      </c>
      <c r="AE4">
        <v>4674097</v>
      </c>
      <c r="AF4">
        <v>4758352</v>
      </c>
      <c r="AG4">
        <v>4747254</v>
      </c>
      <c r="AH4">
        <v>4559206</v>
      </c>
      <c r="AI4">
        <v>4451507</v>
      </c>
      <c r="AJ4">
        <v>4374565</v>
      </c>
      <c r="AK4">
        <v>4392155</v>
      </c>
      <c r="AL4">
        <v>4423807</v>
      </c>
      <c r="AM4">
        <v>4283076</v>
      </c>
      <c r="AN4">
        <v>4345786</v>
      </c>
      <c r="AO4">
        <v>4341535</v>
      </c>
      <c r="AP4">
        <v>4293125</v>
      </c>
      <c r="AQ4">
        <v>4375562</v>
      </c>
      <c r="AR4">
        <v>4103498</v>
      </c>
      <c r="AS4">
        <v>4022119</v>
      </c>
      <c r="AT4">
        <v>3979601</v>
      </c>
      <c r="AU4">
        <v>3862150</v>
      </c>
      <c r="AV4">
        <v>3979596</v>
      </c>
      <c r="AW4">
        <v>3854553</v>
      </c>
      <c r="AX4">
        <v>3912307</v>
      </c>
      <c r="AY4">
        <v>4087645</v>
      </c>
      <c r="AZ4">
        <v>4319616</v>
      </c>
      <c r="BA4">
        <v>4371961</v>
      </c>
      <c r="BB4">
        <v>4142964</v>
      </c>
      <c r="BC4">
        <v>4055074</v>
      </c>
      <c r="BD4">
        <v>4058008</v>
      </c>
      <c r="BE4">
        <v>4131293</v>
      </c>
      <c r="BF4">
        <v>4375892</v>
      </c>
      <c r="BG4">
        <v>4452636</v>
      </c>
      <c r="BH4">
        <v>4445605</v>
      </c>
      <c r="BI4">
        <v>4433630</v>
      </c>
      <c r="BJ4">
        <v>4484565</v>
      </c>
      <c r="BK4">
        <v>4518758</v>
      </c>
      <c r="BL4">
        <v>4362807</v>
      </c>
      <c r="BM4">
        <v>4332953</v>
      </c>
      <c r="BN4">
        <v>4281025</v>
      </c>
      <c r="BO4">
        <v>4123968</v>
      </c>
      <c r="BP4">
        <v>4083962</v>
      </c>
      <c r="BQ4">
        <v>3911429</v>
      </c>
      <c r="BR4">
        <v>3757382</v>
      </c>
      <c r="BS4">
        <v>3606295</v>
      </c>
      <c r="BT4">
        <v>3490890</v>
      </c>
      <c r="BU4">
        <v>3403647</v>
      </c>
      <c r="BV4">
        <v>3295266</v>
      </c>
      <c r="BW4">
        <v>3251936</v>
      </c>
      <c r="BX4">
        <v>3378344</v>
      </c>
      <c r="BY4">
        <v>2487211</v>
      </c>
      <c r="BZ4">
        <v>2445650</v>
      </c>
      <c r="CA4">
        <v>2371252</v>
      </c>
      <c r="CB4">
        <v>2413647</v>
      </c>
      <c r="CC4">
        <v>2092487</v>
      </c>
      <c r="CD4">
        <v>1900211</v>
      </c>
      <c r="CE4">
        <v>1784266</v>
      </c>
      <c r="CF4">
        <v>1664566</v>
      </c>
      <c r="CG4">
        <v>1578915</v>
      </c>
      <c r="CH4">
        <v>1439937</v>
      </c>
      <c r="CI4">
        <v>1358260</v>
      </c>
      <c r="CJ4">
        <v>1284298</v>
      </c>
      <c r="CK4">
        <v>1135109</v>
      </c>
      <c r="CL4">
        <v>1079082</v>
      </c>
      <c r="CM4">
        <v>1008890</v>
      </c>
      <c r="CN4">
        <v>938333</v>
      </c>
      <c r="CO4">
        <v>876190</v>
      </c>
      <c r="CP4">
        <v>766479</v>
      </c>
      <c r="CQ4">
        <v>693882</v>
      </c>
      <c r="CR4">
        <v>610338</v>
      </c>
      <c r="CS4">
        <v>520906</v>
      </c>
      <c r="CT4">
        <v>449986</v>
      </c>
      <c r="CU4">
        <v>372625</v>
      </c>
      <c r="CV4">
        <v>300000</v>
      </c>
      <c r="CW4">
        <v>239313</v>
      </c>
      <c r="CX4">
        <v>186408</v>
      </c>
      <c r="CY4">
        <v>135797</v>
      </c>
      <c r="CZ4">
        <v>94311</v>
      </c>
      <c r="DA4">
        <v>68972</v>
      </c>
      <c r="DB4">
        <v>44895</v>
      </c>
      <c r="DC4">
        <v>81896</v>
      </c>
    </row>
    <row r="5" spans="1:107" x14ac:dyDescent="0.35">
      <c r="A5">
        <v>0</v>
      </c>
      <c r="B5">
        <v>0</v>
      </c>
      <c r="C5">
        <v>0</v>
      </c>
      <c r="D5">
        <v>2017</v>
      </c>
      <c r="E5">
        <v>325511184</v>
      </c>
      <c r="F5" s="65">
        <f t="shared" si="0"/>
        <v>5416464</v>
      </c>
      <c r="G5">
        <v>4054035</v>
      </c>
      <c r="H5">
        <v>3982964</v>
      </c>
      <c r="I5">
        <v>4008116</v>
      </c>
      <c r="J5">
        <v>4003478</v>
      </c>
      <c r="K5">
        <v>3992207</v>
      </c>
      <c r="L5">
        <v>3997392</v>
      </c>
      <c r="M5">
        <v>4042440</v>
      </c>
      <c r="N5">
        <v>4040047</v>
      </c>
      <c r="O5">
        <v>4041063</v>
      </c>
      <c r="P5">
        <v>4170685</v>
      </c>
      <c r="Q5">
        <v>4190108</v>
      </c>
      <c r="R5">
        <v>4155219</v>
      </c>
      <c r="S5">
        <v>4142074</v>
      </c>
      <c r="T5">
        <v>4150730</v>
      </c>
      <c r="U5">
        <v>4121794</v>
      </c>
      <c r="V5">
        <v>4108277</v>
      </c>
      <c r="W5">
        <v>4215342</v>
      </c>
      <c r="X5">
        <v>4288196</v>
      </c>
      <c r="Y5">
        <v>4233261</v>
      </c>
      <c r="Z5">
        <v>4251108</v>
      </c>
      <c r="AA5">
        <v>4277774</v>
      </c>
      <c r="AB5">
        <v>4321626</v>
      </c>
      <c r="AC5">
        <v>4422467</v>
      </c>
      <c r="AD5">
        <v>4516236</v>
      </c>
      <c r="AE5">
        <v>4587291</v>
      </c>
      <c r="AF5">
        <v>4707566</v>
      </c>
      <c r="AG5">
        <v>4790058</v>
      </c>
      <c r="AH5">
        <v>4777149</v>
      </c>
      <c r="AI5">
        <v>4587850</v>
      </c>
      <c r="AJ5">
        <v>4477889</v>
      </c>
      <c r="AK5">
        <v>4398868</v>
      </c>
      <c r="AL5">
        <v>4413258</v>
      </c>
      <c r="AM5">
        <v>4442014</v>
      </c>
      <c r="AN5">
        <v>4298767</v>
      </c>
      <c r="AO5">
        <v>4359491</v>
      </c>
      <c r="AP5">
        <v>4353713</v>
      </c>
      <c r="AQ5">
        <v>4303531</v>
      </c>
      <c r="AR5">
        <v>4383641</v>
      </c>
      <c r="AS5">
        <v>4111179</v>
      </c>
      <c r="AT5">
        <v>4028537</v>
      </c>
      <c r="AU5">
        <v>3984541</v>
      </c>
      <c r="AV5">
        <v>3865650</v>
      </c>
      <c r="AW5">
        <v>3981593</v>
      </c>
      <c r="AX5">
        <v>3855725</v>
      </c>
      <c r="AY5">
        <v>3912585</v>
      </c>
      <c r="AZ5">
        <v>4086265</v>
      </c>
      <c r="BA5">
        <v>4315712</v>
      </c>
      <c r="BB5">
        <v>4365407</v>
      </c>
      <c r="BC5">
        <v>4134928</v>
      </c>
      <c r="BD5">
        <v>4045056</v>
      </c>
      <c r="BE5">
        <v>4046013</v>
      </c>
      <c r="BF5">
        <v>4116949</v>
      </c>
      <c r="BG5">
        <v>4358883</v>
      </c>
      <c r="BH5">
        <v>4433952</v>
      </c>
      <c r="BI5">
        <v>4425934</v>
      </c>
      <c r="BJ5">
        <v>4412773</v>
      </c>
      <c r="BK5">
        <v>4461817</v>
      </c>
      <c r="BL5">
        <v>4493975</v>
      </c>
      <c r="BM5">
        <v>4337169</v>
      </c>
      <c r="BN5">
        <v>4305372</v>
      </c>
      <c r="BO5">
        <v>4251447</v>
      </c>
      <c r="BP5">
        <v>4092912</v>
      </c>
      <c r="BQ5">
        <v>4050176</v>
      </c>
      <c r="BR5">
        <v>3876056</v>
      </c>
      <c r="BS5">
        <v>3720444</v>
      </c>
      <c r="BT5">
        <v>3567687</v>
      </c>
      <c r="BU5">
        <v>3449965</v>
      </c>
      <c r="BV5">
        <v>3359750</v>
      </c>
      <c r="BW5">
        <v>3249376</v>
      </c>
      <c r="BX5">
        <v>3202397</v>
      </c>
      <c r="BY5">
        <v>3322076</v>
      </c>
      <c r="BZ5">
        <v>2442787</v>
      </c>
      <c r="CA5">
        <v>2397598</v>
      </c>
      <c r="CB5">
        <v>2319958</v>
      </c>
      <c r="CC5">
        <v>2355941</v>
      </c>
      <c r="CD5">
        <v>2037902</v>
      </c>
      <c r="CE5">
        <v>1845534</v>
      </c>
      <c r="CF5">
        <v>1727722</v>
      </c>
      <c r="CG5">
        <v>1606350</v>
      </c>
      <c r="CH5">
        <v>1517812</v>
      </c>
      <c r="CI5">
        <v>1378128</v>
      </c>
      <c r="CJ5">
        <v>1293376</v>
      </c>
      <c r="CK5">
        <v>1215828</v>
      </c>
      <c r="CL5">
        <v>1067366</v>
      </c>
      <c r="CM5">
        <v>1006951</v>
      </c>
      <c r="CN5">
        <v>933492</v>
      </c>
      <c r="CO5">
        <v>860398</v>
      </c>
      <c r="CP5">
        <v>795555</v>
      </c>
      <c r="CQ5">
        <v>688525</v>
      </c>
      <c r="CR5">
        <v>616024</v>
      </c>
      <c r="CS5">
        <v>534781</v>
      </c>
      <c r="CT5">
        <v>449945</v>
      </c>
      <c r="CU5">
        <v>382669</v>
      </c>
      <c r="CV5">
        <v>311525</v>
      </c>
      <c r="CW5">
        <v>246219</v>
      </c>
      <c r="CX5">
        <v>192531</v>
      </c>
      <c r="CY5">
        <v>146801</v>
      </c>
      <c r="CZ5">
        <v>104540</v>
      </c>
      <c r="DA5">
        <v>70840</v>
      </c>
      <c r="DB5">
        <v>50486</v>
      </c>
      <c r="DC5">
        <v>83574</v>
      </c>
    </row>
    <row r="6" spans="1:107" x14ac:dyDescent="0.35">
      <c r="A6">
        <v>0</v>
      </c>
      <c r="B6">
        <v>0</v>
      </c>
      <c r="C6">
        <v>0</v>
      </c>
      <c r="D6">
        <v>2018</v>
      </c>
      <c r="E6">
        <v>327891911</v>
      </c>
      <c r="F6" s="65">
        <f t="shared" si="0"/>
        <v>5456079</v>
      </c>
      <c r="G6">
        <v>4075563</v>
      </c>
      <c r="H6">
        <v>4068172</v>
      </c>
      <c r="I6">
        <v>3995888</v>
      </c>
      <c r="J6">
        <v>4019345</v>
      </c>
      <c r="K6">
        <v>4013649</v>
      </c>
      <c r="L6">
        <v>4001995</v>
      </c>
      <c r="M6">
        <v>4007421</v>
      </c>
      <c r="N6">
        <v>4052927</v>
      </c>
      <c r="O6">
        <v>4051175</v>
      </c>
      <c r="P6">
        <v>4052752</v>
      </c>
      <c r="Q6">
        <v>4182356</v>
      </c>
      <c r="R6">
        <v>4201452</v>
      </c>
      <c r="S6">
        <v>4166128</v>
      </c>
      <c r="T6">
        <v>4153355</v>
      </c>
      <c r="U6">
        <v>4163009</v>
      </c>
      <c r="V6">
        <v>4136524</v>
      </c>
      <c r="W6">
        <v>4127018</v>
      </c>
      <c r="X6">
        <v>4238674</v>
      </c>
      <c r="Y6">
        <v>4316526</v>
      </c>
      <c r="Z6">
        <v>4265709</v>
      </c>
      <c r="AA6">
        <v>4285871</v>
      </c>
      <c r="AB6">
        <v>4313525</v>
      </c>
      <c r="AC6">
        <v>4357896</v>
      </c>
      <c r="AD6">
        <v>4458227</v>
      </c>
      <c r="AE6">
        <v>4551400</v>
      </c>
      <c r="AF6">
        <v>4621327</v>
      </c>
      <c r="AG6">
        <v>4739992</v>
      </c>
      <c r="AH6">
        <v>4820454</v>
      </c>
      <c r="AI6">
        <v>4805708</v>
      </c>
      <c r="AJ6">
        <v>4614495</v>
      </c>
      <c r="AK6">
        <v>4502236</v>
      </c>
      <c r="AL6">
        <v>4420352</v>
      </c>
      <c r="AM6">
        <v>4431928</v>
      </c>
      <c r="AN6">
        <v>4457882</v>
      </c>
      <c r="AO6">
        <v>4312997</v>
      </c>
      <c r="AP6">
        <v>4371920</v>
      </c>
      <c r="AQ6">
        <v>4364340</v>
      </c>
      <c r="AR6">
        <v>4312313</v>
      </c>
      <c r="AS6">
        <v>4390538</v>
      </c>
      <c r="AT6">
        <v>4117661</v>
      </c>
      <c r="AU6">
        <v>4033632</v>
      </c>
      <c r="AV6">
        <v>3988017</v>
      </c>
      <c r="AW6">
        <v>3868194</v>
      </c>
      <c r="AX6">
        <v>3982657</v>
      </c>
      <c r="AY6">
        <v>3856316</v>
      </c>
      <c r="AZ6">
        <v>3911959</v>
      </c>
      <c r="BA6">
        <v>4083352</v>
      </c>
      <c r="BB6">
        <v>4309706</v>
      </c>
      <c r="BC6">
        <v>4356542</v>
      </c>
      <c r="BD6">
        <v>4124836</v>
      </c>
      <c r="BE6">
        <v>4033282</v>
      </c>
      <c r="BF6">
        <v>4032485</v>
      </c>
      <c r="BG6">
        <v>4101693</v>
      </c>
      <c r="BH6">
        <v>4341119</v>
      </c>
      <c r="BI6">
        <v>4414648</v>
      </c>
      <c r="BJ6">
        <v>4405551</v>
      </c>
      <c r="BK6">
        <v>4391051</v>
      </c>
      <c r="BL6">
        <v>4438175</v>
      </c>
      <c r="BM6">
        <v>4467892</v>
      </c>
      <c r="BN6">
        <v>4310232</v>
      </c>
      <c r="BO6">
        <v>4276279</v>
      </c>
      <c r="BP6">
        <v>4219953</v>
      </c>
      <c r="BQ6">
        <v>4059664</v>
      </c>
      <c r="BR6">
        <v>4013995</v>
      </c>
      <c r="BS6">
        <v>3838330</v>
      </c>
      <c r="BT6">
        <v>3681103</v>
      </c>
      <c r="BU6">
        <v>3526404</v>
      </c>
      <c r="BV6">
        <v>3406382</v>
      </c>
      <c r="BW6">
        <v>3313266</v>
      </c>
      <c r="BX6">
        <v>3200623</v>
      </c>
      <c r="BY6">
        <v>3149795</v>
      </c>
      <c r="BZ6">
        <v>3262161</v>
      </c>
      <c r="CA6">
        <v>2395309</v>
      </c>
      <c r="CB6">
        <v>2346213</v>
      </c>
      <c r="CC6">
        <v>2265372</v>
      </c>
      <c r="CD6">
        <v>2294638</v>
      </c>
      <c r="CE6">
        <v>1979846</v>
      </c>
      <c r="CF6">
        <v>1787596</v>
      </c>
      <c r="CG6">
        <v>1667825</v>
      </c>
      <c r="CH6">
        <v>1544687</v>
      </c>
      <c r="CI6">
        <v>1453127</v>
      </c>
      <c r="CJ6">
        <v>1312814</v>
      </c>
      <c r="CK6">
        <v>1224880</v>
      </c>
      <c r="CL6">
        <v>1143790</v>
      </c>
      <c r="CM6">
        <v>996514</v>
      </c>
      <c r="CN6">
        <v>932170</v>
      </c>
      <c r="CO6">
        <v>856482</v>
      </c>
      <c r="CP6">
        <v>781737</v>
      </c>
      <c r="CQ6">
        <v>715160</v>
      </c>
      <c r="CR6">
        <v>611713</v>
      </c>
      <c r="CS6">
        <v>540235</v>
      </c>
      <c r="CT6">
        <v>462335</v>
      </c>
      <c r="CU6">
        <v>382993</v>
      </c>
      <c r="CV6">
        <v>320285</v>
      </c>
      <c r="CW6">
        <v>256011</v>
      </c>
      <c r="CX6">
        <v>198354</v>
      </c>
      <c r="CY6">
        <v>151848</v>
      </c>
      <c r="CZ6">
        <v>113165</v>
      </c>
      <c r="DA6">
        <v>78659</v>
      </c>
      <c r="DB6">
        <v>51938</v>
      </c>
      <c r="DC6">
        <v>86221</v>
      </c>
    </row>
    <row r="7" spans="1:107" x14ac:dyDescent="0.35">
      <c r="A7">
        <v>0</v>
      </c>
      <c r="B7">
        <v>0</v>
      </c>
      <c r="C7">
        <v>0</v>
      </c>
      <c r="D7">
        <v>2019</v>
      </c>
      <c r="E7">
        <v>330268840</v>
      </c>
      <c r="F7" s="65">
        <f t="shared" si="0"/>
        <v>5495631</v>
      </c>
      <c r="G7">
        <v>4095614</v>
      </c>
      <c r="H7">
        <v>4089881</v>
      </c>
      <c r="I7">
        <v>4082231</v>
      </c>
      <c r="J7">
        <v>4006967</v>
      </c>
      <c r="K7">
        <v>4029427</v>
      </c>
      <c r="L7">
        <v>4023461</v>
      </c>
      <c r="M7">
        <v>4012057</v>
      </c>
      <c r="N7">
        <v>4017972</v>
      </c>
      <c r="O7">
        <v>4064123</v>
      </c>
      <c r="P7">
        <v>4062890</v>
      </c>
      <c r="Q7">
        <v>4064631</v>
      </c>
      <c r="R7">
        <v>4193833</v>
      </c>
      <c r="S7">
        <v>4212469</v>
      </c>
      <c r="T7">
        <v>4177496</v>
      </c>
      <c r="U7">
        <v>4165769</v>
      </c>
      <c r="V7">
        <v>4177960</v>
      </c>
      <c r="W7">
        <v>4155502</v>
      </c>
      <c r="X7">
        <v>4150810</v>
      </c>
      <c r="Y7">
        <v>4267452</v>
      </c>
      <c r="Z7">
        <v>4349076</v>
      </c>
      <c r="AA7">
        <v>4301156</v>
      </c>
      <c r="AB7">
        <v>4322123</v>
      </c>
      <c r="AC7">
        <v>4350162</v>
      </c>
      <c r="AD7">
        <v>4394289</v>
      </c>
      <c r="AE7">
        <v>4493828</v>
      </c>
      <c r="AF7">
        <v>4586190</v>
      </c>
      <c r="AG7">
        <v>4654316</v>
      </c>
      <c r="AH7">
        <v>4771037</v>
      </c>
      <c r="AI7">
        <v>4849468</v>
      </c>
      <c r="AJ7">
        <v>4832291</v>
      </c>
      <c r="AK7">
        <v>4639056</v>
      </c>
      <c r="AL7">
        <v>4523767</v>
      </c>
      <c r="AM7">
        <v>4439360</v>
      </c>
      <c r="AN7">
        <v>4448246</v>
      </c>
      <c r="AO7">
        <v>4472242</v>
      </c>
      <c r="AP7">
        <v>4325927</v>
      </c>
      <c r="AQ7">
        <v>4382807</v>
      </c>
      <c r="AR7">
        <v>4373352</v>
      </c>
      <c r="AS7">
        <v>4319887</v>
      </c>
      <c r="AT7">
        <v>4396212</v>
      </c>
      <c r="AU7">
        <v>4122808</v>
      </c>
      <c r="AV7">
        <v>4037231</v>
      </c>
      <c r="AW7">
        <v>3990513</v>
      </c>
      <c r="AX7">
        <v>3869809</v>
      </c>
      <c r="AY7">
        <v>3983126</v>
      </c>
      <c r="AZ7">
        <v>3856029</v>
      </c>
      <c r="BA7">
        <v>3909826</v>
      </c>
      <c r="BB7">
        <v>4078377</v>
      </c>
      <c r="BC7">
        <v>4301376</v>
      </c>
      <c r="BD7">
        <v>4345510</v>
      </c>
      <c r="BE7">
        <v>4112985</v>
      </c>
      <c r="BF7">
        <v>4019996</v>
      </c>
      <c r="BG7">
        <v>4018048</v>
      </c>
      <c r="BH7">
        <v>4085765</v>
      </c>
      <c r="BI7">
        <v>4322783</v>
      </c>
      <c r="BJ7">
        <v>4394677</v>
      </c>
      <c r="BK7">
        <v>4384337</v>
      </c>
      <c r="BL7">
        <v>4368454</v>
      </c>
      <c r="BM7">
        <v>4413272</v>
      </c>
      <c r="BN7">
        <v>4440486</v>
      </c>
      <c r="BO7">
        <v>4281761</v>
      </c>
      <c r="BP7">
        <v>4245285</v>
      </c>
      <c r="BQ7">
        <v>4186210</v>
      </c>
      <c r="BR7">
        <v>4023983</v>
      </c>
      <c r="BS7">
        <v>3975371</v>
      </c>
      <c r="BT7">
        <v>3798127</v>
      </c>
      <c r="BU7">
        <v>3639026</v>
      </c>
      <c r="BV7">
        <v>3482418</v>
      </c>
      <c r="BW7">
        <v>3360142</v>
      </c>
      <c r="BX7">
        <v>3263891</v>
      </c>
      <c r="BY7">
        <v>3148763</v>
      </c>
      <c r="BZ7">
        <v>3093739</v>
      </c>
      <c r="CA7">
        <v>3198266</v>
      </c>
      <c r="CB7">
        <v>2344536</v>
      </c>
      <c r="CC7">
        <v>2291473</v>
      </c>
      <c r="CD7">
        <v>2207291</v>
      </c>
      <c r="CE7">
        <v>2229517</v>
      </c>
      <c r="CF7">
        <v>1918247</v>
      </c>
      <c r="CG7">
        <v>1726158</v>
      </c>
      <c r="CH7">
        <v>1604385</v>
      </c>
      <c r="CI7">
        <v>1479385</v>
      </c>
      <c r="CJ7">
        <v>1384715</v>
      </c>
      <c r="CK7">
        <v>1243788</v>
      </c>
      <c r="CL7">
        <v>1152809</v>
      </c>
      <c r="CM7">
        <v>1068395</v>
      </c>
      <c r="CN7">
        <v>923012</v>
      </c>
      <c r="CO7">
        <v>855747</v>
      </c>
      <c r="CP7">
        <v>778704</v>
      </c>
      <c r="CQ7">
        <v>703240</v>
      </c>
      <c r="CR7">
        <v>635873</v>
      </c>
      <c r="CS7">
        <v>536880</v>
      </c>
      <c r="CT7">
        <v>467488</v>
      </c>
      <c r="CU7">
        <v>393919</v>
      </c>
      <c r="CV7">
        <v>320884</v>
      </c>
      <c r="CW7">
        <v>263533</v>
      </c>
      <c r="CX7">
        <v>206526</v>
      </c>
      <c r="CY7">
        <v>156654</v>
      </c>
      <c r="CZ7">
        <v>117240</v>
      </c>
      <c r="DA7">
        <v>85265</v>
      </c>
      <c r="DB7">
        <v>57778</v>
      </c>
      <c r="DC7">
        <v>87671</v>
      </c>
    </row>
    <row r="8" spans="1:107" x14ac:dyDescent="0.35">
      <c r="A8">
        <v>0</v>
      </c>
      <c r="B8">
        <v>0</v>
      </c>
      <c r="C8">
        <v>0</v>
      </c>
      <c r="D8">
        <v>2020</v>
      </c>
      <c r="E8">
        <v>332639102</v>
      </c>
      <c r="F8" s="65">
        <f t="shared" si="0"/>
        <v>5535072</v>
      </c>
      <c r="G8">
        <v>4113164</v>
      </c>
      <c r="H8">
        <v>4110117</v>
      </c>
      <c r="I8">
        <v>4104058</v>
      </c>
      <c r="J8">
        <v>4094281</v>
      </c>
      <c r="K8">
        <v>4016919</v>
      </c>
      <c r="L8">
        <v>4039164</v>
      </c>
      <c r="M8">
        <v>4033531</v>
      </c>
      <c r="N8">
        <v>4022626</v>
      </c>
      <c r="O8">
        <v>4029209</v>
      </c>
      <c r="P8">
        <v>4075879</v>
      </c>
      <c r="Q8">
        <v>4074733</v>
      </c>
      <c r="R8">
        <v>4076315</v>
      </c>
      <c r="S8">
        <v>4205008</v>
      </c>
      <c r="T8">
        <v>4223909</v>
      </c>
      <c r="U8">
        <v>4190013</v>
      </c>
      <c r="V8">
        <v>4180890</v>
      </c>
      <c r="W8">
        <v>4197186</v>
      </c>
      <c r="X8">
        <v>4179617</v>
      </c>
      <c r="Y8">
        <v>4180135</v>
      </c>
      <c r="Z8">
        <v>4300527</v>
      </c>
      <c r="AA8">
        <v>4384632</v>
      </c>
      <c r="AB8">
        <v>4338146</v>
      </c>
      <c r="AC8">
        <v>4359234</v>
      </c>
      <c r="AD8">
        <v>4386967</v>
      </c>
      <c r="AE8">
        <v>4430497</v>
      </c>
      <c r="AF8">
        <v>4529025</v>
      </c>
      <c r="AG8">
        <v>4619893</v>
      </c>
      <c r="AH8">
        <v>4685941</v>
      </c>
      <c r="AI8">
        <v>4800614</v>
      </c>
      <c r="AJ8">
        <v>4876514</v>
      </c>
      <c r="AK8">
        <v>4856771</v>
      </c>
      <c r="AL8">
        <v>4660832</v>
      </c>
      <c r="AM8">
        <v>4542808</v>
      </c>
      <c r="AN8">
        <v>4455998</v>
      </c>
      <c r="AO8">
        <v>4463007</v>
      </c>
      <c r="AP8">
        <v>4485228</v>
      </c>
      <c r="AQ8">
        <v>4337294</v>
      </c>
      <c r="AR8">
        <v>4392096</v>
      </c>
      <c r="AS8">
        <v>4381171</v>
      </c>
      <c r="AT8">
        <v>4326220</v>
      </c>
      <c r="AU8">
        <v>4400565</v>
      </c>
      <c r="AV8">
        <v>4126454</v>
      </c>
      <c r="AW8">
        <v>4039827</v>
      </c>
      <c r="AX8">
        <v>3992089</v>
      </c>
      <c r="AY8">
        <v>3870851</v>
      </c>
      <c r="AZ8">
        <v>3982690</v>
      </c>
      <c r="BA8">
        <v>3854262</v>
      </c>
      <c r="BB8">
        <v>3905661</v>
      </c>
      <c r="BC8">
        <v>4071128</v>
      </c>
      <c r="BD8">
        <v>4290890</v>
      </c>
      <c r="BE8">
        <v>4332660</v>
      </c>
      <c r="BF8">
        <v>4099623</v>
      </c>
      <c r="BG8">
        <v>4005824</v>
      </c>
      <c r="BH8">
        <v>4002980</v>
      </c>
      <c r="BI8">
        <v>4069319</v>
      </c>
      <c r="BJ8">
        <v>4303838</v>
      </c>
      <c r="BK8">
        <v>4373935</v>
      </c>
      <c r="BL8">
        <v>4362272</v>
      </c>
      <c r="BM8">
        <v>4344637</v>
      </c>
      <c r="BN8">
        <v>4387070</v>
      </c>
      <c r="BO8">
        <v>4411539</v>
      </c>
      <c r="BP8">
        <v>4251390</v>
      </c>
      <c r="BQ8">
        <v>4212048</v>
      </c>
      <c r="BR8">
        <v>4149974</v>
      </c>
      <c r="BS8">
        <v>3985841</v>
      </c>
      <c r="BT8">
        <v>3934139</v>
      </c>
      <c r="BU8">
        <v>3755158</v>
      </c>
      <c r="BV8">
        <v>3594166</v>
      </c>
      <c r="BW8">
        <v>3435726</v>
      </c>
      <c r="BX8">
        <v>3310982</v>
      </c>
      <c r="BY8">
        <v>3211395</v>
      </c>
      <c r="BZ8">
        <v>3093441</v>
      </c>
      <c r="CA8">
        <v>3033884</v>
      </c>
      <c r="CB8">
        <v>3130130</v>
      </c>
      <c r="CC8">
        <v>2290416</v>
      </c>
      <c r="CD8">
        <v>2233196</v>
      </c>
      <c r="CE8">
        <v>2145506</v>
      </c>
      <c r="CF8">
        <v>2160437</v>
      </c>
      <c r="CG8">
        <v>1852886</v>
      </c>
      <c r="CH8">
        <v>1661013</v>
      </c>
      <c r="CI8">
        <v>1537134</v>
      </c>
      <c r="CJ8">
        <v>1410262</v>
      </c>
      <c r="CK8">
        <v>1312397</v>
      </c>
      <c r="CL8">
        <v>1171078</v>
      </c>
      <c r="CM8">
        <v>1077340</v>
      </c>
      <c r="CN8">
        <v>990131</v>
      </c>
      <c r="CO8">
        <v>847852</v>
      </c>
      <c r="CP8">
        <v>778518</v>
      </c>
      <c r="CQ8">
        <v>701025</v>
      </c>
      <c r="CR8">
        <v>625755</v>
      </c>
      <c r="CS8">
        <v>558560</v>
      </c>
      <c r="CT8">
        <v>464985</v>
      </c>
      <c r="CU8">
        <v>398712</v>
      </c>
      <c r="CV8">
        <v>330389</v>
      </c>
      <c r="CW8">
        <v>264318</v>
      </c>
      <c r="CX8">
        <v>212880</v>
      </c>
      <c r="CY8">
        <v>163348</v>
      </c>
      <c r="CZ8">
        <v>121128</v>
      </c>
      <c r="DA8">
        <v>88491</v>
      </c>
      <c r="DB8">
        <v>62724</v>
      </c>
      <c r="DC8">
        <v>92064</v>
      </c>
    </row>
    <row r="9" spans="1:107" x14ac:dyDescent="0.35">
      <c r="A9">
        <v>0</v>
      </c>
      <c r="B9">
        <v>0</v>
      </c>
      <c r="C9">
        <v>0</v>
      </c>
      <c r="D9">
        <v>2021</v>
      </c>
      <c r="E9">
        <v>334998398</v>
      </c>
      <c r="F9" s="65">
        <f t="shared" si="0"/>
        <v>5574330</v>
      </c>
      <c r="G9">
        <v>4127525</v>
      </c>
      <c r="H9">
        <v>4127842</v>
      </c>
      <c r="I9">
        <v>4124416</v>
      </c>
      <c r="J9">
        <v>4116205</v>
      </c>
      <c r="K9">
        <v>4105035</v>
      </c>
      <c r="L9">
        <v>4026556</v>
      </c>
      <c r="M9">
        <v>4049172</v>
      </c>
      <c r="N9">
        <v>4044099</v>
      </c>
      <c r="O9">
        <v>4033860</v>
      </c>
      <c r="P9">
        <v>4040982</v>
      </c>
      <c r="Q9">
        <v>4087777</v>
      </c>
      <c r="R9">
        <v>4086372</v>
      </c>
      <c r="S9">
        <v>4087676</v>
      </c>
      <c r="T9">
        <v>4216581</v>
      </c>
      <c r="U9">
        <v>4236505</v>
      </c>
      <c r="V9">
        <v>4205270</v>
      </c>
      <c r="W9">
        <v>4200326</v>
      </c>
      <c r="X9">
        <v>4221634</v>
      </c>
      <c r="Y9">
        <v>4209336</v>
      </c>
      <c r="Z9">
        <v>4213861</v>
      </c>
      <c r="AA9">
        <v>4336645</v>
      </c>
      <c r="AB9">
        <v>4421766</v>
      </c>
      <c r="AC9">
        <v>4375952</v>
      </c>
      <c r="AD9">
        <v>4396486</v>
      </c>
      <c r="AE9">
        <v>4423591</v>
      </c>
      <c r="AF9">
        <v>4466248</v>
      </c>
      <c r="AG9">
        <v>4563143</v>
      </c>
      <c r="AH9">
        <v>4652142</v>
      </c>
      <c r="AI9">
        <v>4716116</v>
      </c>
      <c r="AJ9">
        <v>4828163</v>
      </c>
      <c r="AK9">
        <v>4901434</v>
      </c>
      <c r="AL9">
        <v>4878458</v>
      </c>
      <c r="AM9">
        <v>4680107</v>
      </c>
      <c r="AN9">
        <v>4559497</v>
      </c>
      <c r="AO9">
        <v>4471082</v>
      </c>
      <c r="AP9">
        <v>4476392</v>
      </c>
      <c r="AQ9">
        <v>4496649</v>
      </c>
      <c r="AR9">
        <v>4347057</v>
      </c>
      <c r="AS9">
        <v>4400186</v>
      </c>
      <c r="AT9">
        <v>4387763</v>
      </c>
      <c r="AU9">
        <v>4331231</v>
      </c>
      <c r="AV9">
        <v>4403495</v>
      </c>
      <c r="AW9">
        <v>4129067</v>
      </c>
      <c r="AX9">
        <v>4041520</v>
      </c>
      <c r="AY9">
        <v>3993077</v>
      </c>
      <c r="AZ9">
        <v>3871017</v>
      </c>
      <c r="BA9">
        <v>3980747</v>
      </c>
      <c r="BB9">
        <v>3850472</v>
      </c>
      <c r="BC9">
        <v>3899258</v>
      </c>
      <c r="BD9">
        <v>4061770</v>
      </c>
      <c r="BE9">
        <v>4278602</v>
      </c>
      <c r="BF9">
        <v>4318286</v>
      </c>
      <c r="BG9">
        <v>4085369</v>
      </c>
      <c r="BH9">
        <v>3991050</v>
      </c>
      <c r="BI9">
        <v>3987451</v>
      </c>
      <c r="BJ9">
        <v>4052319</v>
      </c>
      <c r="BK9">
        <v>4284151</v>
      </c>
      <c r="BL9">
        <v>4352403</v>
      </c>
      <c r="BM9">
        <v>4339037</v>
      </c>
      <c r="BN9">
        <v>4319573</v>
      </c>
      <c r="BO9">
        <v>4359325</v>
      </c>
      <c r="BP9">
        <v>4380641</v>
      </c>
      <c r="BQ9">
        <v>4218754</v>
      </c>
      <c r="BR9">
        <v>4176281</v>
      </c>
      <c r="BS9">
        <v>4111173</v>
      </c>
      <c r="BT9">
        <v>3945080</v>
      </c>
      <c r="BU9">
        <v>3890017</v>
      </c>
      <c r="BV9">
        <v>3709353</v>
      </c>
      <c r="BW9">
        <v>3546511</v>
      </c>
      <c r="BX9">
        <v>3386045</v>
      </c>
      <c r="BY9">
        <v>3258649</v>
      </c>
      <c r="BZ9">
        <v>3155415</v>
      </c>
      <c r="CA9">
        <v>3034348</v>
      </c>
      <c r="CB9">
        <v>2969998</v>
      </c>
      <c r="CC9">
        <v>3057634</v>
      </c>
      <c r="CD9">
        <v>2232771</v>
      </c>
      <c r="CE9">
        <v>2171178</v>
      </c>
      <c r="CF9">
        <v>2079886</v>
      </c>
      <c r="CG9">
        <v>2087150</v>
      </c>
      <c r="CH9">
        <v>1783547</v>
      </c>
      <c r="CI9">
        <v>1591883</v>
      </c>
      <c r="CJ9">
        <v>1465872</v>
      </c>
      <c r="CK9">
        <v>1337153</v>
      </c>
      <c r="CL9">
        <v>1236193</v>
      </c>
      <c r="CM9">
        <v>1094889</v>
      </c>
      <c r="CN9">
        <v>998939</v>
      </c>
      <c r="CO9">
        <v>910054</v>
      </c>
      <c r="CP9">
        <v>771847</v>
      </c>
      <c r="CQ9">
        <v>701346</v>
      </c>
      <c r="CR9">
        <v>624288</v>
      </c>
      <c r="CS9">
        <v>550142</v>
      </c>
      <c r="CT9">
        <v>484225</v>
      </c>
      <c r="CU9">
        <v>396958</v>
      </c>
      <c r="CV9">
        <v>334771</v>
      </c>
      <c r="CW9">
        <v>272457</v>
      </c>
      <c r="CX9">
        <v>213764</v>
      </c>
      <c r="CY9">
        <v>168612</v>
      </c>
      <c r="CZ9">
        <v>126502</v>
      </c>
      <c r="DA9">
        <v>91564</v>
      </c>
      <c r="DB9">
        <v>65221</v>
      </c>
      <c r="DC9">
        <v>98160</v>
      </c>
    </row>
    <row r="10" spans="1:107" x14ac:dyDescent="0.35">
      <c r="A10">
        <v>0</v>
      </c>
      <c r="B10">
        <v>0</v>
      </c>
      <c r="C10">
        <v>0</v>
      </c>
      <c r="D10">
        <v>2022</v>
      </c>
      <c r="E10">
        <v>337341954</v>
      </c>
      <c r="F10" s="65">
        <f t="shared" si="0"/>
        <v>5613326</v>
      </c>
      <c r="G10">
        <v>4139039</v>
      </c>
      <c r="H10">
        <v>4142382</v>
      </c>
      <c r="I10">
        <v>4142254</v>
      </c>
      <c r="J10">
        <v>4136660</v>
      </c>
      <c r="K10">
        <v>4127020</v>
      </c>
      <c r="L10">
        <v>4115321</v>
      </c>
      <c r="M10">
        <v>4036489</v>
      </c>
      <c r="N10">
        <v>4059689</v>
      </c>
      <c r="O10">
        <v>4055322</v>
      </c>
      <c r="P10">
        <v>4045609</v>
      </c>
      <c r="Q10">
        <v>4052883</v>
      </c>
      <c r="R10">
        <v>4099479</v>
      </c>
      <c r="S10">
        <v>4097721</v>
      </c>
      <c r="T10">
        <v>4099405</v>
      </c>
      <c r="U10">
        <v>4229339</v>
      </c>
      <c r="V10">
        <v>4251870</v>
      </c>
      <c r="W10">
        <v>4224895</v>
      </c>
      <c r="X10">
        <v>4225046</v>
      </c>
      <c r="Y10">
        <v>4251751</v>
      </c>
      <c r="Z10">
        <v>4243518</v>
      </c>
      <c r="AA10">
        <v>4250687</v>
      </c>
      <c r="AB10">
        <v>4374374</v>
      </c>
      <c r="AC10">
        <v>4459740</v>
      </c>
      <c r="AD10">
        <v>4413867</v>
      </c>
      <c r="AE10">
        <v>4433548</v>
      </c>
      <c r="AF10">
        <v>4459696</v>
      </c>
      <c r="AG10">
        <v>4500899</v>
      </c>
      <c r="AH10">
        <v>4595831</v>
      </c>
      <c r="AI10">
        <v>4682865</v>
      </c>
      <c r="AJ10">
        <v>4744241</v>
      </c>
      <c r="AK10">
        <v>4853502</v>
      </c>
      <c r="AL10">
        <v>4923497</v>
      </c>
      <c r="AM10">
        <v>4897614</v>
      </c>
      <c r="AN10">
        <v>4697027</v>
      </c>
      <c r="AO10">
        <v>4574642</v>
      </c>
      <c r="AP10">
        <v>4484789</v>
      </c>
      <c r="AQ10">
        <v>4488229</v>
      </c>
      <c r="AR10">
        <v>4506489</v>
      </c>
      <c r="AS10">
        <v>4355605</v>
      </c>
      <c r="AT10">
        <v>4407052</v>
      </c>
      <c r="AU10">
        <v>4393007</v>
      </c>
      <c r="AV10">
        <v>4334803</v>
      </c>
      <c r="AW10">
        <v>4405446</v>
      </c>
      <c r="AX10">
        <v>4130784</v>
      </c>
      <c r="AY10">
        <v>4042621</v>
      </c>
      <c r="AZ10">
        <v>3993170</v>
      </c>
      <c r="BA10">
        <v>3869712</v>
      </c>
      <c r="BB10">
        <v>3976745</v>
      </c>
      <c r="BC10">
        <v>3844444</v>
      </c>
      <c r="BD10">
        <v>3890778</v>
      </c>
      <c r="BE10">
        <v>4050655</v>
      </c>
      <c r="BF10">
        <v>4264820</v>
      </c>
      <c r="BG10">
        <v>4303009</v>
      </c>
      <c r="BH10">
        <v>4070530</v>
      </c>
      <c r="BI10">
        <v>3975842</v>
      </c>
      <c r="BJ10">
        <v>3971415</v>
      </c>
      <c r="BK10">
        <v>4034644</v>
      </c>
      <c r="BL10">
        <v>4263691</v>
      </c>
      <c r="BM10">
        <v>4329741</v>
      </c>
      <c r="BN10">
        <v>4314560</v>
      </c>
      <c r="BO10">
        <v>4292988</v>
      </c>
      <c r="BP10">
        <v>4329627</v>
      </c>
      <c r="BQ10">
        <v>4347377</v>
      </c>
      <c r="BR10">
        <v>4183553</v>
      </c>
      <c r="BS10">
        <v>4137923</v>
      </c>
      <c r="BT10">
        <v>4069658</v>
      </c>
      <c r="BU10">
        <v>3901421</v>
      </c>
      <c r="BV10">
        <v>3842987</v>
      </c>
      <c r="BW10">
        <v>3660676</v>
      </c>
      <c r="BX10">
        <v>3495790</v>
      </c>
      <c r="BY10">
        <v>3333103</v>
      </c>
      <c r="BZ10">
        <v>3202742</v>
      </c>
      <c r="CA10">
        <v>3095605</v>
      </c>
      <c r="CB10">
        <v>2971226</v>
      </c>
      <c r="CC10">
        <v>2901984</v>
      </c>
      <c r="CD10">
        <v>2980548</v>
      </c>
      <c r="CE10">
        <v>2171394</v>
      </c>
      <c r="CF10">
        <v>2105272</v>
      </c>
      <c r="CG10">
        <v>2010177</v>
      </c>
      <c r="CH10">
        <v>2009409</v>
      </c>
      <c r="CI10">
        <v>1709864</v>
      </c>
      <c r="CJ10">
        <v>1518571</v>
      </c>
      <c r="CK10">
        <v>1390458</v>
      </c>
      <c r="CL10">
        <v>1260063</v>
      </c>
      <c r="CM10">
        <v>1156314</v>
      </c>
      <c r="CN10">
        <v>1015712</v>
      </c>
      <c r="CO10">
        <v>918670</v>
      </c>
      <c r="CP10">
        <v>829014</v>
      </c>
      <c r="CQ10">
        <v>695831</v>
      </c>
      <c r="CR10">
        <v>625049</v>
      </c>
      <c r="CS10">
        <v>549331</v>
      </c>
      <c r="CT10">
        <v>477362</v>
      </c>
      <c r="CU10">
        <v>413808</v>
      </c>
      <c r="CV10">
        <v>333649</v>
      </c>
      <c r="CW10">
        <v>276396</v>
      </c>
      <c r="CX10">
        <v>220621</v>
      </c>
      <c r="CY10">
        <v>169538</v>
      </c>
      <c r="CZ10">
        <v>130778</v>
      </c>
      <c r="DA10">
        <v>95792</v>
      </c>
      <c r="DB10">
        <v>67596</v>
      </c>
      <c r="DC10">
        <v>103774</v>
      </c>
    </row>
    <row r="11" spans="1:107" x14ac:dyDescent="0.35">
      <c r="A11">
        <v>0</v>
      </c>
      <c r="B11">
        <v>0</v>
      </c>
      <c r="C11">
        <v>0</v>
      </c>
      <c r="D11">
        <v>2023</v>
      </c>
      <c r="E11">
        <v>339665118</v>
      </c>
      <c r="F11" s="65">
        <f t="shared" si="0"/>
        <v>5651983</v>
      </c>
      <c r="G11">
        <v>4147758</v>
      </c>
      <c r="H11">
        <v>4154076</v>
      </c>
      <c r="I11">
        <v>4156909</v>
      </c>
      <c r="J11">
        <v>4154588</v>
      </c>
      <c r="K11">
        <v>4147538</v>
      </c>
      <c r="L11">
        <v>4137347</v>
      </c>
      <c r="M11">
        <v>4125778</v>
      </c>
      <c r="N11">
        <v>4046953</v>
      </c>
      <c r="O11">
        <v>4070870</v>
      </c>
      <c r="P11">
        <v>4067066</v>
      </c>
      <c r="Q11">
        <v>4057473</v>
      </c>
      <c r="R11">
        <v>4064559</v>
      </c>
      <c r="S11">
        <v>4110900</v>
      </c>
      <c r="T11">
        <v>4109449</v>
      </c>
      <c r="U11">
        <v>4112330</v>
      </c>
      <c r="V11">
        <v>4244861</v>
      </c>
      <c r="W11">
        <v>4271643</v>
      </c>
      <c r="X11">
        <v>4249886</v>
      </c>
      <c r="Y11">
        <v>4255496</v>
      </c>
      <c r="Z11">
        <v>4286407</v>
      </c>
      <c r="AA11">
        <v>4280796</v>
      </c>
      <c r="AB11">
        <v>4289176</v>
      </c>
      <c r="AC11">
        <v>4412927</v>
      </c>
      <c r="AD11">
        <v>4497857</v>
      </c>
      <c r="AE11">
        <v>4451532</v>
      </c>
      <c r="AF11">
        <v>4470058</v>
      </c>
      <c r="AG11">
        <v>4494674</v>
      </c>
      <c r="AH11">
        <v>4534059</v>
      </c>
      <c r="AI11">
        <v>4627012</v>
      </c>
      <c r="AJ11">
        <v>4711511</v>
      </c>
      <c r="AK11">
        <v>4770116</v>
      </c>
      <c r="AL11">
        <v>4875956</v>
      </c>
      <c r="AM11">
        <v>4942955</v>
      </c>
      <c r="AN11">
        <v>4914448</v>
      </c>
      <c r="AO11">
        <v>4712336</v>
      </c>
      <c r="AP11">
        <v>4588430</v>
      </c>
      <c r="AQ11">
        <v>4496972</v>
      </c>
      <c r="AR11">
        <v>4498515</v>
      </c>
      <c r="AS11">
        <v>4515109</v>
      </c>
      <c r="AT11">
        <v>4362938</v>
      </c>
      <c r="AU11">
        <v>4412597</v>
      </c>
      <c r="AV11">
        <v>4396784</v>
      </c>
      <c r="AW11">
        <v>4337365</v>
      </c>
      <c r="AX11">
        <v>4406569</v>
      </c>
      <c r="AY11">
        <v>4131905</v>
      </c>
      <c r="AZ11">
        <v>4042832</v>
      </c>
      <c r="BA11">
        <v>3991794</v>
      </c>
      <c r="BB11">
        <v>3866390</v>
      </c>
      <c r="BC11">
        <v>3970470</v>
      </c>
      <c r="BD11">
        <v>3836358</v>
      </c>
      <c r="BE11">
        <v>3880595</v>
      </c>
      <c r="BF11">
        <v>4038110</v>
      </c>
      <c r="BG11">
        <v>4250164</v>
      </c>
      <c r="BH11">
        <v>4287166</v>
      </c>
      <c r="BI11">
        <v>4055269</v>
      </c>
      <c r="BJ11">
        <v>3960176</v>
      </c>
      <c r="BK11">
        <v>3954766</v>
      </c>
      <c r="BL11">
        <v>4016261</v>
      </c>
      <c r="BM11">
        <v>4242150</v>
      </c>
      <c r="BN11">
        <v>4305875</v>
      </c>
      <c r="BO11">
        <v>4288580</v>
      </c>
      <c r="BP11">
        <v>4264484</v>
      </c>
      <c r="BQ11">
        <v>4297589</v>
      </c>
      <c r="BR11">
        <v>4311445</v>
      </c>
      <c r="BS11">
        <v>4145741</v>
      </c>
      <c r="BT11">
        <v>4096797</v>
      </c>
      <c r="BU11">
        <v>4025170</v>
      </c>
      <c r="BV11">
        <v>3854829</v>
      </c>
      <c r="BW11">
        <v>3792992</v>
      </c>
      <c r="BX11">
        <v>3608853</v>
      </c>
      <c r="BY11">
        <v>3441741</v>
      </c>
      <c r="BZ11">
        <v>3276541</v>
      </c>
      <c r="CA11">
        <v>3142936</v>
      </c>
      <c r="CB11">
        <v>3031719</v>
      </c>
      <c r="CC11">
        <v>2903967</v>
      </c>
      <c r="CD11">
        <v>2829608</v>
      </c>
      <c r="CE11">
        <v>2898630</v>
      </c>
      <c r="CF11">
        <v>2106139</v>
      </c>
      <c r="CG11">
        <v>2035239</v>
      </c>
      <c r="CH11">
        <v>1936117</v>
      </c>
      <c r="CI11">
        <v>1926807</v>
      </c>
      <c r="CJ11">
        <v>1631626</v>
      </c>
      <c r="CK11">
        <v>1440986</v>
      </c>
      <c r="CL11">
        <v>1310877</v>
      </c>
      <c r="CM11">
        <v>1179191</v>
      </c>
      <c r="CN11">
        <v>1073249</v>
      </c>
      <c r="CO11">
        <v>934614</v>
      </c>
      <c r="CP11">
        <v>837385</v>
      </c>
      <c r="CQ11">
        <v>747906</v>
      </c>
      <c r="CR11">
        <v>620615</v>
      </c>
      <c r="CS11">
        <v>550460</v>
      </c>
      <c r="CT11">
        <v>477110</v>
      </c>
      <c r="CU11">
        <v>408345</v>
      </c>
      <c r="CV11">
        <v>348195</v>
      </c>
      <c r="CW11">
        <v>275781</v>
      </c>
      <c r="CX11">
        <v>224099</v>
      </c>
      <c r="CY11">
        <v>175204</v>
      </c>
      <c r="CZ11">
        <v>131682</v>
      </c>
      <c r="DA11">
        <v>99192</v>
      </c>
      <c r="DB11">
        <v>70843</v>
      </c>
      <c r="DC11">
        <v>108974</v>
      </c>
    </row>
    <row r="12" spans="1:107" x14ac:dyDescent="0.35">
      <c r="A12">
        <v>0</v>
      </c>
      <c r="B12">
        <v>0</v>
      </c>
      <c r="C12">
        <v>0</v>
      </c>
      <c r="D12">
        <v>2024</v>
      </c>
      <c r="E12">
        <v>341963408</v>
      </c>
      <c r="F12" s="65">
        <f t="shared" si="0"/>
        <v>5690226</v>
      </c>
      <c r="G12">
        <v>4154108</v>
      </c>
      <c r="H12">
        <v>4162971</v>
      </c>
      <c r="I12">
        <v>4168717</v>
      </c>
      <c r="J12">
        <v>4169332</v>
      </c>
      <c r="K12">
        <v>4165525</v>
      </c>
      <c r="L12">
        <v>4157904</v>
      </c>
      <c r="M12">
        <v>4147828</v>
      </c>
      <c r="N12">
        <v>4136675</v>
      </c>
      <c r="O12">
        <v>4058091</v>
      </c>
      <c r="P12">
        <v>4082553</v>
      </c>
      <c r="Q12">
        <v>4078894</v>
      </c>
      <c r="R12">
        <v>4069125</v>
      </c>
      <c r="S12">
        <v>4075946</v>
      </c>
      <c r="T12">
        <v>4122675</v>
      </c>
      <c r="U12">
        <v>4122411</v>
      </c>
      <c r="V12">
        <v>4128065</v>
      </c>
      <c r="W12">
        <v>4264799</v>
      </c>
      <c r="X12">
        <v>4296850</v>
      </c>
      <c r="Y12">
        <v>4280674</v>
      </c>
      <c r="Z12">
        <v>4290546</v>
      </c>
      <c r="AA12">
        <v>4324168</v>
      </c>
      <c r="AB12">
        <v>4319777</v>
      </c>
      <c r="AC12">
        <v>4328450</v>
      </c>
      <c r="AD12">
        <v>4451637</v>
      </c>
      <c r="AE12">
        <v>4535742</v>
      </c>
      <c r="AF12">
        <v>4488571</v>
      </c>
      <c r="AG12">
        <v>4505436</v>
      </c>
      <c r="AH12">
        <v>4528144</v>
      </c>
      <c r="AI12">
        <v>4565616</v>
      </c>
      <c r="AJ12">
        <v>4656110</v>
      </c>
      <c r="AK12">
        <v>4737870</v>
      </c>
      <c r="AL12">
        <v>4793097</v>
      </c>
      <c r="AM12">
        <v>4895790</v>
      </c>
      <c r="AN12">
        <v>4960104</v>
      </c>
      <c r="AO12">
        <v>4929680</v>
      </c>
      <c r="AP12">
        <v>4726249</v>
      </c>
      <c r="AQ12">
        <v>4600701</v>
      </c>
      <c r="AR12">
        <v>4507616</v>
      </c>
      <c r="AS12">
        <v>4507583</v>
      </c>
      <c r="AT12">
        <v>4522497</v>
      </c>
      <c r="AU12">
        <v>4368961</v>
      </c>
      <c r="AV12">
        <v>4416690</v>
      </c>
      <c r="AW12">
        <v>4399491</v>
      </c>
      <c r="AX12">
        <v>4339085</v>
      </c>
      <c r="AY12">
        <v>4407111</v>
      </c>
      <c r="AZ12">
        <v>4132111</v>
      </c>
      <c r="BA12">
        <v>4041569</v>
      </c>
      <c r="BB12">
        <v>3988376</v>
      </c>
      <c r="BC12">
        <v>3860835</v>
      </c>
      <c r="BD12">
        <v>3962111</v>
      </c>
      <c r="BE12">
        <v>3826613</v>
      </c>
      <c r="BF12">
        <v>3869048</v>
      </c>
      <c r="BG12">
        <v>4024750</v>
      </c>
      <c r="BH12">
        <v>4234977</v>
      </c>
      <c r="BI12">
        <v>4270925</v>
      </c>
      <c r="BJ12">
        <v>4039586</v>
      </c>
      <c r="BK12">
        <v>3943936</v>
      </c>
      <c r="BL12">
        <v>3937451</v>
      </c>
      <c r="BM12">
        <v>3996895</v>
      </c>
      <c r="BN12">
        <v>4219436</v>
      </c>
      <c r="BO12">
        <v>4280520</v>
      </c>
      <c r="BP12">
        <v>4260687</v>
      </c>
      <c r="BQ12">
        <v>4233662</v>
      </c>
      <c r="BR12">
        <v>4262903</v>
      </c>
      <c r="BS12">
        <v>4272812</v>
      </c>
      <c r="BT12">
        <v>4105154</v>
      </c>
      <c r="BU12">
        <v>4052671</v>
      </c>
      <c r="BV12">
        <v>3977712</v>
      </c>
      <c r="BW12">
        <v>3805296</v>
      </c>
      <c r="BX12">
        <v>3739770</v>
      </c>
      <c r="BY12">
        <v>3553602</v>
      </c>
      <c r="BZ12">
        <v>3383956</v>
      </c>
      <c r="CA12">
        <v>3215994</v>
      </c>
      <c r="CB12">
        <v>3078960</v>
      </c>
      <c r="CC12">
        <v>2963648</v>
      </c>
      <c r="CD12">
        <v>2832386</v>
      </c>
      <c r="CE12">
        <v>2752640</v>
      </c>
      <c r="CF12">
        <v>2811624</v>
      </c>
      <c r="CG12">
        <v>2036777</v>
      </c>
      <c r="CH12">
        <v>1960846</v>
      </c>
      <c r="CI12">
        <v>1857308</v>
      </c>
      <c r="CJ12">
        <v>1839087</v>
      </c>
      <c r="CK12">
        <v>1548770</v>
      </c>
      <c r="CL12">
        <v>1359088</v>
      </c>
      <c r="CM12">
        <v>1227344</v>
      </c>
      <c r="CN12">
        <v>1095024</v>
      </c>
      <c r="CO12">
        <v>988125</v>
      </c>
      <c r="CP12">
        <v>852450</v>
      </c>
      <c r="CQ12">
        <v>755964</v>
      </c>
      <c r="CR12">
        <v>667574</v>
      </c>
      <c r="CS12">
        <v>547019</v>
      </c>
      <c r="CT12">
        <v>478523</v>
      </c>
      <c r="CU12">
        <v>408546</v>
      </c>
      <c r="CV12">
        <v>343970</v>
      </c>
      <c r="CW12">
        <v>288149</v>
      </c>
      <c r="CX12">
        <v>223875</v>
      </c>
      <c r="CY12">
        <v>178209</v>
      </c>
      <c r="CZ12">
        <v>136274</v>
      </c>
      <c r="DA12">
        <v>100030</v>
      </c>
      <c r="DB12">
        <v>73482</v>
      </c>
      <c r="DC12">
        <v>114493</v>
      </c>
    </row>
    <row r="13" spans="1:107" x14ac:dyDescent="0.35">
      <c r="A13">
        <v>0</v>
      </c>
      <c r="B13">
        <v>0</v>
      </c>
      <c r="C13">
        <v>0</v>
      </c>
      <c r="D13">
        <v>2025</v>
      </c>
      <c r="E13">
        <v>344234377</v>
      </c>
      <c r="F13" s="65">
        <f t="shared" si="0"/>
        <v>5728015</v>
      </c>
      <c r="G13">
        <v>4158795</v>
      </c>
      <c r="H13">
        <v>4169495</v>
      </c>
      <c r="I13">
        <v>4177722</v>
      </c>
      <c r="J13">
        <v>4181225</v>
      </c>
      <c r="K13">
        <v>4180328</v>
      </c>
      <c r="L13">
        <v>4175929</v>
      </c>
      <c r="M13">
        <v>4168415</v>
      </c>
      <c r="N13">
        <v>4158746</v>
      </c>
      <c r="O13">
        <v>4148184</v>
      </c>
      <c r="P13">
        <v>4069757</v>
      </c>
      <c r="Q13">
        <v>4094343</v>
      </c>
      <c r="R13">
        <v>4090541</v>
      </c>
      <c r="S13">
        <v>4080558</v>
      </c>
      <c r="T13">
        <v>4087738</v>
      </c>
      <c r="U13">
        <v>4135695</v>
      </c>
      <c r="V13">
        <v>4138216</v>
      </c>
      <c r="W13">
        <v>4148262</v>
      </c>
      <c r="X13">
        <v>4290235</v>
      </c>
      <c r="Y13">
        <v>4327918</v>
      </c>
      <c r="Z13">
        <v>4316130</v>
      </c>
      <c r="AA13">
        <v>4328721</v>
      </c>
      <c r="AB13">
        <v>4363627</v>
      </c>
      <c r="AC13">
        <v>4359531</v>
      </c>
      <c r="AD13">
        <v>4367839</v>
      </c>
      <c r="AE13">
        <v>4490127</v>
      </c>
      <c r="AF13">
        <v>4573003</v>
      </c>
      <c r="AG13">
        <v>4524491</v>
      </c>
      <c r="AH13">
        <v>4539331</v>
      </c>
      <c r="AI13">
        <v>4560049</v>
      </c>
      <c r="AJ13">
        <v>4595102</v>
      </c>
      <c r="AK13">
        <v>4682890</v>
      </c>
      <c r="AL13">
        <v>4761327</v>
      </c>
      <c r="AM13">
        <v>4813443</v>
      </c>
      <c r="AN13">
        <v>4913329</v>
      </c>
      <c r="AO13">
        <v>4975685</v>
      </c>
      <c r="AP13">
        <v>4943534</v>
      </c>
      <c r="AQ13">
        <v>4738710</v>
      </c>
      <c r="AR13">
        <v>4611463</v>
      </c>
      <c r="AS13">
        <v>4517058</v>
      </c>
      <c r="AT13">
        <v>4515429</v>
      </c>
      <c r="AU13">
        <v>4528559</v>
      </c>
      <c r="AV13">
        <v>4373560</v>
      </c>
      <c r="AW13">
        <v>4419693</v>
      </c>
      <c r="AX13">
        <v>4401339</v>
      </c>
      <c r="AY13">
        <v>4340209</v>
      </c>
      <c r="AZ13">
        <v>4406731</v>
      </c>
      <c r="BA13">
        <v>4130832</v>
      </c>
      <c r="BB13">
        <v>4038272</v>
      </c>
      <c r="BC13">
        <v>3982695</v>
      </c>
      <c r="BD13">
        <v>3853247</v>
      </c>
      <c r="BE13">
        <v>3952083</v>
      </c>
      <c r="BF13">
        <v>3815584</v>
      </c>
      <c r="BG13">
        <v>3856754</v>
      </c>
      <c r="BH13">
        <v>4010950</v>
      </c>
      <c r="BI13">
        <v>4219456</v>
      </c>
      <c r="BJ13">
        <v>4254301</v>
      </c>
      <c r="BK13">
        <v>4023338</v>
      </c>
      <c r="BL13">
        <v>3927059</v>
      </c>
      <c r="BM13">
        <v>3919194</v>
      </c>
      <c r="BN13">
        <v>3976467</v>
      </c>
      <c r="BO13">
        <v>4195280</v>
      </c>
      <c r="BP13">
        <v>4253262</v>
      </c>
      <c r="BQ13">
        <v>4230464</v>
      </c>
      <c r="BR13">
        <v>4200229</v>
      </c>
      <c r="BS13">
        <v>4225565</v>
      </c>
      <c r="BT13">
        <v>4231331</v>
      </c>
      <c r="BU13">
        <v>4061595</v>
      </c>
      <c r="BV13">
        <v>4005573</v>
      </c>
      <c r="BW13">
        <v>3927257</v>
      </c>
      <c r="BX13">
        <v>3752598</v>
      </c>
      <c r="BY13">
        <v>3683044</v>
      </c>
      <c r="BZ13">
        <v>3494529</v>
      </c>
      <c r="CA13">
        <v>3322098</v>
      </c>
      <c r="CB13">
        <v>3151232</v>
      </c>
      <c r="CC13">
        <v>3010697</v>
      </c>
      <c r="CD13">
        <v>2891244</v>
      </c>
      <c r="CE13">
        <v>2756258</v>
      </c>
      <c r="CF13">
        <v>2670909</v>
      </c>
      <c r="CG13">
        <v>2719250</v>
      </c>
      <c r="CH13">
        <v>1963082</v>
      </c>
      <c r="CI13">
        <v>1881659</v>
      </c>
      <c r="CJ13">
        <v>1773539</v>
      </c>
      <c r="CK13">
        <v>1746214</v>
      </c>
      <c r="CL13">
        <v>1461274</v>
      </c>
      <c r="CM13">
        <v>1273103</v>
      </c>
      <c r="CN13">
        <v>1140365</v>
      </c>
      <c r="CO13">
        <v>1008736</v>
      </c>
      <c r="CP13">
        <v>901822</v>
      </c>
      <c r="CQ13">
        <v>770102</v>
      </c>
      <c r="CR13">
        <v>675259</v>
      </c>
      <c r="CS13">
        <v>588914</v>
      </c>
      <c r="CT13">
        <v>475977</v>
      </c>
      <c r="CU13">
        <v>410170</v>
      </c>
      <c r="CV13">
        <v>344518</v>
      </c>
      <c r="CW13">
        <v>284978</v>
      </c>
      <c r="CX13">
        <v>234217</v>
      </c>
      <c r="CY13">
        <v>178269</v>
      </c>
      <c r="CZ13">
        <v>138820</v>
      </c>
      <c r="DA13">
        <v>103674</v>
      </c>
      <c r="DB13">
        <v>74220</v>
      </c>
      <c r="DC13">
        <v>119806</v>
      </c>
    </row>
    <row r="14" spans="1:107" x14ac:dyDescent="0.35">
      <c r="A14">
        <v>0</v>
      </c>
      <c r="B14">
        <v>0</v>
      </c>
      <c r="C14">
        <v>0</v>
      </c>
      <c r="D14">
        <v>2026</v>
      </c>
      <c r="E14">
        <v>346481182</v>
      </c>
      <c r="F14" s="65">
        <f t="shared" si="0"/>
        <v>5765402</v>
      </c>
      <c r="G14">
        <v>4162506</v>
      </c>
      <c r="H14">
        <v>4174374</v>
      </c>
      <c r="I14">
        <v>4184383</v>
      </c>
      <c r="J14">
        <v>4190355</v>
      </c>
      <c r="K14">
        <v>4192326</v>
      </c>
      <c r="L14">
        <v>4190821</v>
      </c>
      <c r="M14">
        <v>4186520</v>
      </c>
      <c r="N14">
        <v>4179415</v>
      </c>
      <c r="O14">
        <v>4170335</v>
      </c>
      <c r="P14">
        <v>4160211</v>
      </c>
      <c r="Q14">
        <v>4081719</v>
      </c>
      <c r="R14">
        <v>4106132</v>
      </c>
      <c r="S14">
        <v>4102104</v>
      </c>
      <c r="T14">
        <v>4092488</v>
      </c>
      <c r="U14">
        <v>4100908</v>
      </c>
      <c r="V14">
        <v>4151654</v>
      </c>
      <c r="W14">
        <v>4158594</v>
      </c>
      <c r="X14">
        <v>4174066</v>
      </c>
      <c r="Y14">
        <v>4321655</v>
      </c>
      <c r="Z14">
        <v>4363774</v>
      </c>
      <c r="AA14">
        <v>4354821</v>
      </c>
      <c r="AB14">
        <v>4368722</v>
      </c>
      <c r="AC14">
        <v>4403902</v>
      </c>
      <c r="AD14">
        <v>4399453</v>
      </c>
      <c r="AE14">
        <v>4407024</v>
      </c>
      <c r="AF14">
        <v>4528013</v>
      </c>
      <c r="AG14">
        <v>4609267</v>
      </c>
      <c r="AH14">
        <v>4558937</v>
      </c>
      <c r="AI14">
        <v>4571769</v>
      </c>
      <c r="AJ14">
        <v>4590021</v>
      </c>
      <c r="AK14">
        <v>4622421</v>
      </c>
      <c r="AL14">
        <v>4706898</v>
      </c>
      <c r="AM14">
        <v>4782212</v>
      </c>
      <c r="AN14">
        <v>4831592</v>
      </c>
      <c r="AO14">
        <v>4929379</v>
      </c>
      <c r="AP14">
        <v>4989948</v>
      </c>
      <c r="AQ14">
        <v>4956030</v>
      </c>
      <c r="AR14">
        <v>4749765</v>
      </c>
      <c r="AS14">
        <v>4621154</v>
      </c>
      <c r="AT14">
        <v>4525374</v>
      </c>
      <c r="AU14">
        <v>4522008</v>
      </c>
      <c r="AV14">
        <v>4533243</v>
      </c>
      <c r="AW14">
        <v>4377134</v>
      </c>
      <c r="AX14">
        <v>4421893</v>
      </c>
      <c r="AY14">
        <v>4402609</v>
      </c>
      <c r="AZ14">
        <v>4340430</v>
      </c>
      <c r="BA14">
        <v>4404872</v>
      </c>
      <c r="BB14">
        <v>4127554</v>
      </c>
      <c r="BC14">
        <v>4032742</v>
      </c>
      <c r="BD14">
        <v>3974994</v>
      </c>
      <c r="BE14">
        <v>3844059</v>
      </c>
      <c r="BF14">
        <v>3940776</v>
      </c>
      <c r="BG14">
        <v>3803882</v>
      </c>
      <c r="BH14">
        <v>3844112</v>
      </c>
      <c r="BI14">
        <v>3996923</v>
      </c>
      <c r="BJ14">
        <v>4203626</v>
      </c>
      <c r="BK14">
        <v>4237206</v>
      </c>
      <c r="BL14">
        <v>4006488</v>
      </c>
      <c r="BM14">
        <v>3909309</v>
      </c>
      <c r="BN14">
        <v>3899915</v>
      </c>
      <c r="BO14">
        <v>3954724</v>
      </c>
      <c r="BP14">
        <v>4169311</v>
      </c>
      <c r="BQ14">
        <v>4223757</v>
      </c>
      <c r="BR14">
        <v>4197680</v>
      </c>
      <c r="BS14">
        <v>4164204</v>
      </c>
      <c r="BT14">
        <v>4185501</v>
      </c>
      <c r="BU14">
        <v>4186915</v>
      </c>
      <c r="BV14">
        <v>4015120</v>
      </c>
      <c r="BW14">
        <v>3955548</v>
      </c>
      <c r="BX14">
        <v>3873632</v>
      </c>
      <c r="BY14">
        <v>3696537</v>
      </c>
      <c r="BZ14">
        <v>3622529</v>
      </c>
      <c r="CA14">
        <v>3431406</v>
      </c>
      <c r="CB14">
        <v>3256022</v>
      </c>
      <c r="CC14">
        <v>3082242</v>
      </c>
      <c r="CD14">
        <v>2938091</v>
      </c>
      <c r="CE14">
        <v>2814389</v>
      </c>
      <c r="CF14">
        <v>2675423</v>
      </c>
      <c r="CG14">
        <v>2584234</v>
      </c>
      <c r="CH14">
        <v>2621255</v>
      </c>
      <c r="CI14">
        <v>1884602</v>
      </c>
      <c r="CJ14">
        <v>1797507</v>
      </c>
      <c r="CK14">
        <v>1684804</v>
      </c>
      <c r="CL14">
        <v>1648172</v>
      </c>
      <c r="CM14">
        <v>1369388</v>
      </c>
      <c r="CN14">
        <v>1183547</v>
      </c>
      <c r="CO14">
        <v>1051161</v>
      </c>
      <c r="CP14">
        <v>921204</v>
      </c>
      <c r="CQ14">
        <v>815258</v>
      </c>
      <c r="CR14">
        <v>688421</v>
      </c>
      <c r="CS14">
        <v>596178</v>
      </c>
      <c r="CT14">
        <v>512913</v>
      </c>
      <c r="CU14">
        <v>408405</v>
      </c>
      <c r="CV14">
        <v>346269</v>
      </c>
      <c r="CW14">
        <v>285776</v>
      </c>
      <c r="CX14">
        <v>231933</v>
      </c>
      <c r="CY14">
        <v>186762</v>
      </c>
      <c r="CZ14">
        <v>139061</v>
      </c>
      <c r="DA14">
        <v>105777</v>
      </c>
      <c r="DB14">
        <v>77053</v>
      </c>
      <c r="DC14">
        <v>123654</v>
      </c>
    </row>
    <row r="15" spans="1:107" x14ac:dyDescent="0.35">
      <c r="A15">
        <v>0</v>
      </c>
      <c r="B15">
        <v>0</v>
      </c>
      <c r="C15">
        <v>0</v>
      </c>
      <c r="D15">
        <v>2027</v>
      </c>
      <c r="E15">
        <v>348695115</v>
      </c>
      <c r="F15" s="65">
        <f t="shared" si="0"/>
        <v>5802242</v>
      </c>
      <c r="G15">
        <v>4165252</v>
      </c>
      <c r="H15">
        <v>4178275</v>
      </c>
      <c r="I15">
        <v>4189406</v>
      </c>
      <c r="J15">
        <v>4197138</v>
      </c>
      <c r="K15">
        <v>4201555</v>
      </c>
      <c r="L15">
        <v>4202913</v>
      </c>
      <c r="M15">
        <v>4201498</v>
      </c>
      <c r="N15">
        <v>4197605</v>
      </c>
      <c r="O15">
        <v>4191091</v>
      </c>
      <c r="P15">
        <v>4182445</v>
      </c>
      <c r="Q15">
        <v>4172266</v>
      </c>
      <c r="R15">
        <v>4093533</v>
      </c>
      <c r="S15">
        <v>4117762</v>
      </c>
      <c r="T15">
        <v>4114131</v>
      </c>
      <c r="U15">
        <v>4105777</v>
      </c>
      <c r="V15">
        <v>4117041</v>
      </c>
      <c r="W15">
        <v>4172234</v>
      </c>
      <c r="X15">
        <v>4184660</v>
      </c>
      <c r="Y15">
        <v>4205922</v>
      </c>
      <c r="Z15">
        <v>4357910</v>
      </c>
      <c r="AA15">
        <v>4402865</v>
      </c>
      <c r="AB15">
        <v>4395310</v>
      </c>
      <c r="AC15">
        <v>4409514</v>
      </c>
      <c r="AD15">
        <v>4444303</v>
      </c>
      <c r="AE15">
        <v>4439106</v>
      </c>
      <c r="AF15">
        <v>4445522</v>
      </c>
      <c r="AG15">
        <v>4564799</v>
      </c>
      <c r="AH15">
        <v>4644026</v>
      </c>
      <c r="AI15">
        <v>4591742</v>
      </c>
      <c r="AJ15">
        <v>4602097</v>
      </c>
      <c r="AK15">
        <v>4617694</v>
      </c>
      <c r="AL15">
        <v>4646857</v>
      </c>
      <c r="AM15">
        <v>4728204</v>
      </c>
      <c r="AN15">
        <v>4800742</v>
      </c>
      <c r="AO15">
        <v>4848112</v>
      </c>
      <c r="AP15">
        <v>4944014</v>
      </c>
      <c r="AQ15">
        <v>5002700</v>
      </c>
      <c r="AR15">
        <v>4966991</v>
      </c>
      <c r="AS15">
        <v>4759573</v>
      </c>
      <c r="AT15">
        <v>4629612</v>
      </c>
      <c r="AU15">
        <v>4532326</v>
      </c>
      <c r="AV15">
        <v>4527081</v>
      </c>
      <c r="AW15">
        <v>4536765</v>
      </c>
      <c r="AX15">
        <v>4379789</v>
      </c>
      <c r="AY15">
        <v>4423450</v>
      </c>
      <c r="AZ15">
        <v>4402950</v>
      </c>
      <c r="BA15">
        <v>4339179</v>
      </c>
      <c r="BB15">
        <v>4400934</v>
      </c>
      <c r="BC15">
        <v>4122040</v>
      </c>
      <c r="BD15">
        <v>4025197</v>
      </c>
      <c r="BE15">
        <v>3965675</v>
      </c>
      <c r="BF15">
        <v>3833611</v>
      </c>
      <c r="BG15">
        <v>3928767</v>
      </c>
      <c r="BH15">
        <v>3791832</v>
      </c>
      <c r="BI15">
        <v>3831248</v>
      </c>
      <c r="BJ15">
        <v>3982618</v>
      </c>
      <c r="BK15">
        <v>4187293</v>
      </c>
      <c r="BL15">
        <v>4219486</v>
      </c>
      <c r="BM15">
        <v>3988760</v>
      </c>
      <c r="BN15">
        <v>3890553</v>
      </c>
      <c r="BO15">
        <v>3879317</v>
      </c>
      <c r="BP15">
        <v>3931220</v>
      </c>
      <c r="BQ15">
        <v>4141058</v>
      </c>
      <c r="BR15">
        <v>4191619</v>
      </c>
      <c r="BS15">
        <v>4162253</v>
      </c>
      <c r="BT15">
        <v>4125400</v>
      </c>
      <c r="BU15">
        <v>4142445</v>
      </c>
      <c r="BV15">
        <v>4139486</v>
      </c>
      <c r="BW15">
        <v>3965649</v>
      </c>
      <c r="BX15">
        <v>3902275</v>
      </c>
      <c r="BY15">
        <v>3816433</v>
      </c>
      <c r="BZ15">
        <v>3636577</v>
      </c>
      <c r="CA15">
        <v>3557722</v>
      </c>
      <c r="CB15">
        <v>3363839</v>
      </c>
      <c r="CC15">
        <v>3185477</v>
      </c>
      <c r="CD15">
        <v>3008715</v>
      </c>
      <c r="CE15">
        <v>2860798</v>
      </c>
      <c r="CF15">
        <v>2732642</v>
      </c>
      <c r="CG15">
        <v>2589467</v>
      </c>
      <c r="CH15">
        <v>2492083</v>
      </c>
      <c r="CI15">
        <v>2516776</v>
      </c>
      <c r="CJ15">
        <v>1801024</v>
      </c>
      <c r="CK15">
        <v>1708271</v>
      </c>
      <c r="CL15">
        <v>1590998</v>
      </c>
      <c r="CM15">
        <v>1545165</v>
      </c>
      <c r="CN15">
        <v>1273625</v>
      </c>
      <c r="CO15">
        <v>1091618</v>
      </c>
      <c r="CP15">
        <v>960609</v>
      </c>
      <c r="CQ15">
        <v>833331</v>
      </c>
      <c r="CR15">
        <v>729320</v>
      </c>
      <c r="CS15">
        <v>608304</v>
      </c>
      <c r="CT15">
        <v>519696</v>
      </c>
      <c r="CU15">
        <v>440546</v>
      </c>
      <c r="CV15">
        <v>345157</v>
      </c>
      <c r="CW15">
        <v>287573</v>
      </c>
      <c r="CX15">
        <v>232883</v>
      </c>
      <c r="CY15">
        <v>185193</v>
      </c>
      <c r="CZ15">
        <v>145904</v>
      </c>
      <c r="DA15">
        <v>106124</v>
      </c>
      <c r="DB15">
        <v>78746</v>
      </c>
      <c r="DC15">
        <v>128026</v>
      </c>
    </row>
    <row r="16" spans="1:107" x14ac:dyDescent="0.35">
      <c r="A16">
        <v>0</v>
      </c>
      <c r="B16">
        <v>0</v>
      </c>
      <c r="C16">
        <v>0</v>
      </c>
      <c r="D16">
        <v>2028</v>
      </c>
      <c r="E16">
        <v>350872007</v>
      </c>
      <c r="F16" s="65">
        <f t="shared" si="0"/>
        <v>5838465</v>
      </c>
      <c r="G16">
        <v>4166643</v>
      </c>
      <c r="H16">
        <v>4181210</v>
      </c>
      <c r="I16">
        <v>4193447</v>
      </c>
      <c r="J16">
        <v>4202280</v>
      </c>
      <c r="K16">
        <v>4208440</v>
      </c>
      <c r="L16">
        <v>4212232</v>
      </c>
      <c r="M16">
        <v>4213676</v>
      </c>
      <c r="N16">
        <v>4212663</v>
      </c>
      <c r="O16">
        <v>4209367</v>
      </c>
      <c r="P16">
        <v>4203289</v>
      </c>
      <c r="Q16">
        <v>4194579</v>
      </c>
      <c r="R16">
        <v>4184170</v>
      </c>
      <c r="S16">
        <v>4105205</v>
      </c>
      <c r="T16">
        <v>4129854</v>
      </c>
      <c r="U16">
        <v>4127520</v>
      </c>
      <c r="V16">
        <v>4122039</v>
      </c>
      <c r="W16">
        <v>4137822</v>
      </c>
      <c r="X16">
        <v>4198546</v>
      </c>
      <c r="Y16">
        <v>4216826</v>
      </c>
      <c r="Z16">
        <v>4242669</v>
      </c>
      <c r="AA16">
        <v>4397429</v>
      </c>
      <c r="AB16">
        <v>4443776</v>
      </c>
      <c r="AC16">
        <v>4436589</v>
      </c>
      <c r="AD16">
        <v>4450421</v>
      </c>
      <c r="AE16">
        <v>4484418</v>
      </c>
      <c r="AF16">
        <v>4478052</v>
      </c>
      <c r="AG16">
        <v>4482884</v>
      </c>
      <c r="AH16">
        <v>4600054</v>
      </c>
      <c r="AI16">
        <v>4677121</v>
      </c>
      <c r="AJ16">
        <v>4622415</v>
      </c>
      <c r="AK16">
        <v>4630095</v>
      </c>
      <c r="AL16">
        <v>4642457</v>
      </c>
      <c r="AM16">
        <v>4668564</v>
      </c>
      <c r="AN16">
        <v>4747127</v>
      </c>
      <c r="AO16">
        <v>4817623</v>
      </c>
      <c r="AP16">
        <v>4863203</v>
      </c>
      <c r="AQ16">
        <v>4957122</v>
      </c>
      <c r="AR16">
        <v>5013906</v>
      </c>
      <c r="AS16">
        <v>4976685</v>
      </c>
      <c r="AT16">
        <v>4768124</v>
      </c>
      <c r="AU16">
        <v>4636682</v>
      </c>
      <c r="AV16">
        <v>4537745</v>
      </c>
      <c r="AW16">
        <v>4530970</v>
      </c>
      <c r="AX16">
        <v>4539355</v>
      </c>
      <c r="AY16">
        <v>4381783</v>
      </c>
      <c r="AZ16">
        <v>4424070</v>
      </c>
      <c r="BA16">
        <v>4401805</v>
      </c>
      <c r="BB16">
        <v>4335874</v>
      </c>
      <c r="BC16">
        <v>4394671</v>
      </c>
      <c r="BD16">
        <v>4114497</v>
      </c>
      <c r="BE16">
        <v>4016028</v>
      </c>
      <c r="BF16">
        <v>3955080</v>
      </c>
      <c r="BG16">
        <v>3822481</v>
      </c>
      <c r="BH16">
        <v>3916413</v>
      </c>
      <c r="BI16">
        <v>3779587</v>
      </c>
      <c r="BJ16">
        <v>3818166</v>
      </c>
      <c r="BK16">
        <v>3967879</v>
      </c>
      <c r="BL16">
        <v>4170361</v>
      </c>
      <c r="BM16">
        <v>4200857</v>
      </c>
      <c r="BN16">
        <v>3970011</v>
      </c>
      <c r="BO16">
        <v>3870495</v>
      </c>
      <c r="BP16">
        <v>3856994</v>
      </c>
      <c r="BQ16">
        <v>3905524</v>
      </c>
      <c r="BR16">
        <v>4110193</v>
      </c>
      <c r="BS16">
        <v>4156825</v>
      </c>
      <c r="BT16">
        <v>4124038</v>
      </c>
      <c r="BU16">
        <v>4083649</v>
      </c>
      <c r="BV16">
        <v>4096407</v>
      </c>
      <c r="BW16">
        <v>4089015</v>
      </c>
      <c r="BX16">
        <v>3912940</v>
      </c>
      <c r="BY16">
        <v>3845419</v>
      </c>
      <c r="BZ16">
        <v>3755217</v>
      </c>
      <c r="CA16">
        <v>3572307</v>
      </c>
      <c r="CB16">
        <v>3488312</v>
      </c>
      <c r="CC16">
        <v>3291655</v>
      </c>
      <c r="CD16">
        <v>3110251</v>
      </c>
      <c r="CE16">
        <v>2930386</v>
      </c>
      <c r="CF16">
        <v>2778535</v>
      </c>
      <c r="CG16">
        <v>2645676</v>
      </c>
      <c r="CH16">
        <v>2498010</v>
      </c>
      <c r="CI16">
        <v>2393727</v>
      </c>
      <c r="CJ16">
        <v>2405460</v>
      </c>
      <c r="CK16">
        <v>1712330</v>
      </c>
      <c r="CL16">
        <v>1613868</v>
      </c>
      <c r="CM16">
        <v>1492338</v>
      </c>
      <c r="CN16">
        <v>1437780</v>
      </c>
      <c r="CO16">
        <v>1175287</v>
      </c>
      <c r="CP16">
        <v>998223</v>
      </c>
      <c r="CQ16">
        <v>869628</v>
      </c>
      <c r="CR16">
        <v>746032</v>
      </c>
      <c r="CS16">
        <v>644961</v>
      </c>
      <c r="CT16">
        <v>530746</v>
      </c>
      <c r="CU16">
        <v>446796</v>
      </c>
      <c r="CV16">
        <v>372733</v>
      </c>
      <c r="CW16">
        <v>286984</v>
      </c>
      <c r="CX16">
        <v>234651</v>
      </c>
      <c r="CY16">
        <v>186207</v>
      </c>
      <c r="CZ16">
        <v>144887</v>
      </c>
      <c r="DA16">
        <v>111524</v>
      </c>
      <c r="DB16">
        <v>79131</v>
      </c>
      <c r="DC16">
        <v>132009</v>
      </c>
    </row>
    <row r="17" spans="1:107" x14ac:dyDescent="0.35">
      <c r="A17">
        <v>0</v>
      </c>
      <c r="B17">
        <v>0</v>
      </c>
      <c r="C17">
        <v>0</v>
      </c>
      <c r="D17">
        <v>2029</v>
      </c>
      <c r="E17">
        <v>353008224</v>
      </c>
      <c r="F17" s="65">
        <f t="shared" si="0"/>
        <v>5874011</v>
      </c>
      <c r="G17">
        <v>4166916</v>
      </c>
      <c r="H17">
        <v>4182788</v>
      </c>
      <c r="I17">
        <v>4196520</v>
      </c>
      <c r="J17">
        <v>4206437</v>
      </c>
      <c r="K17">
        <v>4213681</v>
      </c>
      <c r="L17">
        <v>4219205</v>
      </c>
      <c r="M17">
        <v>4223078</v>
      </c>
      <c r="N17">
        <v>4224927</v>
      </c>
      <c r="O17">
        <v>4224510</v>
      </c>
      <c r="P17">
        <v>4221649</v>
      </c>
      <c r="Q17">
        <v>4215507</v>
      </c>
      <c r="R17">
        <v>4206563</v>
      </c>
      <c r="S17">
        <v>4195941</v>
      </c>
      <c r="T17">
        <v>4117347</v>
      </c>
      <c r="U17">
        <v>4143317</v>
      </c>
      <c r="V17">
        <v>4143897</v>
      </c>
      <c r="W17">
        <v>4142975</v>
      </c>
      <c r="X17">
        <v>4164384</v>
      </c>
      <c r="Y17">
        <v>4231014</v>
      </c>
      <c r="Z17">
        <v>4253925</v>
      </c>
      <c r="AA17">
        <v>4282712</v>
      </c>
      <c r="AB17">
        <v>4438780</v>
      </c>
      <c r="AC17">
        <v>4485475</v>
      </c>
      <c r="AD17">
        <v>4477965</v>
      </c>
      <c r="AE17">
        <v>4491016</v>
      </c>
      <c r="AF17">
        <v>4523797</v>
      </c>
      <c r="AG17">
        <v>4515837</v>
      </c>
      <c r="AH17">
        <v>4518679</v>
      </c>
      <c r="AI17">
        <v>4633613</v>
      </c>
      <c r="AJ17">
        <v>4708050</v>
      </c>
      <c r="AK17">
        <v>4650719</v>
      </c>
      <c r="AL17">
        <v>4655150</v>
      </c>
      <c r="AM17">
        <v>4664457</v>
      </c>
      <c r="AN17">
        <v>4687860</v>
      </c>
      <c r="AO17">
        <v>4764381</v>
      </c>
      <c r="AP17">
        <v>4833055</v>
      </c>
      <c r="AQ17">
        <v>4876756</v>
      </c>
      <c r="AR17">
        <v>4968677</v>
      </c>
      <c r="AS17">
        <v>5023831</v>
      </c>
      <c r="AT17">
        <v>4985099</v>
      </c>
      <c r="AU17">
        <v>4775266</v>
      </c>
      <c r="AV17">
        <v>4642201</v>
      </c>
      <c r="AW17">
        <v>4541953</v>
      </c>
      <c r="AX17">
        <v>4533906</v>
      </c>
      <c r="AY17">
        <v>4541268</v>
      </c>
      <c r="AZ17">
        <v>4382836</v>
      </c>
      <c r="BA17">
        <v>4423203</v>
      </c>
      <c r="BB17">
        <v>4398599</v>
      </c>
      <c r="BC17">
        <v>4330284</v>
      </c>
      <c r="BD17">
        <v>4386310</v>
      </c>
      <c r="BE17">
        <v>4105325</v>
      </c>
      <c r="BF17">
        <v>4005587</v>
      </c>
      <c r="BG17">
        <v>3943795</v>
      </c>
      <c r="BH17">
        <v>3811027</v>
      </c>
      <c r="BI17">
        <v>3903871</v>
      </c>
      <c r="BJ17">
        <v>3767145</v>
      </c>
      <c r="BK17">
        <v>3804696</v>
      </c>
      <c r="BL17">
        <v>3952604</v>
      </c>
      <c r="BM17">
        <v>4152548</v>
      </c>
      <c r="BN17">
        <v>4181174</v>
      </c>
      <c r="BO17">
        <v>3949948</v>
      </c>
      <c r="BP17">
        <v>3848708</v>
      </c>
      <c r="BQ17">
        <v>3832512</v>
      </c>
      <c r="BR17">
        <v>3877314</v>
      </c>
      <c r="BS17">
        <v>4076693</v>
      </c>
      <c r="BT17">
        <v>4119242</v>
      </c>
      <c r="BU17">
        <v>4082875</v>
      </c>
      <c r="BV17">
        <v>4038958</v>
      </c>
      <c r="BW17">
        <v>4047347</v>
      </c>
      <c r="BX17">
        <v>4035239</v>
      </c>
      <c r="BY17">
        <v>3856650</v>
      </c>
      <c r="BZ17">
        <v>3784517</v>
      </c>
      <c r="CA17">
        <v>3689555</v>
      </c>
      <c r="CB17">
        <v>3503411</v>
      </c>
      <c r="CC17">
        <v>3414133</v>
      </c>
      <c r="CD17">
        <v>3214654</v>
      </c>
      <c r="CE17">
        <v>3030082</v>
      </c>
      <c r="CF17">
        <v>2846963</v>
      </c>
      <c r="CG17">
        <v>2690952</v>
      </c>
      <c r="CH17">
        <v>2553099</v>
      </c>
      <c r="CI17">
        <v>2400304</v>
      </c>
      <c r="CJ17">
        <v>2288837</v>
      </c>
      <c r="CK17">
        <v>2287372</v>
      </c>
      <c r="CL17">
        <v>1618419</v>
      </c>
      <c r="CM17">
        <v>1514499</v>
      </c>
      <c r="CN17">
        <v>1389382</v>
      </c>
      <c r="CO17">
        <v>1327464</v>
      </c>
      <c r="CP17">
        <v>1075337</v>
      </c>
      <c r="CQ17">
        <v>904323</v>
      </c>
      <c r="CR17">
        <v>779159</v>
      </c>
      <c r="CS17">
        <v>660253</v>
      </c>
      <c r="CT17">
        <v>563222</v>
      </c>
      <c r="CU17">
        <v>456742</v>
      </c>
      <c r="CV17">
        <v>378411</v>
      </c>
      <c r="CW17">
        <v>310285</v>
      </c>
      <c r="CX17">
        <v>234462</v>
      </c>
      <c r="CY17">
        <v>187885</v>
      </c>
      <c r="CZ17">
        <v>145895</v>
      </c>
      <c r="DA17">
        <v>110914</v>
      </c>
      <c r="DB17">
        <v>83296</v>
      </c>
      <c r="DC17">
        <v>134823</v>
      </c>
    </row>
    <row r="18" spans="1:107" x14ac:dyDescent="0.35">
      <c r="A18">
        <v>0</v>
      </c>
      <c r="B18">
        <v>0</v>
      </c>
      <c r="C18">
        <v>0</v>
      </c>
      <c r="D18">
        <v>2030</v>
      </c>
      <c r="E18">
        <v>355100730</v>
      </c>
      <c r="F18" s="65">
        <f t="shared" si="0"/>
        <v>5908830</v>
      </c>
      <c r="G18">
        <v>4166587</v>
      </c>
      <c r="H18">
        <v>4183242</v>
      </c>
      <c r="I18">
        <v>4198230</v>
      </c>
      <c r="J18">
        <v>4209626</v>
      </c>
      <c r="K18">
        <v>4217936</v>
      </c>
      <c r="L18">
        <v>4224535</v>
      </c>
      <c r="M18">
        <v>4230133</v>
      </c>
      <c r="N18">
        <v>4234407</v>
      </c>
      <c r="O18">
        <v>4236850</v>
      </c>
      <c r="P18">
        <v>4236872</v>
      </c>
      <c r="Q18">
        <v>4233942</v>
      </c>
      <c r="R18">
        <v>4227563</v>
      </c>
      <c r="S18">
        <v>4218411</v>
      </c>
      <c r="T18">
        <v>4208208</v>
      </c>
      <c r="U18">
        <v>4130876</v>
      </c>
      <c r="V18">
        <v>4159781</v>
      </c>
      <c r="W18">
        <v>4164974</v>
      </c>
      <c r="X18">
        <v>4169731</v>
      </c>
      <c r="Y18">
        <v>4197143</v>
      </c>
      <c r="Z18">
        <v>4268456</v>
      </c>
      <c r="AA18">
        <v>4294345</v>
      </c>
      <c r="AB18">
        <v>4324600</v>
      </c>
      <c r="AC18">
        <v>4480917</v>
      </c>
      <c r="AD18">
        <v>4527260</v>
      </c>
      <c r="AE18">
        <v>4519009</v>
      </c>
      <c r="AF18">
        <v>4530848</v>
      </c>
      <c r="AG18">
        <v>4561994</v>
      </c>
      <c r="AH18">
        <v>4552028</v>
      </c>
      <c r="AI18">
        <v>4552740</v>
      </c>
      <c r="AJ18">
        <v>4664975</v>
      </c>
      <c r="AK18">
        <v>4736585</v>
      </c>
      <c r="AL18">
        <v>4676053</v>
      </c>
      <c r="AM18">
        <v>4677415</v>
      </c>
      <c r="AN18">
        <v>4684029</v>
      </c>
      <c r="AO18">
        <v>4705475</v>
      </c>
      <c r="AP18">
        <v>4780172</v>
      </c>
      <c r="AQ18">
        <v>4846934</v>
      </c>
      <c r="AR18">
        <v>4888747</v>
      </c>
      <c r="AS18">
        <v>4978948</v>
      </c>
      <c r="AT18">
        <v>5032469</v>
      </c>
      <c r="AU18">
        <v>4992091</v>
      </c>
      <c r="AV18">
        <v>4780826</v>
      </c>
      <c r="AW18">
        <v>4646486</v>
      </c>
      <c r="AX18">
        <v>4545189</v>
      </c>
      <c r="AY18">
        <v>4536148</v>
      </c>
      <c r="AZ18">
        <v>4542217</v>
      </c>
      <c r="BA18">
        <v>4382409</v>
      </c>
      <c r="BB18">
        <v>4420280</v>
      </c>
      <c r="BC18">
        <v>4393096</v>
      </c>
      <c r="BD18">
        <v>4322633</v>
      </c>
      <c r="BE18">
        <v>4376265</v>
      </c>
      <c r="BF18">
        <v>4094877</v>
      </c>
      <c r="BG18">
        <v>3994451</v>
      </c>
      <c r="BH18">
        <v>3932175</v>
      </c>
      <c r="BI18">
        <v>3799401</v>
      </c>
      <c r="BJ18">
        <v>3891139</v>
      </c>
      <c r="BK18">
        <v>3754345</v>
      </c>
      <c r="BL18">
        <v>3790746</v>
      </c>
      <c r="BM18">
        <v>3936521</v>
      </c>
      <c r="BN18">
        <v>4133706</v>
      </c>
      <c r="BO18">
        <v>4160120</v>
      </c>
      <c r="BP18">
        <v>3928132</v>
      </c>
      <c r="BQ18">
        <v>3824744</v>
      </c>
      <c r="BR18">
        <v>3805540</v>
      </c>
      <c r="BS18">
        <v>3846577</v>
      </c>
      <c r="BT18">
        <v>4040435</v>
      </c>
      <c r="BU18">
        <v>4078713</v>
      </c>
      <c r="BV18">
        <v>4038792</v>
      </c>
      <c r="BW18">
        <v>3991306</v>
      </c>
      <c r="BX18">
        <v>3995021</v>
      </c>
      <c r="BY18">
        <v>3977793</v>
      </c>
      <c r="BZ18">
        <v>3796308</v>
      </c>
      <c r="CA18">
        <v>3719139</v>
      </c>
      <c r="CB18">
        <v>3619126</v>
      </c>
      <c r="CC18">
        <v>3429723</v>
      </c>
      <c r="CD18">
        <v>3334976</v>
      </c>
      <c r="CE18">
        <v>3132560</v>
      </c>
      <c r="CF18">
        <v>2944652</v>
      </c>
      <c r="CG18">
        <v>2758077</v>
      </c>
      <c r="CH18">
        <v>2597651</v>
      </c>
      <c r="CI18">
        <v>2454092</v>
      </c>
      <c r="CJ18">
        <v>2295996</v>
      </c>
      <c r="CK18">
        <v>2177466</v>
      </c>
      <c r="CL18">
        <v>2162382</v>
      </c>
      <c r="CM18">
        <v>1519503</v>
      </c>
      <c r="CN18">
        <v>1410730</v>
      </c>
      <c r="CO18">
        <v>1283556</v>
      </c>
      <c r="CP18">
        <v>1215280</v>
      </c>
      <c r="CQ18">
        <v>974770</v>
      </c>
      <c r="CR18">
        <v>810869</v>
      </c>
      <c r="CS18">
        <v>690191</v>
      </c>
      <c r="CT18">
        <v>577076</v>
      </c>
      <c r="CU18">
        <v>485154</v>
      </c>
      <c r="CV18">
        <v>387244</v>
      </c>
      <c r="CW18">
        <v>315361</v>
      </c>
      <c r="CX18">
        <v>253831</v>
      </c>
      <c r="CY18">
        <v>187983</v>
      </c>
      <c r="CZ18">
        <v>147425</v>
      </c>
      <c r="DA18">
        <v>111861</v>
      </c>
      <c r="DB18">
        <v>82975</v>
      </c>
      <c r="DC18">
        <v>139553</v>
      </c>
    </row>
    <row r="19" spans="1:107" x14ac:dyDescent="0.35">
      <c r="A19">
        <v>0</v>
      </c>
      <c r="B19">
        <v>0</v>
      </c>
      <c r="C19">
        <v>0</v>
      </c>
      <c r="D19">
        <v>2031</v>
      </c>
      <c r="E19">
        <v>357147329</v>
      </c>
      <c r="F19" s="65">
        <f t="shared" si="0"/>
        <v>5942885</v>
      </c>
      <c r="G19">
        <v>4166093</v>
      </c>
      <c r="H19">
        <v>4183089</v>
      </c>
      <c r="I19">
        <v>4198816</v>
      </c>
      <c r="J19">
        <v>4211447</v>
      </c>
      <c r="K19">
        <v>4221219</v>
      </c>
      <c r="L19">
        <v>4228875</v>
      </c>
      <c r="M19">
        <v>4235542</v>
      </c>
      <c r="N19">
        <v>4241541</v>
      </c>
      <c r="O19">
        <v>4246410</v>
      </c>
      <c r="P19">
        <v>4249290</v>
      </c>
      <c r="Q19">
        <v>4249241</v>
      </c>
      <c r="R19">
        <v>4246074</v>
      </c>
      <c r="S19">
        <v>4239488</v>
      </c>
      <c r="T19">
        <v>4230757</v>
      </c>
      <c r="U19">
        <v>4221909</v>
      </c>
      <c r="V19">
        <v>4147422</v>
      </c>
      <c r="W19">
        <v>4180966</v>
      </c>
      <c r="X19">
        <v>4191902</v>
      </c>
      <c r="Y19">
        <v>4202724</v>
      </c>
      <c r="Z19">
        <v>4234919</v>
      </c>
      <c r="AA19">
        <v>4309240</v>
      </c>
      <c r="AB19">
        <v>4336623</v>
      </c>
      <c r="AC19">
        <v>4367276</v>
      </c>
      <c r="AD19">
        <v>4523138</v>
      </c>
      <c r="AE19">
        <v>4568697</v>
      </c>
      <c r="AF19">
        <v>4559261</v>
      </c>
      <c r="AG19">
        <v>4569473</v>
      </c>
      <c r="AH19">
        <v>4598565</v>
      </c>
      <c r="AI19">
        <v>4586457</v>
      </c>
      <c r="AJ19">
        <v>4584572</v>
      </c>
      <c r="AK19">
        <v>4693910</v>
      </c>
      <c r="AL19">
        <v>4762117</v>
      </c>
      <c r="AM19">
        <v>4698566</v>
      </c>
      <c r="AN19">
        <v>4697227</v>
      </c>
      <c r="AO19">
        <v>4701899</v>
      </c>
      <c r="AP19">
        <v>4721609</v>
      </c>
      <c r="AQ19">
        <v>4794402</v>
      </c>
      <c r="AR19">
        <v>4859249</v>
      </c>
      <c r="AS19">
        <v>4899452</v>
      </c>
      <c r="AT19">
        <v>4987922</v>
      </c>
      <c r="AU19">
        <v>5039667</v>
      </c>
      <c r="AV19">
        <v>4997486</v>
      </c>
      <c r="AW19">
        <v>4785126</v>
      </c>
      <c r="AX19">
        <v>4649776</v>
      </c>
      <c r="AY19">
        <v>4547710</v>
      </c>
      <c r="AZ19">
        <v>4537420</v>
      </c>
      <c r="BA19">
        <v>4541664</v>
      </c>
      <c r="BB19">
        <v>4379949</v>
      </c>
      <c r="BC19">
        <v>4415066</v>
      </c>
      <c r="BD19">
        <v>4385528</v>
      </c>
      <c r="BE19">
        <v>4313333</v>
      </c>
      <c r="BF19">
        <v>4364914</v>
      </c>
      <c r="BG19">
        <v>4083729</v>
      </c>
      <c r="BH19">
        <v>3982978</v>
      </c>
      <c r="BI19">
        <v>3920365</v>
      </c>
      <c r="BJ19">
        <v>3787602</v>
      </c>
      <c r="BK19">
        <v>3878044</v>
      </c>
      <c r="BL19">
        <v>3741087</v>
      </c>
      <c r="BM19">
        <v>3776044</v>
      </c>
      <c r="BN19">
        <v>3919477</v>
      </c>
      <c r="BO19">
        <v>4113513</v>
      </c>
      <c r="BP19">
        <v>4137230</v>
      </c>
      <c r="BQ19">
        <v>3904101</v>
      </c>
      <c r="BR19">
        <v>3798282</v>
      </c>
      <c r="BS19">
        <v>3776069</v>
      </c>
      <c r="BT19">
        <v>3813198</v>
      </c>
      <c r="BU19">
        <v>4001285</v>
      </c>
      <c r="BV19">
        <v>4035283</v>
      </c>
      <c r="BW19">
        <v>3991770</v>
      </c>
      <c r="BX19">
        <v>3940447</v>
      </c>
      <c r="BY19">
        <v>3939062</v>
      </c>
      <c r="BZ19">
        <v>3916189</v>
      </c>
      <c r="CA19">
        <v>3731477</v>
      </c>
      <c r="CB19">
        <v>3648949</v>
      </c>
      <c r="CC19">
        <v>3543758</v>
      </c>
      <c r="CD19">
        <v>3351041</v>
      </c>
      <c r="CE19">
        <v>3250554</v>
      </c>
      <c r="CF19">
        <v>3045037</v>
      </c>
      <c r="CG19">
        <v>2853575</v>
      </c>
      <c r="CH19">
        <v>2663311</v>
      </c>
      <c r="CI19">
        <v>2497768</v>
      </c>
      <c r="CJ19">
        <v>2348305</v>
      </c>
      <c r="CK19">
        <v>2185178</v>
      </c>
      <c r="CL19">
        <v>2059479</v>
      </c>
      <c r="CM19">
        <v>2030789</v>
      </c>
      <c r="CN19">
        <v>1416125</v>
      </c>
      <c r="CO19">
        <v>1303999</v>
      </c>
      <c r="CP19">
        <v>1175849</v>
      </c>
      <c r="CQ19">
        <v>1102329</v>
      </c>
      <c r="CR19">
        <v>874615</v>
      </c>
      <c r="CS19">
        <v>718883</v>
      </c>
      <c r="CT19">
        <v>603827</v>
      </c>
      <c r="CU19">
        <v>497552</v>
      </c>
      <c r="CV19">
        <v>411759</v>
      </c>
      <c r="CW19">
        <v>323092</v>
      </c>
      <c r="CX19">
        <v>258289</v>
      </c>
      <c r="CY19">
        <v>203793</v>
      </c>
      <c r="CZ19">
        <v>147719</v>
      </c>
      <c r="DA19">
        <v>113219</v>
      </c>
      <c r="DB19">
        <v>83827</v>
      </c>
      <c r="DC19">
        <v>142458</v>
      </c>
    </row>
    <row r="20" spans="1:107" x14ac:dyDescent="0.35">
      <c r="A20">
        <v>0</v>
      </c>
      <c r="B20">
        <v>0</v>
      </c>
      <c r="C20">
        <v>0</v>
      </c>
      <c r="D20">
        <v>2032</v>
      </c>
      <c r="E20">
        <v>359146709</v>
      </c>
      <c r="F20" s="65">
        <f t="shared" si="0"/>
        <v>5976154</v>
      </c>
      <c r="G20">
        <v>4165925</v>
      </c>
      <c r="H20">
        <v>4182768</v>
      </c>
      <c r="I20">
        <v>4198786</v>
      </c>
      <c r="J20">
        <v>4212142</v>
      </c>
      <c r="K20">
        <v>4223135</v>
      </c>
      <c r="L20">
        <v>4232244</v>
      </c>
      <c r="M20">
        <v>4239954</v>
      </c>
      <c r="N20">
        <v>4247023</v>
      </c>
      <c r="O20">
        <v>4253622</v>
      </c>
      <c r="P20">
        <v>4258926</v>
      </c>
      <c r="Q20">
        <v>4261731</v>
      </c>
      <c r="R20">
        <v>4261446</v>
      </c>
      <c r="S20">
        <v>4258071</v>
      </c>
      <c r="T20">
        <v>4251909</v>
      </c>
      <c r="U20">
        <v>4244545</v>
      </c>
      <c r="V20">
        <v>4238697</v>
      </c>
      <c r="W20">
        <v>4168713</v>
      </c>
      <c r="X20">
        <v>4208030</v>
      </c>
      <c r="Y20">
        <v>4225101</v>
      </c>
      <c r="Z20">
        <v>4240764</v>
      </c>
      <c r="AA20">
        <v>4276064</v>
      </c>
      <c r="AB20">
        <v>4351897</v>
      </c>
      <c r="AC20">
        <v>4379692</v>
      </c>
      <c r="AD20">
        <v>4410029</v>
      </c>
      <c r="AE20">
        <v>4564999</v>
      </c>
      <c r="AF20">
        <v>4609319</v>
      </c>
      <c r="AG20">
        <v>4598278</v>
      </c>
      <c r="AH20">
        <v>4606443</v>
      </c>
      <c r="AI20">
        <v>4633348</v>
      </c>
      <c r="AJ20">
        <v>4618629</v>
      </c>
      <c r="AK20">
        <v>4613944</v>
      </c>
      <c r="AL20">
        <v>4719809</v>
      </c>
      <c r="AM20">
        <v>4784809</v>
      </c>
      <c r="AN20">
        <v>4718609</v>
      </c>
      <c r="AO20">
        <v>4715317</v>
      </c>
      <c r="AP20">
        <v>4718274</v>
      </c>
      <c r="AQ20">
        <v>4736173</v>
      </c>
      <c r="AR20">
        <v>4807056</v>
      </c>
      <c r="AS20">
        <v>4870267</v>
      </c>
      <c r="AT20">
        <v>4908862</v>
      </c>
      <c r="AU20">
        <v>4995452</v>
      </c>
      <c r="AV20">
        <v>5045250</v>
      </c>
      <c r="AW20">
        <v>5001605</v>
      </c>
      <c r="AX20">
        <v>4788402</v>
      </c>
      <c r="AY20">
        <v>4652333</v>
      </c>
      <c r="AZ20">
        <v>4549251</v>
      </c>
      <c r="BA20">
        <v>4537195</v>
      </c>
      <c r="BB20">
        <v>4539050</v>
      </c>
      <c r="BC20">
        <v>4375226</v>
      </c>
      <c r="BD20">
        <v>4407803</v>
      </c>
      <c r="BE20">
        <v>4376306</v>
      </c>
      <c r="BF20">
        <v>4302744</v>
      </c>
      <c r="BG20">
        <v>4352844</v>
      </c>
      <c r="BH20">
        <v>4072240</v>
      </c>
      <c r="BI20">
        <v>3971319</v>
      </c>
      <c r="BJ20">
        <v>3908368</v>
      </c>
      <c r="BK20">
        <v>3775456</v>
      </c>
      <c r="BL20">
        <v>3864480</v>
      </c>
      <c r="BM20">
        <v>3727106</v>
      </c>
      <c r="BN20">
        <v>3760429</v>
      </c>
      <c r="BO20">
        <v>3901152</v>
      </c>
      <c r="BP20">
        <v>4091508</v>
      </c>
      <c r="BQ20">
        <v>4112027</v>
      </c>
      <c r="BR20">
        <v>3877521</v>
      </c>
      <c r="BS20">
        <v>3769307</v>
      </c>
      <c r="BT20">
        <v>3743992</v>
      </c>
      <c r="BU20">
        <v>3777059</v>
      </c>
      <c r="BV20">
        <v>3959291</v>
      </c>
      <c r="BW20">
        <v>3988935</v>
      </c>
      <c r="BX20">
        <v>3941569</v>
      </c>
      <c r="BY20">
        <v>3886020</v>
      </c>
      <c r="BZ20">
        <v>3878983</v>
      </c>
      <c r="CA20">
        <v>3849961</v>
      </c>
      <c r="CB20">
        <v>3661821</v>
      </c>
      <c r="CC20">
        <v>3573783</v>
      </c>
      <c r="CD20">
        <v>3463239</v>
      </c>
      <c r="CE20">
        <v>3267076</v>
      </c>
      <c r="CF20">
        <v>3160529</v>
      </c>
      <c r="CG20">
        <v>2951694</v>
      </c>
      <c r="CH20">
        <v>2756420</v>
      </c>
      <c r="CI20">
        <v>2561752</v>
      </c>
      <c r="CJ20">
        <v>2390956</v>
      </c>
      <c r="CK20">
        <v>2235832</v>
      </c>
      <c r="CL20">
        <v>2067691</v>
      </c>
      <c r="CM20">
        <v>1935139</v>
      </c>
      <c r="CN20">
        <v>1893325</v>
      </c>
      <c r="CO20">
        <v>1309728</v>
      </c>
      <c r="CP20">
        <v>1195307</v>
      </c>
      <c r="CQ20">
        <v>1067322</v>
      </c>
      <c r="CR20">
        <v>989761</v>
      </c>
      <c r="CS20">
        <v>775970</v>
      </c>
      <c r="CT20">
        <v>629497</v>
      </c>
      <c r="CU20">
        <v>521166</v>
      </c>
      <c r="CV20">
        <v>422712</v>
      </c>
      <c r="CW20">
        <v>343930</v>
      </c>
      <c r="CX20">
        <v>264943</v>
      </c>
      <c r="CY20">
        <v>207644</v>
      </c>
      <c r="CZ20">
        <v>160375</v>
      </c>
      <c r="DA20">
        <v>113617</v>
      </c>
      <c r="DB20">
        <v>84987</v>
      </c>
      <c r="DC20">
        <v>144959</v>
      </c>
    </row>
    <row r="21" spans="1:107" x14ac:dyDescent="0.35">
      <c r="A21">
        <v>0</v>
      </c>
      <c r="B21">
        <v>0</v>
      </c>
      <c r="C21">
        <v>0</v>
      </c>
      <c r="D21">
        <v>2033</v>
      </c>
      <c r="E21">
        <v>361098559</v>
      </c>
      <c r="F21" s="65">
        <f t="shared" si="0"/>
        <v>6008633</v>
      </c>
      <c r="G21">
        <v>4166553</v>
      </c>
      <c r="H21">
        <v>4182766</v>
      </c>
      <c r="I21">
        <v>4198590</v>
      </c>
      <c r="J21">
        <v>4212219</v>
      </c>
      <c r="K21">
        <v>4223922</v>
      </c>
      <c r="L21">
        <v>4234235</v>
      </c>
      <c r="M21">
        <v>4243397</v>
      </c>
      <c r="N21">
        <v>4251510</v>
      </c>
      <c r="O21">
        <v>4259176</v>
      </c>
      <c r="P21">
        <v>4266209</v>
      </c>
      <c r="Q21">
        <v>4271439</v>
      </c>
      <c r="R21">
        <v>4274004</v>
      </c>
      <c r="S21">
        <v>4273513</v>
      </c>
      <c r="T21">
        <v>4270566</v>
      </c>
      <c r="U21">
        <v>4265783</v>
      </c>
      <c r="V21">
        <v>4261437</v>
      </c>
      <c r="W21">
        <v>4260310</v>
      </c>
      <c r="X21">
        <v>4195911</v>
      </c>
      <c r="Y21">
        <v>4241397</v>
      </c>
      <c r="Z21">
        <v>4263380</v>
      </c>
      <c r="AA21">
        <v>4282191</v>
      </c>
      <c r="AB21">
        <v>4319098</v>
      </c>
      <c r="AC21">
        <v>4395341</v>
      </c>
      <c r="AD21">
        <v>4422831</v>
      </c>
      <c r="AE21">
        <v>4452397</v>
      </c>
      <c r="AF21">
        <v>4606027</v>
      </c>
      <c r="AG21">
        <v>4648688</v>
      </c>
      <c r="AH21">
        <v>4635622</v>
      </c>
      <c r="AI21">
        <v>4641597</v>
      </c>
      <c r="AJ21">
        <v>4665844</v>
      </c>
      <c r="AK21">
        <v>4648311</v>
      </c>
      <c r="AL21">
        <v>4640255</v>
      </c>
      <c r="AM21">
        <v>4742836</v>
      </c>
      <c r="AN21">
        <v>4805008</v>
      </c>
      <c r="AO21">
        <v>4736915</v>
      </c>
      <c r="AP21">
        <v>4731904</v>
      </c>
      <c r="AQ21">
        <v>4733069</v>
      </c>
      <c r="AR21">
        <v>4749151</v>
      </c>
      <c r="AS21">
        <v>4818413</v>
      </c>
      <c r="AT21">
        <v>4879983</v>
      </c>
      <c r="AU21">
        <v>4916812</v>
      </c>
      <c r="AV21">
        <v>5001364</v>
      </c>
      <c r="AW21">
        <v>5049546</v>
      </c>
      <c r="AX21">
        <v>5004692</v>
      </c>
      <c r="AY21">
        <v>4790920</v>
      </c>
      <c r="AZ21">
        <v>4653896</v>
      </c>
      <c r="BA21">
        <v>4549292</v>
      </c>
      <c r="BB21">
        <v>4534924</v>
      </c>
      <c r="BC21">
        <v>4534147</v>
      </c>
      <c r="BD21">
        <v>4368473</v>
      </c>
      <c r="BE21">
        <v>4398894</v>
      </c>
      <c r="BF21">
        <v>4365796</v>
      </c>
      <c r="BG21">
        <v>4291436</v>
      </c>
      <c r="BH21">
        <v>4340429</v>
      </c>
      <c r="BI21">
        <v>4060554</v>
      </c>
      <c r="BJ21">
        <v>3959470</v>
      </c>
      <c r="BK21">
        <v>3896012</v>
      </c>
      <c r="BL21">
        <v>3762870</v>
      </c>
      <c r="BM21">
        <v>3850181</v>
      </c>
      <c r="BN21">
        <v>3712234</v>
      </c>
      <c r="BO21">
        <v>3743591</v>
      </c>
      <c r="BP21">
        <v>3881083</v>
      </c>
      <c r="BQ21">
        <v>4067208</v>
      </c>
      <c r="BR21">
        <v>4084164</v>
      </c>
      <c r="BS21">
        <v>3848383</v>
      </c>
      <c r="BT21">
        <v>3737727</v>
      </c>
      <c r="BU21">
        <v>3709195</v>
      </c>
      <c r="BV21">
        <v>3738226</v>
      </c>
      <c r="BW21">
        <v>3914459</v>
      </c>
      <c r="BX21">
        <v>3939425</v>
      </c>
      <c r="BY21">
        <v>3887815</v>
      </c>
      <c r="BZ21">
        <v>3827528</v>
      </c>
      <c r="CA21">
        <v>3814318</v>
      </c>
      <c r="CB21">
        <v>3778774</v>
      </c>
      <c r="CC21">
        <v>3587164</v>
      </c>
      <c r="CD21">
        <v>3493428</v>
      </c>
      <c r="CE21">
        <v>3377273</v>
      </c>
      <c r="CF21">
        <v>3177483</v>
      </c>
      <c r="CG21">
        <v>3064475</v>
      </c>
      <c r="CH21">
        <v>2852065</v>
      </c>
      <c r="CI21">
        <v>2652200</v>
      </c>
      <c r="CJ21">
        <v>2453037</v>
      </c>
      <c r="CK21">
        <v>2277333</v>
      </c>
      <c r="CL21">
        <v>2116515</v>
      </c>
      <c r="CM21">
        <v>1943784</v>
      </c>
      <c r="CN21">
        <v>1805119</v>
      </c>
      <c r="CO21">
        <v>1751833</v>
      </c>
      <c r="CP21">
        <v>1201305</v>
      </c>
      <c r="CQ21">
        <v>1085711</v>
      </c>
      <c r="CR21">
        <v>959071</v>
      </c>
      <c r="CS21">
        <v>878800</v>
      </c>
      <c r="CT21">
        <v>680043</v>
      </c>
      <c r="CU21">
        <v>543860</v>
      </c>
      <c r="CV21">
        <v>443276</v>
      </c>
      <c r="CW21">
        <v>353462</v>
      </c>
      <c r="CX21">
        <v>282376</v>
      </c>
      <c r="CY21">
        <v>213272</v>
      </c>
      <c r="CZ21">
        <v>163632</v>
      </c>
      <c r="DA21">
        <v>123543</v>
      </c>
      <c r="DB21">
        <v>85423</v>
      </c>
      <c r="DC21">
        <v>147440</v>
      </c>
    </row>
    <row r="22" spans="1:107" x14ac:dyDescent="0.35">
      <c r="A22">
        <v>0</v>
      </c>
      <c r="B22">
        <v>0</v>
      </c>
      <c r="C22">
        <v>0</v>
      </c>
      <c r="D22">
        <v>2034</v>
      </c>
      <c r="E22">
        <v>363003410</v>
      </c>
      <c r="F22" s="65">
        <f t="shared" si="0"/>
        <v>6040329</v>
      </c>
      <c r="G22">
        <v>4168367</v>
      </c>
      <c r="H22">
        <v>4183560</v>
      </c>
      <c r="I22">
        <v>4198709</v>
      </c>
      <c r="J22">
        <v>4212127</v>
      </c>
      <c r="K22">
        <v>4224089</v>
      </c>
      <c r="L22">
        <v>4235104</v>
      </c>
      <c r="M22">
        <v>4245464</v>
      </c>
      <c r="N22">
        <v>4255027</v>
      </c>
      <c r="O22">
        <v>4263734</v>
      </c>
      <c r="P22">
        <v>4271833</v>
      </c>
      <c r="Q22">
        <v>4278790</v>
      </c>
      <c r="R22">
        <v>4283778</v>
      </c>
      <c r="S22">
        <v>4286139</v>
      </c>
      <c r="T22">
        <v>4286080</v>
      </c>
      <c r="U22">
        <v>4284524</v>
      </c>
      <c r="V22">
        <v>4282782</v>
      </c>
      <c r="W22">
        <v>4283185</v>
      </c>
      <c r="X22">
        <v>4287923</v>
      </c>
      <c r="Y22">
        <v>4229440</v>
      </c>
      <c r="Z22">
        <v>4279864</v>
      </c>
      <c r="AA22">
        <v>4305064</v>
      </c>
      <c r="AB22">
        <v>4325523</v>
      </c>
      <c r="AC22">
        <v>4362928</v>
      </c>
      <c r="AD22">
        <v>4438855</v>
      </c>
      <c r="AE22">
        <v>4465574</v>
      </c>
      <c r="AF22">
        <v>4493905</v>
      </c>
      <c r="AG22">
        <v>4645776</v>
      </c>
      <c r="AH22">
        <v>4686359</v>
      </c>
      <c r="AI22">
        <v>4671117</v>
      </c>
      <c r="AJ22">
        <v>4674432</v>
      </c>
      <c r="AK22">
        <v>4695817</v>
      </c>
      <c r="AL22">
        <v>4674898</v>
      </c>
      <c r="AM22">
        <v>4663659</v>
      </c>
      <c r="AN22">
        <v>4763349</v>
      </c>
      <c r="AO22">
        <v>4823451</v>
      </c>
      <c r="AP22">
        <v>4753699</v>
      </c>
      <c r="AQ22">
        <v>4746899</v>
      </c>
      <c r="AR22">
        <v>4746274</v>
      </c>
      <c r="AS22">
        <v>4760826</v>
      </c>
      <c r="AT22">
        <v>4828458</v>
      </c>
      <c r="AU22">
        <v>4888230</v>
      </c>
      <c r="AV22">
        <v>4923135</v>
      </c>
      <c r="AW22">
        <v>5005980</v>
      </c>
      <c r="AX22">
        <v>5052797</v>
      </c>
      <c r="AY22">
        <v>5007005</v>
      </c>
      <c r="AZ22">
        <v>4792420</v>
      </c>
      <c r="BA22">
        <v>4653944</v>
      </c>
      <c r="BB22">
        <v>4547289</v>
      </c>
      <c r="BC22">
        <v>4530373</v>
      </c>
      <c r="BD22">
        <v>4527187</v>
      </c>
      <c r="BE22">
        <v>4360098</v>
      </c>
      <c r="BF22">
        <v>4388702</v>
      </c>
      <c r="BG22">
        <v>4354574</v>
      </c>
      <c r="BH22">
        <v>4279789</v>
      </c>
      <c r="BI22">
        <v>4327815</v>
      </c>
      <c r="BJ22">
        <v>4048670</v>
      </c>
      <c r="BK22">
        <v>3947255</v>
      </c>
      <c r="BL22">
        <v>3883203</v>
      </c>
      <c r="BM22">
        <v>3749576</v>
      </c>
      <c r="BN22">
        <v>3834979</v>
      </c>
      <c r="BO22">
        <v>3696162</v>
      </c>
      <c r="BP22">
        <v>3725067</v>
      </c>
      <c r="BQ22">
        <v>3858799</v>
      </c>
      <c r="BR22">
        <v>4040260</v>
      </c>
      <c r="BS22">
        <v>4053619</v>
      </c>
      <c r="BT22">
        <v>3816593</v>
      </c>
      <c r="BU22">
        <v>3703434</v>
      </c>
      <c r="BV22">
        <v>3671752</v>
      </c>
      <c r="BW22">
        <v>3696711</v>
      </c>
      <c r="BX22">
        <v>3866539</v>
      </c>
      <c r="BY22">
        <v>3886383</v>
      </c>
      <c r="BZ22">
        <v>3830012</v>
      </c>
      <c r="CA22">
        <v>3764513</v>
      </c>
      <c r="CB22">
        <v>3744725</v>
      </c>
      <c r="CC22">
        <v>3702433</v>
      </c>
      <c r="CD22">
        <v>3507312</v>
      </c>
      <c r="CE22">
        <v>3407593</v>
      </c>
      <c r="CF22">
        <v>3285493</v>
      </c>
      <c r="CG22">
        <v>3081830</v>
      </c>
      <c r="CH22">
        <v>2961899</v>
      </c>
      <c r="CI22">
        <v>2745086</v>
      </c>
      <c r="CJ22">
        <v>2540530</v>
      </c>
      <c r="CK22">
        <v>2337318</v>
      </c>
      <c r="CL22">
        <v>2156733</v>
      </c>
      <c r="CM22">
        <v>1990585</v>
      </c>
      <c r="CN22">
        <v>1814121</v>
      </c>
      <c r="CO22">
        <v>1671205</v>
      </c>
      <c r="CP22">
        <v>1607595</v>
      </c>
      <c r="CQ22">
        <v>1091896</v>
      </c>
      <c r="CR22">
        <v>976310</v>
      </c>
      <c r="CS22">
        <v>852270</v>
      </c>
      <c r="CT22">
        <v>770811</v>
      </c>
      <c r="CU22">
        <v>588055</v>
      </c>
      <c r="CV22">
        <v>463076</v>
      </c>
      <c r="CW22">
        <v>371124</v>
      </c>
      <c r="CX22">
        <v>290549</v>
      </c>
      <c r="CY22">
        <v>227604</v>
      </c>
      <c r="CZ22">
        <v>168303</v>
      </c>
      <c r="DA22">
        <v>126237</v>
      </c>
      <c r="DB22">
        <v>93039</v>
      </c>
      <c r="DC22">
        <v>149431</v>
      </c>
    </row>
    <row r="23" spans="1:107" x14ac:dyDescent="0.35">
      <c r="A23">
        <v>0</v>
      </c>
      <c r="B23">
        <v>0</v>
      </c>
      <c r="C23">
        <v>0</v>
      </c>
      <c r="D23">
        <v>2035</v>
      </c>
      <c r="E23">
        <v>364862145</v>
      </c>
      <c r="F23" s="65">
        <f t="shared" si="0"/>
        <v>6071258</v>
      </c>
      <c r="G23">
        <v>4171492</v>
      </c>
      <c r="H23">
        <v>4185536</v>
      </c>
      <c r="I23">
        <v>4199626</v>
      </c>
      <c r="J23">
        <v>4212350</v>
      </c>
      <c r="K23">
        <v>4224085</v>
      </c>
      <c r="L23">
        <v>4235348</v>
      </c>
      <c r="M23">
        <v>4246406</v>
      </c>
      <c r="N23">
        <v>4257162</v>
      </c>
      <c r="O23">
        <v>4267323</v>
      </c>
      <c r="P23">
        <v>4276460</v>
      </c>
      <c r="Q23">
        <v>4284484</v>
      </c>
      <c r="R23">
        <v>4291197</v>
      </c>
      <c r="S23">
        <v>4295979</v>
      </c>
      <c r="T23">
        <v>4298775</v>
      </c>
      <c r="U23">
        <v>4300118</v>
      </c>
      <c r="V23">
        <v>4301624</v>
      </c>
      <c r="W23">
        <v>4304660</v>
      </c>
      <c r="X23">
        <v>4310964</v>
      </c>
      <c r="Y23">
        <v>4321942</v>
      </c>
      <c r="Z23">
        <v>4268095</v>
      </c>
      <c r="AA23">
        <v>4321760</v>
      </c>
      <c r="AB23">
        <v>4348666</v>
      </c>
      <c r="AC23">
        <v>4369666</v>
      </c>
      <c r="AD23">
        <v>4406824</v>
      </c>
      <c r="AE23">
        <v>4481960</v>
      </c>
      <c r="AF23">
        <v>4507445</v>
      </c>
      <c r="AG23">
        <v>4534117</v>
      </c>
      <c r="AH23">
        <v>4683805</v>
      </c>
      <c r="AI23">
        <v>4722159</v>
      </c>
      <c r="AJ23">
        <v>4704263</v>
      </c>
      <c r="AK23">
        <v>4704715</v>
      </c>
      <c r="AL23">
        <v>4722667</v>
      </c>
      <c r="AM23">
        <v>4698550</v>
      </c>
      <c r="AN23">
        <v>4684527</v>
      </c>
      <c r="AO23">
        <v>4782088</v>
      </c>
      <c r="AP23">
        <v>4840362</v>
      </c>
      <c r="AQ23">
        <v>4768880</v>
      </c>
      <c r="AR23">
        <v>4760290</v>
      </c>
      <c r="AS23">
        <v>4758161</v>
      </c>
      <c r="AT23">
        <v>4771189</v>
      </c>
      <c r="AU23">
        <v>4837033</v>
      </c>
      <c r="AV23">
        <v>4894839</v>
      </c>
      <c r="AW23">
        <v>4928146</v>
      </c>
      <c r="AX23">
        <v>5009552</v>
      </c>
      <c r="AY23">
        <v>5055274</v>
      </c>
      <c r="AZ23">
        <v>5008285</v>
      </c>
      <c r="BA23">
        <v>4792390</v>
      </c>
      <c r="BB23">
        <v>4651937</v>
      </c>
      <c r="BC23">
        <v>4543023</v>
      </c>
      <c r="BD23">
        <v>4523785</v>
      </c>
      <c r="BE23">
        <v>4518585</v>
      </c>
      <c r="BF23">
        <v>4350454</v>
      </c>
      <c r="BG23">
        <v>4377797</v>
      </c>
      <c r="BH23">
        <v>4343018</v>
      </c>
      <c r="BI23">
        <v>4267942</v>
      </c>
      <c r="BJ23">
        <v>4314994</v>
      </c>
      <c r="BK23">
        <v>4036407</v>
      </c>
      <c r="BL23">
        <v>3934576</v>
      </c>
      <c r="BM23">
        <v>3869662</v>
      </c>
      <c r="BN23">
        <v>3735415</v>
      </c>
      <c r="BO23">
        <v>3818549</v>
      </c>
      <c r="BP23">
        <v>3678422</v>
      </c>
      <c r="BQ23">
        <v>3704382</v>
      </c>
      <c r="BR23">
        <v>3833947</v>
      </c>
      <c r="BS23">
        <v>4010648</v>
      </c>
      <c r="BT23">
        <v>4020307</v>
      </c>
      <c r="BU23">
        <v>3782045</v>
      </c>
      <c r="BV23">
        <v>3666516</v>
      </c>
      <c r="BW23">
        <v>3631676</v>
      </c>
      <c r="BX23">
        <v>3652283</v>
      </c>
      <c r="BY23">
        <v>3815163</v>
      </c>
      <c r="BZ23">
        <v>3829300</v>
      </c>
      <c r="CA23">
        <v>3767690</v>
      </c>
      <c r="CB23">
        <v>3696628</v>
      </c>
      <c r="CC23">
        <v>3670029</v>
      </c>
      <c r="CD23">
        <v>3620757</v>
      </c>
      <c r="CE23">
        <v>3421972</v>
      </c>
      <c r="CF23">
        <v>3315897</v>
      </c>
      <c r="CG23">
        <v>3187454</v>
      </c>
      <c r="CH23">
        <v>2979612</v>
      </c>
      <c r="CI23">
        <v>2851657</v>
      </c>
      <c r="CJ23">
        <v>2630360</v>
      </c>
      <c r="CK23">
        <v>2421586</v>
      </c>
      <c r="CL23">
        <v>2214409</v>
      </c>
      <c r="CM23">
        <v>2029375</v>
      </c>
      <c r="CN23">
        <v>1858710</v>
      </c>
      <c r="CO23">
        <v>1680497</v>
      </c>
      <c r="CP23">
        <v>1534600</v>
      </c>
      <c r="CQ23">
        <v>1461974</v>
      </c>
      <c r="CR23">
        <v>982594</v>
      </c>
      <c r="CS23">
        <v>868280</v>
      </c>
      <c r="CT23">
        <v>748215</v>
      </c>
      <c r="CU23">
        <v>667162</v>
      </c>
      <c r="CV23">
        <v>501193</v>
      </c>
      <c r="CW23">
        <v>388146</v>
      </c>
      <c r="CX23">
        <v>305466</v>
      </c>
      <c r="CY23">
        <v>234485</v>
      </c>
      <c r="CZ23">
        <v>179859</v>
      </c>
      <c r="DA23">
        <v>130034</v>
      </c>
      <c r="DB23">
        <v>95218</v>
      </c>
      <c r="DC23">
        <v>156214</v>
      </c>
    </row>
    <row r="24" spans="1:107" x14ac:dyDescent="0.35">
      <c r="A24">
        <v>0</v>
      </c>
      <c r="B24">
        <v>0</v>
      </c>
      <c r="C24">
        <v>0</v>
      </c>
      <c r="D24">
        <v>2036</v>
      </c>
      <c r="E24">
        <v>366676312</v>
      </c>
      <c r="F24" s="65">
        <f t="shared" si="0"/>
        <v>6101445</v>
      </c>
      <c r="G24">
        <v>4175979</v>
      </c>
      <c r="H24">
        <v>4188812</v>
      </c>
      <c r="I24">
        <v>4201714</v>
      </c>
      <c r="J24">
        <v>4213365</v>
      </c>
      <c r="K24">
        <v>4224391</v>
      </c>
      <c r="L24">
        <v>4235423</v>
      </c>
      <c r="M24">
        <v>4246720</v>
      </c>
      <c r="N24">
        <v>4258174</v>
      </c>
      <c r="O24">
        <v>4269529</v>
      </c>
      <c r="P24">
        <v>4280119</v>
      </c>
      <c r="Q24">
        <v>4289172</v>
      </c>
      <c r="R24">
        <v>4296953</v>
      </c>
      <c r="S24">
        <v>4303463</v>
      </c>
      <c r="T24">
        <v>4308682</v>
      </c>
      <c r="U24">
        <v>4312894</v>
      </c>
      <c r="V24">
        <v>4317317</v>
      </c>
      <c r="W24">
        <v>4323627</v>
      </c>
      <c r="X24">
        <v>4332599</v>
      </c>
      <c r="Y24">
        <v>4345186</v>
      </c>
      <c r="Z24">
        <v>4361140</v>
      </c>
      <c r="AA24">
        <v>4310191</v>
      </c>
      <c r="AB24">
        <v>4365590</v>
      </c>
      <c r="AC24">
        <v>4393087</v>
      </c>
      <c r="AD24">
        <v>4413877</v>
      </c>
      <c r="AE24">
        <v>4450307</v>
      </c>
      <c r="AF24">
        <v>4524177</v>
      </c>
      <c r="AG24">
        <v>4548003</v>
      </c>
      <c r="AH24">
        <v>4572581</v>
      </c>
      <c r="AI24">
        <v>4719935</v>
      </c>
      <c r="AJ24">
        <v>4755585</v>
      </c>
      <c r="AK24">
        <v>4734826</v>
      </c>
      <c r="AL24">
        <v>4731844</v>
      </c>
      <c r="AM24">
        <v>4746549</v>
      </c>
      <c r="AN24">
        <v>4719640</v>
      </c>
      <c r="AO24">
        <v>4703599</v>
      </c>
      <c r="AP24">
        <v>4799279</v>
      </c>
      <c r="AQ24">
        <v>4855658</v>
      </c>
      <c r="AR24">
        <v>4782448</v>
      </c>
      <c r="AS24">
        <v>4772361</v>
      </c>
      <c r="AT24">
        <v>4768724</v>
      </c>
      <c r="AU24">
        <v>4780070</v>
      </c>
      <c r="AV24">
        <v>4843964</v>
      </c>
      <c r="AW24">
        <v>4900128</v>
      </c>
      <c r="AX24">
        <v>4932110</v>
      </c>
      <c r="AY24">
        <v>5012348</v>
      </c>
      <c r="AZ24">
        <v>5056704</v>
      </c>
      <c r="BA24">
        <v>5008002</v>
      </c>
      <c r="BB24">
        <v>4790280</v>
      </c>
      <c r="BC24">
        <v>4647656</v>
      </c>
      <c r="BD24">
        <v>4536736</v>
      </c>
      <c r="BE24">
        <v>4515570</v>
      </c>
      <c r="BF24">
        <v>4508706</v>
      </c>
      <c r="BG24">
        <v>4340108</v>
      </c>
      <c r="BH24">
        <v>4366555</v>
      </c>
      <c r="BI24">
        <v>4331261</v>
      </c>
      <c r="BJ24">
        <v>4255884</v>
      </c>
      <c r="BK24">
        <v>4301782</v>
      </c>
      <c r="BL24">
        <v>4023664</v>
      </c>
      <c r="BM24">
        <v>3921170</v>
      </c>
      <c r="BN24">
        <v>3855234</v>
      </c>
      <c r="BO24">
        <v>3720060</v>
      </c>
      <c r="BP24">
        <v>3800413</v>
      </c>
      <c r="BQ24">
        <v>3658538</v>
      </c>
      <c r="BR24">
        <v>3681186</v>
      </c>
      <c r="BS24">
        <v>3806529</v>
      </c>
      <c r="BT24">
        <v>3978296</v>
      </c>
      <c r="BU24">
        <v>3984132</v>
      </c>
      <c r="BV24">
        <v>3744838</v>
      </c>
      <c r="BW24">
        <v>3626992</v>
      </c>
      <c r="BX24">
        <v>3588748</v>
      </c>
      <c r="BY24">
        <v>3604585</v>
      </c>
      <c r="BZ24">
        <v>3759815</v>
      </c>
      <c r="CA24">
        <v>3767700</v>
      </c>
      <c r="CB24">
        <v>3700500</v>
      </c>
      <c r="CC24">
        <v>3623706</v>
      </c>
      <c r="CD24">
        <v>3590042</v>
      </c>
      <c r="CE24">
        <v>3533445</v>
      </c>
      <c r="CF24">
        <v>3330765</v>
      </c>
      <c r="CG24">
        <v>3217878</v>
      </c>
      <c r="CH24">
        <v>3082621</v>
      </c>
      <c r="CI24">
        <v>2869646</v>
      </c>
      <c r="CJ24">
        <v>2733332</v>
      </c>
      <c r="CK24">
        <v>2508101</v>
      </c>
      <c r="CL24">
        <v>2295169</v>
      </c>
      <c r="CM24">
        <v>2084542</v>
      </c>
      <c r="CN24">
        <v>1895929</v>
      </c>
      <c r="CO24">
        <v>1722735</v>
      </c>
      <c r="CP24">
        <v>1544095</v>
      </c>
      <c r="CQ24">
        <v>1396579</v>
      </c>
      <c r="CR24">
        <v>1316409</v>
      </c>
      <c r="CS24">
        <v>874564</v>
      </c>
      <c r="CT24">
        <v>762942</v>
      </c>
      <c r="CU24">
        <v>648242</v>
      </c>
      <c r="CV24">
        <v>569191</v>
      </c>
      <c r="CW24">
        <v>420538</v>
      </c>
      <c r="CX24">
        <v>319876</v>
      </c>
      <c r="CY24">
        <v>246873</v>
      </c>
      <c r="CZ24">
        <v>185553</v>
      </c>
      <c r="DA24">
        <v>139174</v>
      </c>
      <c r="DB24">
        <v>98240</v>
      </c>
      <c r="DC24">
        <v>162341</v>
      </c>
    </row>
    <row r="25" spans="1:107" x14ac:dyDescent="0.35">
      <c r="A25">
        <v>0</v>
      </c>
      <c r="B25">
        <v>0</v>
      </c>
      <c r="C25">
        <v>0</v>
      </c>
      <c r="D25">
        <v>2037</v>
      </c>
      <c r="E25">
        <v>368447857</v>
      </c>
      <c r="F25" s="65">
        <f t="shared" si="0"/>
        <v>6130923</v>
      </c>
      <c r="G25">
        <v>4181715</v>
      </c>
      <c r="H25">
        <v>4193451</v>
      </c>
      <c r="I25">
        <v>4205104</v>
      </c>
      <c r="J25">
        <v>4215551</v>
      </c>
      <c r="K25">
        <v>4225489</v>
      </c>
      <c r="L25">
        <v>4235800</v>
      </c>
      <c r="M25">
        <v>4246861</v>
      </c>
      <c r="N25">
        <v>4258553</v>
      </c>
      <c r="O25">
        <v>4270606</v>
      </c>
      <c r="P25">
        <v>4282389</v>
      </c>
      <c r="Q25">
        <v>4292896</v>
      </c>
      <c r="R25">
        <v>4301705</v>
      </c>
      <c r="S25">
        <v>4309283</v>
      </c>
      <c r="T25">
        <v>4316235</v>
      </c>
      <c r="U25">
        <v>4322874</v>
      </c>
      <c r="V25">
        <v>4330186</v>
      </c>
      <c r="W25">
        <v>4339444</v>
      </c>
      <c r="X25">
        <v>4351729</v>
      </c>
      <c r="Y25">
        <v>4367017</v>
      </c>
      <c r="Z25">
        <v>4384618</v>
      </c>
      <c r="AA25">
        <v>4403790</v>
      </c>
      <c r="AB25">
        <v>4354236</v>
      </c>
      <c r="AC25">
        <v>4410247</v>
      </c>
      <c r="AD25">
        <v>4437584</v>
      </c>
      <c r="AE25">
        <v>4457675</v>
      </c>
      <c r="AF25">
        <v>4492884</v>
      </c>
      <c r="AG25">
        <v>4565057</v>
      </c>
      <c r="AH25">
        <v>4586790</v>
      </c>
      <c r="AI25">
        <v>4609120</v>
      </c>
      <c r="AJ25">
        <v>4753667</v>
      </c>
      <c r="AK25">
        <v>4786400</v>
      </c>
      <c r="AL25">
        <v>4762215</v>
      </c>
      <c r="AM25">
        <v>4755985</v>
      </c>
      <c r="AN25">
        <v>4767852</v>
      </c>
      <c r="AO25">
        <v>4738927</v>
      </c>
      <c r="AP25">
        <v>4721111</v>
      </c>
      <c r="AQ25">
        <v>4814844</v>
      </c>
      <c r="AR25">
        <v>4869329</v>
      </c>
      <c r="AS25">
        <v>4794686</v>
      </c>
      <c r="AT25">
        <v>4783103</v>
      </c>
      <c r="AU25">
        <v>4777807</v>
      </c>
      <c r="AV25">
        <v>4787298</v>
      </c>
      <c r="AW25">
        <v>4849565</v>
      </c>
      <c r="AX25">
        <v>4904360</v>
      </c>
      <c r="AY25">
        <v>4935296</v>
      </c>
      <c r="AZ25">
        <v>5014112</v>
      </c>
      <c r="BA25">
        <v>5056564</v>
      </c>
      <c r="BB25">
        <v>5005600</v>
      </c>
      <c r="BC25">
        <v>4785877</v>
      </c>
      <c r="BD25">
        <v>4641339</v>
      </c>
      <c r="BE25">
        <v>4528827</v>
      </c>
      <c r="BF25">
        <v>4506081</v>
      </c>
      <c r="BG25">
        <v>4498107</v>
      </c>
      <c r="BH25">
        <v>4329422</v>
      </c>
      <c r="BI25">
        <v>4355110</v>
      </c>
      <c r="BJ25">
        <v>4319295</v>
      </c>
      <c r="BK25">
        <v>4243438</v>
      </c>
      <c r="BL25">
        <v>4288057</v>
      </c>
      <c r="BM25">
        <v>4010182</v>
      </c>
      <c r="BN25">
        <v>3906870</v>
      </c>
      <c r="BO25">
        <v>3839594</v>
      </c>
      <c r="BP25">
        <v>3703050</v>
      </c>
      <c r="BQ25">
        <v>3780085</v>
      </c>
      <c r="BR25">
        <v>3636173</v>
      </c>
      <c r="BS25">
        <v>3655500</v>
      </c>
      <c r="BT25">
        <v>3776472</v>
      </c>
      <c r="BU25">
        <v>3943109</v>
      </c>
      <c r="BV25">
        <v>3945193</v>
      </c>
      <c r="BW25">
        <v>3704989</v>
      </c>
      <c r="BX25">
        <v>3584644</v>
      </c>
      <c r="BY25">
        <v>3542616</v>
      </c>
      <c r="BZ25">
        <v>3553127</v>
      </c>
      <c r="CA25">
        <v>3700025</v>
      </c>
      <c r="CB25">
        <v>3701234</v>
      </c>
      <c r="CC25">
        <v>3628278</v>
      </c>
      <c r="CD25">
        <v>3545562</v>
      </c>
      <c r="CE25">
        <v>3504465</v>
      </c>
      <c r="CF25">
        <v>3440109</v>
      </c>
      <c r="CG25">
        <v>3233215</v>
      </c>
      <c r="CH25">
        <v>3112997</v>
      </c>
      <c r="CI25">
        <v>2969737</v>
      </c>
      <c r="CJ25">
        <v>2751501</v>
      </c>
      <c r="CK25">
        <v>2607155</v>
      </c>
      <c r="CL25">
        <v>2378080</v>
      </c>
      <c r="CM25">
        <v>2161513</v>
      </c>
      <c r="CN25">
        <v>1948385</v>
      </c>
      <c r="CO25">
        <v>1758240</v>
      </c>
      <c r="CP25">
        <v>1583845</v>
      </c>
      <c r="CQ25">
        <v>1406180</v>
      </c>
      <c r="CR25">
        <v>1258503</v>
      </c>
      <c r="CS25">
        <v>1172476</v>
      </c>
      <c r="CT25">
        <v>769124</v>
      </c>
      <c r="CU25">
        <v>661622</v>
      </c>
      <c r="CV25">
        <v>553631</v>
      </c>
      <c r="CW25">
        <v>478118</v>
      </c>
      <c r="CX25">
        <v>346959</v>
      </c>
      <c r="CY25">
        <v>258866</v>
      </c>
      <c r="CZ25">
        <v>195653</v>
      </c>
      <c r="DA25">
        <v>143781</v>
      </c>
      <c r="DB25">
        <v>105309</v>
      </c>
      <c r="DC25">
        <v>168527</v>
      </c>
    </row>
    <row r="26" spans="1:107" x14ac:dyDescent="0.35">
      <c r="A26">
        <v>0</v>
      </c>
      <c r="B26">
        <v>0</v>
      </c>
      <c r="C26">
        <v>0</v>
      </c>
      <c r="D26">
        <v>2038</v>
      </c>
      <c r="E26">
        <v>370178704</v>
      </c>
      <c r="F26" s="65">
        <f t="shared" si="0"/>
        <v>6159724</v>
      </c>
      <c r="G26">
        <v>4188292</v>
      </c>
      <c r="H26">
        <v>4199330</v>
      </c>
      <c r="I26">
        <v>4209852</v>
      </c>
      <c r="J26">
        <v>4219041</v>
      </c>
      <c r="K26">
        <v>4227758</v>
      </c>
      <c r="L26">
        <v>4236971</v>
      </c>
      <c r="M26">
        <v>4247303</v>
      </c>
      <c r="N26">
        <v>4258759</v>
      </c>
      <c r="O26">
        <v>4271048</v>
      </c>
      <c r="P26">
        <v>4283528</v>
      </c>
      <c r="Q26">
        <v>4295229</v>
      </c>
      <c r="R26">
        <v>4305489</v>
      </c>
      <c r="S26">
        <v>4314098</v>
      </c>
      <c r="T26">
        <v>4322120</v>
      </c>
      <c r="U26">
        <v>4330503</v>
      </c>
      <c r="V26">
        <v>4340260</v>
      </c>
      <c r="W26">
        <v>4352431</v>
      </c>
      <c r="X26">
        <v>4367700</v>
      </c>
      <c r="Y26">
        <v>4386340</v>
      </c>
      <c r="Z26">
        <v>4406671</v>
      </c>
      <c r="AA26">
        <v>4427514</v>
      </c>
      <c r="AB26">
        <v>4448368</v>
      </c>
      <c r="AC26">
        <v>4399118</v>
      </c>
      <c r="AD26">
        <v>4454997</v>
      </c>
      <c r="AE26">
        <v>4481668</v>
      </c>
      <c r="AF26">
        <v>4500555</v>
      </c>
      <c r="AG26">
        <v>4534112</v>
      </c>
      <c r="AH26">
        <v>4604146</v>
      </c>
      <c r="AI26">
        <v>4623622</v>
      </c>
      <c r="AJ26">
        <v>4643230</v>
      </c>
      <c r="AK26">
        <v>4784757</v>
      </c>
      <c r="AL26">
        <v>4814011</v>
      </c>
      <c r="AM26">
        <v>4786584</v>
      </c>
      <c r="AN26">
        <v>4777523</v>
      </c>
      <c r="AO26">
        <v>4787327</v>
      </c>
      <c r="AP26">
        <v>4756633</v>
      </c>
      <c r="AQ26">
        <v>4736986</v>
      </c>
      <c r="AR26">
        <v>4828786</v>
      </c>
      <c r="AS26">
        <v>4881659</v>
      </c>
      <c r="AT26">
        <v>4805584</v>
      </c>
      <c r="AU26">
        <v>4792356</v>
      </c>
      <c r="AV26">
        <v>4785230</v>
      </c>
      <c r="AW26">
        <v>4793197</v>
      </c>
      <c r="AX26">
        <v>4854112</v>
      </c>
      <c r="AY26">
        <v>4907818</v>
      </c>
      <c r="AZ26">
        <v>4937449</v>
      </c>
      <c r="BA26">
        <v>5014309</v>
      </c>
      <c r="BB26">
        <v>5054307</v>
      </c>
      <c r="BC26">
        <v>5000871</v>
      </c>
      <c r="BD26">
        <v>4779419</v>
      </c>
      <c r="BE26">
        <v>4633393</v>
      </c>
      <c r="BF26">
        <v>4519653</v>
      </c>
      <c r="BG26">
        <v>4495873</v>
      </c>
      <c r="BH26">
        <v>4487160</v>
      </c>
      <c r="BI26">
        <v>4318534</v>
      </c>
      <c r="BJ26">
        <v>4343458</v>
      </c>
      <c r="BK26">
        <v>4306938</v>
      </c>
      <c r="BL26">
        <v>4230497</v>
      </c>
      <c r="BM26">
        <v>4273557</v>
      </c>
      <c r="BN26">
        <v>3995794</v>
      </c>
      <c r="BO26">
        <v>3891357</v>
      </c>
      <c r="BP26">
        <v>3822264</v>
      </c>
      <c r="BQ26">
        <v>3683896</v>
      </c>
      <c r="BR26">
        <v>3757214</v>
      </c>
      <c r="BS26">
        <v>3611332</v>
      </c>
      <c r="BT26">
        <v>3627254</v>
      </c>
      <c r="BU26">
        <v>3743702</v>
      </c>
      <c r="BV26">
        <v>3905193</v>
      </c>
      <c r="BW26">
        <v>3903508</v>
      </c>
      <c r="BX26">
        <v>3662267</v>
      </c>
      <c r="BY26">
        <v>3539119</v>
      </c>
      <c r="BZ26">
        <v>3492795</v>
      </c>
      <c r="CA26">
        <v>3497450</v>
      </c>
      <c r="CB26">
        <v>3635446</v>
      </c>
      <c r="CC26">
        <v>3629743</v>
      </c>
      <c r="CD26">
        <v>3550849</v>
      </c>
      <c r="CE26">
        <v>3461911</v>
      </c>
      <c r="CF26">
        <v>3412901</v>
      </c>
      <c r="CG26">
        <v>3340249</v>
      </c>
      <c r="CH26">
        <v>3128784</v>
      </c>
      <c r="CI26">
        <v>2999939</v>
      </c>
      <c r="CJ26">
        <v>2848349</v>
      </c>
      <c r="CK26">
        <v>2625436</v>
      </c>
      <c r="CL26">
        <v>2472882</v>
      </c>
      <c r="CM26">
        <v>2240525</v>
      </c>
      <c r="CN26">
        <v>2021282</v>
      </c>
      <c r="CO26">
        <v>1807825</v>
      </c>
      <c r="CP26">
        <v>1617510</v>
      </c>
      <c r="CQ26">
        <v>1443325</v>
      </c>
      <c r="CR26">
        <v>1268098</v>
      </c>
      <c r="CS26">
        <v>1121846</v>
      </c>
      <c r="CT26">
        <v>1031910</v>
      </c>
      <c r="CU26">
        <v>667612</v>
      </c>
      <c r="CV26">
        <v>565636</v>
      </c>
      <c r="CW26">
        <v>465573</v>
      </c>
      <c r="CX26">
        <v>394941</v>
      </c>
      <c r="CY26">
        <v>281125</v>
      </c>
      <c r="CZ26">
        <v>205445</v>
      </c>
      <c r="DA26">
        <v>151849</v>
      </c>
      <c r="DB26">
        <v>108965</v>
      </c>
      <c r="DC26">
        <v>177569</v>
      </c>
    </row>
    <row r="27" spans="1:107" x14ac:dyDescent="0.35">
      <c r="A27">
        <v>0</v>
      </c>
      <c r="B27">
        <v>0</v>
      </c>
      <c r="C27">
        <v>0</v>
      </c>
      <c r="D27">
        <v>2039</v>
      </c>
      <c r="E27">
        <v>371871238</v>
      </c>
      <c r="F27" s="65">
        <f t="shared" si="0"/>
        <v>6187888</v>
      </c>
      <c r="G27">
        <v>4195580</v>
      </c>
      <c r="H27">
        <v>4206046</v>
      </c>
      <c r="I27">
        <v>4215835</v>
      </c>
      <c r="J27">
        <v>4223879</v>
      </c>
      <c r="K27">
        <v>4231326</v>
      </c>
      <c r="L27">
        <v>4239308</v>
      </c>
      <c r="M27">
        <v>4248541</v>
      </c>
      <c r="N27">
        <v>4259263</v>
      </c>
      <c r="O27">
        <v>4271317</v>
      </c>
      <c r="P27">
        <v>4284030</v>
      </c>
      <c r="Q27">
        <v>4296431</v>
      </c>
      <c r="R27">
        <v>4307878</v>
      </c>
      <c r="S27">
        <v>4317940</v>
      </c>
      <c r="T27">
        <v>4326995</v>
      </c>
      <c r="U27">
        <v>4336458</v>
      </c>
      <c r="V27">
        <v>4347982</v>
      </c>
      <c r="W27">
        <v>4362622</v>
      </c>
      <c r="X27">
        <v>4380841</v>
      </c>
      <c r="Y27">
        <v>4402498</v>
      </c>
      <c r="Z27">
        <v>4426214</v>
      </c>
      <c r="AA27">
        <v>4449807</v>
      </c>
      <c r="AB27">
        <v>4472350</v>
      </c>
      <c r="AC27">
        <v>4493743</v>
      </c>
      <c r="AD27">
        <v>4444108</v>
      </c>
      <c r="AE27">
        <v>4499334</v>
      </c>
      <c r="AF27">
        <v>4524822</v>
      </c>
      <c r="AG27">
        <v>4542073</v>
      </c>
      <c r="AH27">
        <v>4573524</v>
      </c>
      <c r="AI27">
        <v>4641258</v>
      </c>
      <c r="AJ27">
        <v>4658002</v>
      </c>
      <c r="AK27">
        <v>4674675</v>
      </c>
      <c r="AL27">
        <v>4812617</v>
      </c>
      <c r="AM27">
        <v>4838574</v>
      </c>
      <c r="AN27">
        <v>4808327</v>
      </c>
      <c r="AO27">
        <v>4797213</v>
      </c>
      <c r="AP27">
        <v>4805214</v>
      </c>
      <c r="AQ27">
        <v>4772696</v>
      </c>
      <c r="AR27">
        <v>4751231</v>
      </c>
      <c r="AS27">
        <v>4841383</v>
      </c>
      <c r="AT27">
        <v>4892638</v>
      </c>
      <c r="AU27">
        <v>4814988</v>
      </c>
      <c r="AV27">
        <v>4799941</v>
      </c>
      <c r="AW27">
        <v>4791314</v>
      </c>
      <c r="AX27">
        <v>4798041</v>
      </c>
      <c r="AY27">
        <v>4857883</v>
      </c>
      <c r="AZ27">
        <v>4910246</v>
      </c>
      <c r="BA27">
        <v>4938056</v>
      </c>
      <c r="BB27">
        <v>5012395</v>
      </c>
      <c r="BC27">
        <v>5049714</v>
      </c>
      <c r="BD27">
        <v>4994052</v>
      </c>
      <c r="BE27">
        <v>4771331</v>
      </c>
      <c r="BF27">
        <v>4624175</v>
      </c>
      <c r="BG27">
        <v>4509766</v>
      </c>
      <c r="BH27">
        <v>4485322</v>
      </c>
      <c r="BI27">
        <v>4476001</v>
      </c>
      <c r="BJ27">
        <v>4307437</v>
      </c>
      <c r="BK27">
        <v>4331407</v>
      </c>
      <c r="BL27">
        <v>4294079</v>
      </c>
      <c r="BM27">
        <v>4216788</v>
      </c>
      <c r="BN27">
        <v>4258106</v>
      </c>
      <c r="BO27">
        <v>3980176</v>
      </c>
      <c r="BP27">
        <v>3874154</v>
      </c>
      <c r="BQ27">
        <v>3802752</v>
      </c>
      <c r="BR27">
        <v>3662248</v>
      </c>
      <c r="BS27">
        <v>3731804</v>
      </c>
      <c r="BT27">
        <v>3583952</v>
      </c>
      <c r="BU27">
        <v>3596386</v>
      </c>
      <c r="BV27">
        <v>3708335</v>
      </c>
      <c r="BW27">
        <v>3864571</v>
      </c>
      <c r="BX27">
        <v>3858834</v>
      </c>
      <c r="BY27">
        <v>3616314</v>
      </c>
      <c r="BZ27">
        <v>3489915</v>
      </c>
      <c r="CA27">
        <v>3438823</v>
      </c>
      <c r="CB27">
        <v>3437224</v>
      </c>
      <c r="CC27">
        <v>3565920</v>
      </c>
      <c r="CD27">
        <v>3553048</v>
      </c>
      <c r="CE27">
        <v>3467924</v>
      </c>
      <c r="CF27">
        <v>3372365</v>
      </c>
      <c r="CG27">
        <v>3314861</v>
      </c>
      <c r="CH27">
        <v>3233278</v>
      </c>
      <c r="CI27">
        <v>3016103</v>
      </c>
      <c r="CJ27">
        <v>2878250</v>
      </c>
      <c r="CK27">
        <v>2718760</v>
      </c>
      <c r="CL27">
        <v>2491195</v>
      </c>
      <c r="CM27">
        <v>2330734</v>
      </c>
      <c r="CN27">
        <v>2096121</v>
      </c>
      <c r="CO27">
        <v>1876449</v>
      </c>
      <c r="CP27">
        <v>1664071</v>
      </c>
      <c r="CQ27">
        <v>1475014</v>
      </c>
      <c r="CR27">
        <v>1302529</v>
      </c>
      <c r="CS27">
        <v>1131319</v>
      </c>
      <c r="CT27">
        <v>988246</v>
      </c>
      <c r="CU27">
        <v>896485</v>
      </c>
      <c r="CV27">
        <v>571337</v>
      </c>
      <c r="CW27">
        <v>476194</v>
      </c>
      <c r="CX27">
        <v>385045</v>
      </c>
      <c r="CY27">
        <v>320411</v>
      </c>
      <c r="CZ27">
        <v>223408</v>
      </c>
      <c r="DA27">
        <v>159695</v>
      </c>
      <c r="DB27">
        <v>115275</v>
      </c>
      <c r="DC27">
        <v>186098</v>
      </c>
    </row>
    <row r="28" spans="1:107" x14ac:dyDescent="0.35">
      <c r="A28">
        <v>0</v>
      </c>
      <c r="B28">
        <v>0</v>
      </c>
      <c r="C28">
        <v>0</v>
      </c>
      <c r="D28">
        <v>2040</v>
      </c>
      <c r="E28">
        <v>373527973</v>
      </c>
      <c r="F28" s="65">
        <f t="shared" si="0"/>
        <v>6215456</v>
      </c>
      <c r="G28">
        <v>4203337</v>
      </c>
      <c r="H28">
        <v>4213469</v>
      </c>
      <c r="I28">
        <v>4222656</v>
      </c>
      <c r="J28">
        <v>4229955</v>
      </c>
      <c r="K28">
        <v>4236241</v>
      </c>
      <c r="L28">
        <v>4242944</v>
      </c>
      <c r="M28">
        <v>4250942</v>
      </c>
      <c r="N28">
        <v>4260562</v>
      </c>
      <c r="O28">
        <v>4271879</v>
      </c>
      <c r="P28">
        <v>4284360</v>
      </c>
      <c r="Q28">
        <v>4296990</v>
      </c>
      <c r="R28">
        <v>4309137</v>
      </c>
      <c r="S28">
        <v>4320388</v>
      </c>
      <c r="T28">
        <v>4330894</v>
      </c>
      <c r="U28">
        <v>4341407</v>
      </c>
      <c r="V28">
        <v>4354022</v>
      </c>
      <c r="W28">
        <v>4370458</v>
      </c>
      <c r="X28">
        <v>4391176</v>
      </c>
      <c r="Y28">
        <v>4415821</v>
      </c>
      <c r="Z28">
        <v>4442581</v>
      </c>
      <c r="AA28">
        <v>4469579</v>
      </c>
      <c r="AB28">
        <v>4494888</v>
      </c>
      <c r="AC28">
        <v>4517987</v>
      </c>
      <c r="AD28">
        <v>4539174</v>
      </c>
      <c r="AE28">
        <v>4488691</v>
      </c>
      <c r="AF28">
        <v>4542737</v>
      </c>
      <c r="AG28">
        <v>4566599</v>
      </c>
      <c r="AH28">
        <v>4581756</v>
      </c>
      <c r="AI28">
        <v>4610932</v>
      </c>
      <c r="AJ28">
        <v>4675893</v>
      </c>
      <c r="AK28">
        <v>4689692</v>
      </c>
      <c r="AL28">
        <v>4702861</v>
      </c>
      <c r="AM28">
        <v>4837407</v>
      </c>
      <c r="AN28">
        <v>4860492</v>
      </c>
      <c r="AO28">
        <v>4828212</v>
      </c>
      <c r="AP28">
        <v>4815302</v>
      </c>
      <c r="AQ28">
        <v>4821446</v>
      </c>
      <c r="AR28">
        <v>4787121</v>
      </c>
      <c r="AS28">
        <v>4764123</v>
      </c>
      <c r="AT28">
        <v>4852622</v>
      </c>
      <c r="AU28">
        <v>4902107</v>
      </c>
      <c r="AV28">
        <v>4822721</v>
      </c>
      <c r="AW28">
        <v>4806178</v>
      </c>
      <c r="AX28">
        <v>4796342</v>
      </c>
      <c r="AY28">
        <v>4802110</v>
      </c>
      <c r="AZ28">
        <v>4860631</v>
      </c>
      <c r="BA28">
        <v>4911129</v>
      </c>
      <c r="BB28">
        <v>4936573</v>
      </c>
      <c r="BC28">
        <v>5008162</v>
      </c>
      <c r="BD28">
        <v>5043032</v>
      </c>
      <c r="BE28">
        <v>4985568</v>
      </c>
      <c r="BF28">
        <v>4761958</v>
      </c>
      <c r="BG28">
        <v>4614246</v>
      </c>
      <c r="BH28">
        <v>4499532</v>
      </c>
      <c r="BI28">
        <v>4474557</v>
      </c>
      <c r="BJ28">
        <v>4464610</v>
      </c>
      <c r="BK28">
        <v>4295949</v>
      </c>
      <c r="BL28">
        <v>4318852</v>
      </c>
      <c r="BM28">
        <v>4280456</v>
      </c>
      <c r="BN28">
        <v>4202149</v>
      </c>
      <c r="BO28">
        <v>4241367</v>
      </c>
      <c r="BP28">
        <v>3962854</v>
      </c>
      <c r="BQ28">
        <v>3854759</v>
      </c>
      <c r="BR28">
        <v>3780698</v>
      </c>
      <c r="BS28">
        <v>3638109</v>
      </c>
      <c r="BT28">
        <v>3703786</v>
      </c>
      <c r="BU28">
        <v>3553980</v>
      </c>
      <c r="BV28">
        <v>3563019</v>
      </c>
      <c r="BW28">
        <v>3670413</v>
      </c>
      <c r="BX28">
        <v>3821006</v>
      </c>
      <c r="BY28">
        <v>3810784</v>
      </c>
      <c r="BZ28">
        <v>3566622</v>
      </c>
      <c r="CA28">
        <v>3436574</v>
      </c>
      <c r="CB28">
        <v>3380372</v>
      </c>
      <c r="CC28">
        <v>3372318</v>
      </c>
      <c r="CD28">
        <v>3491302</v>
      </c>
      <c r="CE28">
        <v>3470879</v>
      </c>
      <c r="CF28">
        <v>3379114</v>
      </c>
      <c r="CG28">
        <v>3276429</v>
      </c>
      <c r="CH28">
        <v>3209748</v>
      </c>
      <c r="CI28">
        <v>3117753</v>
      </c>
      <c r="CJ28">
        <v>2894707</v>
      </c>
      <c r="CK28">
        <v>2748248</v>
      </c>
      <c r="CL28">
        <v>2580694</v>
      </c>
      <c r="CM28">
        <v>2348992</v>
      </c>
      <c r="CN28">
        <v>2181420</v>
      </c>
      <c r="CO28">
        <v>1946908</v>
      </c>
      <c r="CP28">
        <v>1728240</v>
      </c>
      <c r="CQ28">
        <v>1518414</v>
      </c>
      <c r="CR28">
        <v>1332124</v>
      </c>
      <c r="CS28">
        <v>1162947</v>
      </c>
      <c r="CT28">
        <v>997479</v>
      </c>
      <c r="CU28">
        <v>859393</v>
      </c>
      <c r="CV28">
        <v>767933</v>
      </c>
      <c r="CW28">
        <v>481511</v>
      </c>
      <c r="CX28">
        <v>394293</v>
      </c>
      <c r="CY28">
        <v>312785</v>
      </c>
      <c r="CZ28">
        <v>254982</v>
      </c>
      <c r="DA28">
        <v>173903</v>
      </c>
      <c r="DB28">
        <v>121430</v>
      </c>
      <c r="DC28">
        <v>196089</v>
      </c>
    </row>
    <row r="29" spans="1:107" x14ac:dyDescent="0.35">
      <c r="A29">
        <v>0</v>
      </c>
      <c r="B29">
        <v>0</v>
      </c>
      <c r="C29">
        <v>0</v>
      </c>
      <c r="D29">
        <v>2041</v>
      </c>
      <c r="E29">
        <v>375151805</v>
      </c>
      <c r="F29" s="65">
        <f t="shared" si="0"/>
        <v>6242476</v>
      </c>
      <c r="G29">
        <v>4211495</v>
      </c>
      <c r="H29">
        <v>4221358</v>
      </c>
      <c r="I29">
        <v>4230176</v>
      </c>
      <c r="J29">
        <v>4236861</v>
      </c>
      <c r="K29">
        <v>4242393</v>
      </c>
      <c r="L29">
        <v>4247922</v>
      </c>
      <c r="M29">
        <v>4254636</v>
      </c>
      <c r="N29">
        <v>4263019</v>
      </c>
      <c r="O29">
        <v>4273236</v>
      </c>
      <c r="P29">
        <v>4284978</v>
      </c>
      <c r="Q29">
        <v>4297373</v>
      </c>
      <c r="R29">
        <v>4309750</v>
      </c>
      <c r="S29">
        <v>4321703</v>
      </c>
      <c r="T29">
        <v>4333399</v>
      </c>
      <c r="U29">
        <v>4345371</v>
      </c>
      <c r="V29">
        <v>4359052</v>
      </c>
      <c r="W29">
        <v>4376612</v>
      </c>
      <c r="X29">
        <v>4399155</v>
      </c>
      <c r="Y29">
        <v>4426327</v>
      </c>
      <c r="Z29">
        <v>4456108</v>
      </c>
      <c r="AA29">
        <v>4486172</v>
      </c>
      <c r="AB29">
        <v>4514904</v>
      </c>
      <c r="AC29">
        <v>4540779</v>
      </c>
      <c r="AD29">
        <v>4563678</v>
      </c>
      <c r="AE29">
        <v>4584141</v>
      </c>
      <c r="AF29">
        <v>4532335</v>
      </c>
      <c r="AG29">
        <v>4584757</v>
      </c>
      <c r="AH29">
        <v>4606529</v>
      </c>
      <c r="AI29">
        <v>4619415</v>
      </c>
      <c r="AJ29">
        <v>4645843</v>
      </c>
      <c r="AK29">
        <v>4707809</v>
      </c>
      <c r="AL29">
        <v>4718096</v>
      </c>
      <c r="AM29">
        <v>4727946</v>
      </c>
      <c r="AN29">
        <v>4859537</v>
      </c>
      <c r="AO29">
        <v>4880535</v>
      </c>
      <c r="AP29">
        <v>4846481</v>
      </c>
      <c r="AQ29">
        <v>4831727</v>
      </c>
      <c r="AR29">
        <v>4836031</v>
      </c>
      <c r="AS29">
        <v>4800185</v>
      </c>
      <c r="AT29">
        <v>4775660</v>
      </c>
      <c r="AU29">
        <v>4862344</v>
      </c>
      <c r="AV29">
        <v>4909897</v>
      </c>
      <c r="AW29">
        <v>4829104</v>
      </c>
      <c r="AX29">
        <v>4811366</v>
      </c>
      <c r="AY29">
        <v>4800597</v>
      </c>
      <c r="AZ29">
        <v>4805159</v>
      </c>
      <c r="BA29">
        <v>4861842</v>
      </c>
      <c r="BB29">
        <v>4909931</v>
      </c>
      <c r="BC29">
        <v>4932785</v>
      </c>
      <c r="BD29">
        <v>5001856</v>
      </c>
      <c r="BE29">
        <v>5034690</v>
      </c>
      <c r="BF29">
        <v>4975789</v>
      </c>
      <c r="BG29">
        <v>4751863</v>
      </c>
      <c r="BH29">
        <v>4603963</v>
      </c>
      <c r="BI29">
        <v>4489084</v>
      </c>
      <c r="BJ29">
        <v>4463564</v>
      </c>
      <c r="BK29">
        <v>4452814</v>
      </c>
      <c r="BL29">
        <v>4283961</v>
      </c>
      <c r="BM29">
        <v>4305531</v>
      </c>
      <c r="BN29">
        <v>4265900</v>
      </c>
      <c r="BO29">
        <v>4186251</v>
      </c>
      <c r="BP29">
        <v>4222843</v>
      </c>
      <c r="BQ29">
        <v>3943319</v>
      </c>
      <c r="BR29">
        <v>3832809</v>
      </c>
      <c r="BS29">
        <v>3756102</v>
      </c>
      <c r="BT29">
        <v>3611422</v>
      </c>
      <c r="BU29">
        <v>3673115</v>
      </c>
      <c r="BV29">
        <v>3521540</v>
      </c>
      <c r="BW29">
        <v>3527203</v>
      </c>
      <c r="BX29">
        <v>3629709</v>
      </c>
      <c r="BY29">
        <v>3774107</v>
      </c>
      <c r="BZ29">
        <v>3758825</v>
      </c>
      <c r="CA29">
        <v>3512716</v>
      </c>
      <c r="CB29">
        <v>3378764</v>
      </c>
      <c r="CC29">
        <v>3317316</v>
      </c>
      <c r="CD29">
        <v>3302586</v>
      </c>
      <c r="CE29">
        <v>3411315</v>
      </c>
      <c r="CF29">
        <v>3382836</v>
      </c>
      <c r="CG29">
        <v>3283922</v>
      </c>
      <c r="CH29">
        <v>3173510</v>
      </c>
      <c r="CI29">
        <v>3096106</v>
      </c>
      <c r="CJ29">
        <v>2993174</v>
      </c>
      <c r="CK29">
        <v>2764917</v>
      </c>
      <c r="CL29">
        <v>2609638</v>
      </c>
      <c r="CM29">
        <v>2434359</v>
      </c>
      <c r="CN29">
        <v>2199514</v>
      </c>
      <c r="CO29">
        <v>2027071</v>
      </c>
      <c r="CP29">
        <v>1794125</v>
      </c>
      <c r="CQ29">
        <v>1577965</v>
      </c>
      <c r="CR29">
        <v>1372246</v>
      </c>
      <c r="CS29">
        <v>1190336</v>
      </c>
      <c r="CT29">
        <v>1026239</v>
      </c>
      <c r="CU29">
        <v>868258</v>
      </c>
      <c r="CV29">
        <v>736949</v>
      </c>
      <c r="CW29">
        <v>647883</v>
      </c>
      <c r="CX29">
        <v>399164</v>
      </c>
      <c r="CY29">
        <v>320707</v>
      </c>
      <c r="CZ29">
        <v>249255</v>
      </c>
      <c r="DA29">
        <v>198778</v>
      </c>
      <c r="DB29">
        <v>132425</v>
      </c>
      <c r="DC29">
        <v>206962</v>
      </c>
    </row>
    <row r="30" spans="1:107" x14ac:dyDescent="0.35">
      <c r="A30">
        <v>0</v>
      </c>
      <c r="B30">
        <v>0</v>
      </c>
      <c r="C30">
        <v>0</v>
      </c>
      <c r="D30">
        <v>2042</v>
      </c>
      <c r="E30">
        <v>376746115</v>
      </c>
      <c r="F30" s="65">
        <f t="shared" si="0"/>
        <v>6269005</v>
      </c>
      <c r="G30">
        <v>4220328</v>
      </c>
      <c r="H30">
        <v>4229645</v>
      </c>
      <c r="I30">
        <v>4238161</v>
      </c>
      <c r="J30">
        <v>4244467</v>
      </c>
      <c r="K30">
        <v>4249370</v>
      </c>
      <c r="L30">
        <v>4254136</v>
      </c>
      <c r="M30">
        <v>4259672</v>
      </c>
      <c r="N30">
        <v>4266773</v>
      </c>
      <c r="O30">
        <v>4275751</v>
      </c>
      <c r="P30">
        <v>4286389</v>
      </c>
      <c r="Q30">
        <v>4298038</v>
      </c>
      <c r="R30">
        <v>4310184</v>
      </c>
      <c r="S30">
        <v>4322369</v>
      </c>
      <c r="T30">
        <v>4334770</v>
      </c>
      <c r="U30">
        <v>4347941</v>
      </c>
      <c r="V30">
        <v>4363096</v>
      </c>
      <c r="W30">
        <v>4381746</v>
      </c>
      <c r="X30">
        <v>4405443</v>
      </c>
      <c r="Y30">
        <v>4434480</v>
      </c>
      <c r="Z30">
        <v>4466809</v>
      </c>
      <c r="AA30">
        <v>4499917</v>
      </c>
      <c r="AB30">
        <v>4531727</v>
      </c>
      <c r="AC30">
        <v>4561042</v>
      </c>
      <c r="AD30">
        <v>4586727</v>
      </c>
      <c r="AE30">
        <v>4608900</v>
      </c>
      <c r="AF30">
        <v>4628115</v>
      </c>
      <c r="AG30">
        <v>4574587</v>
      </c>
      <c r="AH30">
        <v>4624909</v>
      </c>
      <c r="AI30">
        <v>4644408</v>
      </c>
      <c r="AJ30">
        <v>4654551</v>
      </c>
      <c r="AK30">
        <v>4678010</v>
      </c>
      <c r="AL30">
        <v>4736417</v>
      </c>
      <c r="AM30">
        <v>4743378</v>
      </c>
      <c r="AN30">
        <v>4750356</v>
      </c>
      <c r="AO30">
        <v>4879774</v>
      </c>
      <c r="AP30">
        <v>4898951</v>
      </c>
      <c r="AQ30">
        <v>4863074</v>
      </c>
      <c r="AR30">
        <v>4846500</v>
      </c>
      <c r="AS30">
        <v>4849250</v>
      </c>
      <c r="AT30">
        <v>4811887</v>
      </c>
      <c r="AU30">
        <v>4785682</v>
      </c>
      <c r="AV30">
        <v>4870381</v>
      </c>
      <c r="AW30">
        <v>4916335</v>
      </c>
      <c r="AX30">
        <v>4834432</v>
      </c>
      <c r="AY30">
        <v>4815780</v>
      </c>
      <c r="AZ30">
        <v>4803833</v>
      </c>
      <c r="BA30">
        <v>4806681</v>
      </c>
      <c r="BB30">
        <v>4860977</v>
      </c>
      <c r="BC30">
        <v>4906445</v>
      </c>
      <c r="BD30">
        <v>4926945</v>
      </c>
      <c r="BE30">
        <v>4993896</v>
      </c>
      <c r="BF30">
        <v>5025058</v>
      </c>
      <c r="BG30">
        <v>4965275</v>
      </c>
      <c r="BH30">
        <v>4741406</v>
      </c>
      <c r="BI30">
        <v>4593456</v>
      </c>
      <c r="BJ30">
        <v>4478407</v>
      </c>
      <c r="BK30">
        <v>4452164</v>
      </c>
      <c r="BL30">
        <v>4440498</v>
      </c>
      <c r="BM30">
        <v>4271217</v>
      </c>
      <c r="BN30">
        <v>4291278</v>
      </c>
      <c r="BO30">
        <v>4250079</v>
      </c>
      <c r="BP30">
        <v>4168603</v>
      </c>
      <c r="BQ30">
        <v>4202002</v>
      </c>
      <c r="BR30">
        <v>3921194</v>
      </c>
      <c r="BS30">
        <v>3808296</v>
      </c>
      <c r="BT30">
        <v>3728900</v>
      </c>
      <c r="BU30">
        <v>3582130</v>
      </c>
      <c r="BV30">
        <v>3639917</v>
      </c>
      <c r="BW30">
        <v>3486687</v>
      </c>
      <c r="BX30">
        <v>3488734</v>
      </c>
      <c r="BY30">
        <v>3585854</v>
      </c>
      <c r="BZ30">
        <v>3723343</v>
      </c>
      <c r="CA30">
        <v>3702454</v>
      </c>
      <c r="CB30">
        <v>3454266</v>
      </c>
      <c r="CC30">
        <v>3316362</v>
      </c>
      <c r="CD30">
        <v>3249519</v>
      </c>
      <c r="CE30">
        <v>3227788</v>
      </c>
      <c r="CF30">
        <v>3325575</v>
      </c>
      <c r="CG30">
        <v>3288414</v>
      </c>
      <c r="CH30">
        <v>3181724</v>
      </c>
      <c r="CI30">
        <v>3062115</v>
      </c>
      <c r="CJ30">
        <v>2973431</v>
      </c>
      <c r="CK30">
        <v>2859887</v>
      </c>
      <c r="CL30">
        <v>2626446</v>
      </c>
      <c r="CM30">
        <v>2462627</v>
      </c>
      <c r="CN30">
        <v>2280465</v>
      </c>
      <c r="CO30">
        <v>2044920</v>
      </c>
      <c r="CP30">
        <v>1868958</v>
      </c>
      <c r="CQ30">
        <v>1639125</v>
      </c>
      <c r="CR30">
        <v>1427053</v>
      </c>
      <c r="CS30">
        <v>1227091</v>
      </c>
      <c r="CT30">
        <v>1051340</v>
      </c>
      <c r="CU30">
        <v>894124</v>
      </c>
      <c r="CV30">
        <v>745325</v>
      </c>
      <c r="CW30">
        <v>622456</v>
      </c>
      <c r="CX30">
        <v>537696</v>
      </c>
      <c r="CY30">
        <v>325079</v>
      </c>
      <c r="CZ30">
        <v>255908</v>
      </c>
      <c r="DA30">
        <v>194595</v>
      </c>
      <c r="DB30">
        <v>151611</v>
      </c>
      <c r="DC30">
        <v>221828</v>
      </c>
    </row>
    <row r="31" spans="1:107" x14ac:dyDescent="0.35">
      <c r="A31">
        <v>0</v>
      </c>
      <c r="B31">
        <v>0</v>
      </c>
      <c r="C31">
        <v>0</v>
      </c>
      <c r="D31">
        <v>2043</v>
      </c>
      <c r="E31">
        <v>378314343</v>
      </c>
      <c r="F31" s="65">
        <f t="shared" si="0"/>
        <v>6295100</v>
      </c>
      <c r="G31">
        <v>4229838</v>
      </c>
      <c r="H31">
        <v>4238599</v>
      </c>
      <c r="I31">
        <v>4246542</v>
      </c>
      <c r="J31">
        <v>4252535</v>
      </c>
      <c r="K31">
        <v>4257044</v>
      </c>
      <c r="L31">
        <v>4261174</v>
      </c>
      <c r="M31">
        <v>4265943</v>
      </c>
      <c r="N31">
        <v>4271863</v>
      </c>
      <c r="O31">
        <v>4279557</v>
      </c>
      <c r="P31">
        <v>4288955</v>
      </c>
      <c r="Q31">
        <v>4299500</v>
      </c>
      <c r="R31">
        <v>4310903</v>
      </c>
      <c r="S31">
        <v>4322854</v>
      </c>
      <c r="T31">
        <v>4335491</v>
      </c>
      <c r="U31">
        <v>4349374</v>
      </c>
      <c r="V31">
        <v>4365744</v>
      </c>
      <c r="W31">
        <v>4385886</v>
      </c>
      <c r="X31">
        <v>4410707</v>
      </c>
      <c r="Y31">
        <v>4440930</v>
      </c>
      <c r="Z31">
        <v>4475154</v>
      </c>
      <c r="AA31">
        <v>4510829</v>
      </c>
      <c r="AB31">
        <v>4545700</v>
      </c>
      <c r="AC31">
        <v>4578106</v>
      </c>
      <c r="AD31">
        <v>4607236</v>
      </c>
      <c r="AE31">
        <v>4632195</v>
      </c>
      <c r="AF31">
        <v>4653123</v>
      </c>
      <c r="AG31">
        <v>4670663</v>
      </c>
      <c r="AH31">
        <v>4614956</v>
      </c>
      <c r="AI31">
        <v>4662994</v>
      </c>
      <c r="AJ31">
        <v>4679740</v>
      </c>
      <c r="AK31">
        <v>4686919</v>
      </c>
      <c r="AL31">
        <v>4706847</v>
      </c>
      <c r="AM31">
        <v>4761882</v>
      </c>
      <c r="AN31">
        <v>4765971</v>
      </c>
      <c r="AO31">
        <v>4770859</v>
      </c>
      <c r="AP31">
        <v>4898372</v>
      </c>
      <c r="AQ31">
        <v>4915686</v>
      </c>
      <c r="AR31">
        <v>4878006</v>
      </c>
      <c r="AS31">
        <v>4859899</v>
      </c>
      <c r="AT31">
        <v>4861100</v>
      </c>
      <c r="AU31">
        <v>4822066</v>
      </c>
      <c r="AV31">
        <v>4794010</v>
      </c>
      <c r="AW31">
        <v>4877055</v>
      </c>
      <c r="AX31">
        <v>4921709</v>
      </c>
      <c r="AY31">
        <v>4838988</v>
      </c>
      <c r="AZ31">
        <v>4819173</v>
      </c>
      <c r="BA31">
        <v>4805547</v>
      </c>
      <c r="BB31">
        <v>4806138</v>
      </c>
      <c r="BC31">
        <v>4857835</v>
      </c>
      <c r="BD31">
        <v>4900911</v>
      </c>
      <c r="BE31">
        <v>4919478</v>
      </c>
      <c r="BF31">
        <v>4984662</v>
      </c>
      <c r="BG31">
        <v>5014696</v>
      </c>
      <c r="BH31">
        <v>4954392</v>
      </c>
      <c r="BI31">
        <v>4730718</v>
      </c>
      <c r="BJ31">
        <v>4582715</v>
      </c>
      <c r="BK31">
        <v>4467320</v>
      </c>
      <c r="BL31">
        <v>4440239</v>
      </c>
      <c r="BM31">
        <v>4427395</v>
      </c>
      <c r="BN31">
        <v>4257554</v>
      </c>
      <c r="BO31">
        <v>4275769</v>
      </c>
      <c r="BP31">
        <v>4232498</v>
      </c>
      <c r="BQ31">
        <v>4148682</v>
      </c>
      <c r="BR31">
        <v>4178452</v>
      </c>
      <c r="BS31">
        <v>3896469</v>
      </c>
      <c r="BT31">
        <v>3781149</v>
      </c>
      <c r="BU31">
        <v>3699033</v>
      </c>
      <c r="BV31">
        <v>3550369</v>
      </c>
      <c r="BW31">
        <v>3604243</v>
      </c>
      <c r="BX31">
        <v>3449222</v>
      </c>
      <c r="BY31">
        <v>3447242</v>
      </c>
      <c r="BZ31">
        <v>3538323</v>
      </c>
      <c r="CA31">
        <v>3668228</v>
      </c>
      <c r="CB31">
        <v>3641323</v>
      </c>
      <c r="CC31">
        <v>3391125</v>
      </c>
      <c r="CD31">
        <v>3249235</v>
      </c>
      <c r="CE31">
        <v>3176739</v>
      </c>
      <c r="CF31">
        <v>3147543</v>
      </c>
      <c r="CG31">
        <v>3233585</v>
      </c>
      <c r="CH31">
        <v>3186988</v>
      </c>
      <c r="CI31">
        <v>3070996</v>
      </c>
      <c r="CJ31">
        <v>2941742</v>
      </c>
      <c r="CK31">
        <v>2842097</v>
      </c>
      <c r="CL31">
        <v>2717571</v>
      </c>
      <c r="CM31">
        <v>2479481</v>
      </c>
      <c r="CN31">
        <v>2307924</v>
      </c>
      <c r="CO31">
        <v>2121228</v>
      </c>
      <c r="CP31">
        <v>1886470</v>
      </c>
      <c r="CQ31">
        <v>1708459</v>
      </c>
      <c r="CR31">
        <v>1483360</v>
      </c>
      <c r="CS31">
        <v>1277072</v>
      </c>
      <c r="CT31">
        <v>1084671</v>
      </c>
      <c r="CU31">
        <v>916872</v>
      </c>
      <c r="CV31">
        <v>768298</v>
      </c>
      <c r="CW31">
        <v>630241</v>
      </c>
      <c r="CX31">
        <v>517229</v>
      </c>
      <c r="CY31">
        <v>438444</v>
      </c>
      <c r="CZ31">
        <v>259745</v>
      </c>
      <c r="DA31">
        <v>200077</v>
      </c>
      <c r="DB31">
        <v>148646</v>
      </c>
      <c r="DC31">
        <v>245226</v>
      </c>
    </row>
    <row r="32" spans="1:107" x14ac:dyDescent="0.35">
      <c r="A32">
        <v>0</v>
      </c>
      <c r="B32">
        <v>0</v>
      </c>
      <c r="C32">
        <v>0</v>
      </c>
      <c r="D32">
        <v>2044</v>
      </c>
      <c r="E32">
        <v>379860859</v>
      </c>
      <c r="F32" s="65">
        <f t="shared" si="0"/>
        <v>6320834</v>
      </c>
      <c r="G32">
        <v>4240079</v>
      </c>
      <c r="H32">
        <v>4248226</v>
      </c>
      <c r="I32">
        <v>4255585</v>
      </c>
      <c r="J32">
        <v>4260992</v>
      </c>
      <c r="K32">
        <v>4265180</v>
      </c>
      <c r="L32">
        <v>4268909</v>
      </c>
      <c r="M32">
        <v>4273036</v>
      </c>
      <c r="N32">
        <v>4278183</v>
      </c>
      <c r="O32">
        <v>4284700</v>
      </c>
      <c r="P32">
        <v>4292812</v>
      </c>
      <c r="Q32">
        <v>4302114</v>
      </c>
      <c r="R32">
        <v>4312413</v>
      </c>
      <c r="S32">
        <v>4323621</v>
      </c>
      <c r="T32">
        <v>4336022</v>
      </c>
      <c r="U32">
        <v>4350155</v>
      </c>
      <c r="V32">
        <v>4367255</v>
      </c>
      <c r="W32">
        <v>4388634</v>
      </c>
      <c r="X32">
        <v>4414975</v>
      </c>
      <c r="Y32">
        <v>4446349</v>
      </c>
      <c r="Z32">
        <v>4481795</v>
      </c>
      <c r="AA32">
        <v>4519377</v>
      </c>
      <c r="AB32">
        <v>4556832</v>
      </c>
      <c r="AC32">
        <v>4592305</v>
      </c>
      <c r="AD32">
        <v>4624542</v>
      </c>
      <c r="AE32">
        <v>4652948</v>
      </c>
      <c r="AF32">
        <v>4676658</v>
      </c>
      <c r="AG32">
        <v>4695901</v>
      </c>
      <c r="AH32">
        <v>4711297</v>
      </c>
      <c r="AI32">
        <v>4653242</v>
      </c>
      <c r="AJ32">
        <v>4698513</v>
      </c>
      <c r="AK32">
        <v>4712287</v>
      </c>
      <c r="AL32">
        <v>4715934</v>
      </c>
      <c r="AM32">
        <v>4732516</v>
      </c>
      <c r="AN32">
        <v>4784638</v>
      </c>
      <c r="AO32">
        <v>4786642</v>
      </c>
      <c r="AP32">
        <v>4789713</v>
      </c>
      <c r="AQ32">
        <v>4915281</v>
      </c>
      <c r="AR32">
        <v>4930750</v>
      </c>
      <c r="AS32">
        <v>4891561</v>
      </c>
      <c r="AT32">
        <v>4871921</v>
      </c>
      <c r="AU32">
        <v>4871418</v>
      </c>
      <c r="AV32">
        <v>4830545</v>
      </c>
      <c r="AW32">
        <v>4800970</v>
      </c>
      <c r="AX32">
        <v>4882666</v>
      </c>
      <c r="AY32">
        <v>4926303</v>
      </c>
      <c r="AZ32">
        <v>4842521</v>
      </c>
      <c r="BA32">
        <v>4821040</v>
      </c>
      <c r="BB32">
        <v>4805195</v>
      </c>
      <c r="BC32">
        <v>4803326</v>
      </c>
      <c r="BD32">
        <v>4852661</v>
      </c>
      <c r="BE32">
        <v>4893760</v>
      </c>
      <c r="BF32">
        <v>4910754</v>
      </c>
      <c r="BG32">
        <v>4974716</v>
      </c>
      <c r="BH32">
        <v>5003970</v>
      </c>
      <c r="BI32">
        <v>4943269</v>
      </c>
      <c r="BJ32">
        <v>4719787</v>
      </c>
      <c r="BK32">
        <v>4571550</v>
      </c>
      <c r="BL32">
        <v>4455699</v>
      </c>
      <c r="BM32">
        <v>4427540</v>
      </c>
      <c r="BN32">
        <v>4413357</v>
      </c>
      <c r="BO32">
        <v>4242655</v>
      </c>
      <c r="BP32">
        <v>4258506</v>
      </c>
      <c r="BQ32">
        <v>4212629</v>
      </c>
      <c r="BR32">
        <v>4126091</v>
      </c>
      <c r="BS32">
        <v>4152176</v>
      </c>
      <c r="BT32">
        <v>3869066</v>
      </c>
      <c r="BU32">
        <v>3751311</v>
      </c>
      <c r="BV32">
        <v>3666633</v>
      </c>
      <c r="BW32">
        <v>3516189</v>
      </c>
      <c r="BX32">
        <v>3565883</v>
      </c>
      <c r="BY32">
        <v>3408773</v>
      </c>
      <c r="BZ32">
        <v>3402220</v>
      </c>
      <c r="CA32">
        <v>3486640</v>
      </c>
      <c r="CB32">
        <v>3608399</v>
      </c>
      <c r="CC32">
        <v>3575281</v>
      </c>
      <c r="CD32">
        <v>3323174</v>
      </c>
      <c r="CE32">
        <v>3177144</v>
      </c>
      <c r="CF32">
        <v>3098605</v>
      </c>
      <c r="CG32">
        <v>3061385</v>
      </c>
      <c r="CH32">
        <v>3134710</v>
      </c>
      <c r="CI32">
        <v>3076981</v>
      </c>
      <c r="CJ32">
        <v>2951207</v>
      </c>
      <c r="CK32">
        <v>2812767</v>
      </c>
      <c r="CL32">
        <v>2701771</v>
      </c>
      <c r="CM32">
        <v>2566418</v>
      </c>
      <c r="CN32">
        <v>2324721</v>
      </c>
      <c r="CO32">
        <v>2147776</v>
      </c>
      <c r="CP32">
        <v>1957920</v>
      </c>
      <c r="CQ32">
        <v>1725522</v>
      </c>
      <c r="CR32">
        <v>1547063</v>
      </c>
      <c r="CS32">
        <v>1328441</v>
      </c>
      <c r="CT32">
        <v>1129787</v>
      </c>
      <c r="CU32">
        <v>946769</v>
      </c>
      <c r="CV32">
        <v>788672</v>
      </c>
      <c r="CW32">
        <v>650372</v>
      </c>
      <c r="CX32">
        <v>524330</v>
      </c>
      <c r="CY32">
        <v>422306</v>
      </c>
      <c r="CZ32">
        <v>350807</v>
      </c>
      <c r="DA32">
        <v>203369</v>
      </c>
      <c r="DB32">
        <v>153070</v>
      </c>
      <c r="DC32">
        <v>258380</v>
      </c>
    </row>
    <row r="33" spans="1:107" x14ac:dyDescent="0.35">
      <c r="A33">
        <v>0</v>
      </c>
      <c r="B33">
        <v>0</v>
      </c>
      <c r="C33">
        <v>0</v>
      </c>
      <c r="D33">
        <v>2045</v>
      </c>
      <c r="E33">
        <v>381390297</v>
      </c>
      <c r="F33" s="65">
        <f t="shared" si="0"/>
        <v>6346284</v>
      </c>
      <c r="G33">
        <v>4251107</v>
      </c>
      <c r="H33">
        <v>4258581</v>
      </c>
      <c r="I33">
        <v>4265302</v>
      </c>
      <c r="J33">
        <v>4270115</v>
      </c>
      <c r="K33">
        <v>4273697</v>
      </c>
      <c r="L33">
        <v>4277097</v>
      </c>
      <c r="M33">
        <v>4280821</v>
      </c>
      <c r="N33">
        <v>4285326</v>
      </c>
      <c r="O33">
        <v>4291065</v>
      </c>
      <c r="P33">
        <v>4298001</v>
      </c>
      <c r="Q33">
        <v>4306017</v>
      </c>
      <c r="R33">
        <v>4315068</v>
      </c>
      <c r="S33">
        <v>4325179</v>
      </c>
      <c r="T33">
        <v>4336838</v>
      </c>
      <c r="U33">
        <v>4350742</v>
      </c>
      <c r="V33">
        <v>4368106</v>
      </c>
      <c r="W33">
        <v>4390238</v>
      </c>
      <c r="X33">
        <v>4417843</v>
      </c>
      <c r="Y33">
        <v>4450765</v>
      </c>
      <c r="Z33">
        <v>4487393</v>
      </c>
      <c r="AA33">
        <v>4526208</v>
      </c>
      <c r="AB33">
        <v>4565591</v>
      </c>
      <c r="AC33">
        <v>4603667</v>
      </c>
      <c r="AD33">
        <v>4638974</v>
      </c>
      <c r="AE33">
        <v>4670491</v>
      </c>
      <c r="AF33">
        <v>4697639</v>
      </c>
      <c r="AG33">
        <v>4719663</v>
      </c>
      <c r="AH33">
        <v>4736752</v>
      </c>
      <c r="AI33">
        <v>4749815</v>
      </c>
      <c r="AJ33">
        <v>4688938</v>
      </c>
      <c r="AK33">
        <v>4731216</v>
      </c>
      <c r="AL33">
        <v>4741461</v>
      </c>
      <c r="AM33">
        <v>4741765</v>
      </c>
      <c r="AN33">
        <v>4755462</v>
      </c>
      <c r="AO33">
        <v>4805459</v>
      </c>
      <c r="AP33">
        <v>4805652</v>
      </c>
      <c r="AQ33">
        <v>4806870</v>
      </c>
      <c r="AR33">
        <v>4930512</v>
      </c>
      <c r="AS33">
        <v>4944426</v>
      </c>
      <c r="AT33">
        <v>4903733</v>
      </c>
      <c r="AU33">
        <v>4882407</v>
      </c>
      <c r="AV33">
        <v>4880026</v>
      </c>
      <c r="AW33">
        <v>4837643</v>
      </c>
      <c r="AX33">
        <v>4806867</v>
      </c>
      <c r="AY33">
        <v>4887499</v>
      </c>
      <c r="AZ33">
        <v>4929874</v>
      </c>
      <c r="BA33">
        <v>4844524</v>
      </c>
      <c r="BB33">
        <v>4820840</v>
      </c>
      <c r="BC33">
        <v>4802572</v>
      </c>
      <c r="BD33">
        <v>4798493</v>
      </c>
      <c r="BE33">
        <v>4845894</v>
      </c>
      <c r="BF33">
        <v>4885369</v>
      </c>
      <c r="BG33">
        <v>4901330</v>
      </c>
      <c r="BH33">
        <v>4964421</v>
      </c>
      <c r="BI33">
        <v>4993003</v>
      </c>
      <c r="BJ33">
        <v>4931881</v>
      </c>
      <c r="BK33">
        <v>4708417</v>
      </c>
      <c r="BL33">
        <v>4559850</v>
      </c>
      <c r="BM33">
        <v>4443308</v>
      </c>
      <c r="BN33">
        <v>4413912</v>
      </c>
      <c r="BO33">
        <v>4398056</v>
      </c>
      <c r="BP33">
        <v>4226032</v>
      </c>
      <c r="BQ33">
        <v>4238964</v>
      </c>
      <c r="BR33">
        <v>4190076</v>
      </c>
      <c r="BS33">
        <v>4100817</v>
      </c>
      <c r="BT33">
        <v>4123096</v>
      </c>
      <c r="BU33">
        <v>3838931</v>
      </c>
      <c r="BV33">
        <v>3718910</v>
      </c>
      <c r="BW33">
        <v>3631743</v>
      </c>
      <c r="BX33">
        <v>3479400</v>
      </c>
      <c r="BY33">
        <v>3524452</v>
      </c>
      <c r="BZ33">
        <v>3364835</v>
      </c>
      <c r="CA33">
        <v>3353196</v>
      </c>
      <c r="CB33">
        <v>3430459</v>
      </c>
      <c r="CC33">
        <v>3543712</v>
      </c>
      <c r="CD33">
        <v>3504202</v>
      </c>
      <c r="CE33">
        <v>3250167</v>
      </c>
      <c r="CF33">
        <v>3099727</v>
      </c>
      <c r="CG33">
        <v>3014652</v>
      </c>
      <c r="CH33">
        <v>2968712</v>
      </c>
      <c r="CI33">
        <v>3027369</v>
      </c>
      <c r="CJ33">
        <v>2957863</v>
      </c>
      <c r="CK33">
        <v>2822755</v>
      </c>
      <c r="CL33">
        <v>2674842</v>
      </c>
      <c r="CM33">
        <v>2552642</v>
      </c>
      <c r="CN33">
        <v>2407138</v>
      </c>
      <c r="CO33">
        <v>2164434</v>
      </c>
      <c r="CP33">
        <v>1983454</v>
      </c>
      <c r="CQ33">
        <v>1791937</v>
      </c>
      <c r="CR33">
        <v>1563561</v>
      </c>
      <c r="CS33">
        <v>1386436</v>
      </c>
      <c r="CT33">
        <v>1176182</v>
      </c>
      <c r="CU33">
        <v>987035</v>
      </c>
      <c r="CV33">
        <v>815161</v>
      </c>
      <c r="CW33">
        <v>668365</v>
      </c>
      <c r="CX33">
        <v>541714</v>
      </c>
      <c r="CY33">
        <v>428659</v>
      </c>
      <c r="CZ33">
        <v>338368</v>
      </c>
      <c r="DA33">
        <v>275067</v>
      </c>
      <c r="DB33">
        <v>155823</v>
      </c>
      <c r="DC33">
        <v>269628</v>
      </c>
    </row>
    <row r="34" spans="1:107" x14ac:dyDescent="0.35">
      <c r="A34">
        <v>0</v>
      </c>
      <c r="B34">
        <v>0</v>
      </c>
      <c r="C34">
        <v>0</v>
      </c>
      <c r="D34">
        <v>2046</v>
      </c>
      <c r="E34">
        <v>382907447</v>
      </c>
      <c r="F34" s="65">
        <f t="shared" si="0"/>
        <v>6371529</v>
      </c>
      <c r="G34">
        <v>4262884</v>
      </c>
      <c r="H34">
        <v>4269723</v>
      </c>
      <c r="I34">
        <v>4275741</v>
      </c>
      <c r="J34">
        <v>4279906</v>
      </c>
      <c r="K34">
        <v>4282886</v>
      </c>
      <c r="L34">
        <v>4285673</v>
      </c>
      <c r="M34">
        <v>4289057</v>
      </c>
      <c r="N34">
        <v>4293157</v>
      </c>
      <c r="O34">
        <v>4298251</v>
      </c>
      <c r="P34">
        <v>4304411</v>
      </c>
      <c r="Q34">
        <v>4311249</v>
      </c>
      <c r="R34">
        <v>4319014</v>
      </c>
      <c r="S34">
        <v>4327876</v>
      </c>
      <c r="T34">
        <v>4338441</v>
      </c>
      <c r="U34">
        <v>4351609</v>
      </c>
      <c r="V34">
        <v>4368763</v>
      </c>
      <c r="W34">
        <v>4391177</v>
      </c>
      <c r="X34">
        <v>4419560</v>
      </c>
      <c r="Y34">
        <v>4453782</v>
      </c>
      <c r="Z34">
        <v>4491981</v>
      </c>
      <c r="AA34">
        <v>4531997</v>
      </c>
      <c r="AB34">
        <v>4572626</v>
      </c>
      <c r="AC34">
        <v>4612634</v>
      </c>
      <c r="AD34">
        <v>4650562</v>
      </c>
      <c r="AE34">
        <v>4685154</v>
      </c>
      <c r="AF34">
        <v>4715408</v>
      </c>
      <c r="AG34">
        <v>4740861</v>
      </c>
      <c r="AH34">
        <v>4760719</v>
      </c>
      <c r="AI34">
        <v>4775465</v>
      </c>
      <c r="AJ34">
        <v>4785720</v>
      </c>
      <c r="AK34">
        <v>4721798</v>
      </c>
      <c r="AL34">
        <v>4760526</v>
      </c>
      <c r="AM34">
        <v>4767425</v>
      </c>
      <c r="AN34">
        <v>4764860</v>
      </c>
      <c r="AO34">
        <v>4776459</v>
      </c>
      <c r="AP34">
        <v>4824608</v>
      </c>
      <c r="AQ34">
        <v>4822959</v>
      </c>
      <c r="AR34">
        <v>4822354</v>
      </c>
      <c r="AS34">
        <v>4944354</v>
      </c>
      <c r="AT34">
        <v>4956716</v>
      </c>
      <c r="AU34">
        <v>4914357</v>
      </c>
      <c r="AV34">
        <v>4891175</v>
      </c>
      <c r="AW34">
        <v>4887246</v>
      </c>
      <c r="AX34">
        <v>4843673</v>
      </c>
      <c r="AY34">
        <v>4811989</v>
      </c>
      <c r="AZ34">
        <v>4891313</v>
      </c>
      <c r="BA34">
        <v>4931905</v>
      </c>
      <c r="BB34">
        <v>4844461</v>
      </c>
      <c r="BC34">
        <v>4818371</v>
      </c>
      <c r="BD34">
        <v>4797942</v>
      </c>
      <c r="BE34">
        <v>4792081</v>
      </c>
      <c r="BF34">
        <v>4837901</v>
      </c>
      <c r="BG34">
        <v>4876297</v>
      </c>
      <c r="BH34">
        <v>4891580</v>
      </c>
      <c r="BI34">
        <v>4953905</v>
      </c>
      <c r="BJ34">
        <v>4981777</v>
      </c>
      <c r="BK34">
        <v>4920036</v>
      </c>
      <c r="BL34">
        <v>4696490</v>
      </c>
      <c r="BM34">
        <v>4547363</v>
      </c>
      <c r="BN34">
        <v>4429992</v>
      </c>
      <c r="BO34">
        <v>4399031</v>
      </c>
      <c r="BP34">
        <v>4380997</v>
      </c>
      <c r="BQ34">
        <v>4207163</v>
      </c>
      <c r="BR34">
        <v>4216739</v>
      </c>
      <c r="BS34">
        <v>4164813</v>
      </c>
      <c r="BT34">
        <v>4072774</v>
      </c>
      <c r="BU34">
        <v>4091146</v>
      </c>
      <c r="BV34">
        <v>3806178</v>
      </c>
      <c r="BW34">
        <v>3683982</v>
      </c>
      <c r="BX34">
        <v>3594164</v>
      </c>
      <c r="BY34">
        <v>3439617</v>
      </c>
      <c r="BZ34">
        <v>3479436</v>
      </c>
      <c r="CA34">
        <v>3316936</v>
      </c>
      <c r="CB34">
        <v>3299840</v>
      </c>
      <c r="CC34">
        <v>3369660</v>
      </c>
      <c r="CD34">
        <v>3474042</v>
      </c>
      <c r="CE34">
        <v>3427806</v>
      </c>
      <c r="CF34">
        <v>3171710</v>
      </c>
      <c r="CG34">
        <v>3016502</v>
      </c>
      <c r="CH34">
        <v>2924272</v>
      </c>
      <c r="CI34">
        <v>2867983</v>
      </c>
      <c r="CJ34">
        <v>2911036</v>
      </c>
      <c r="CK34">
        <v>2830035</v>
      </c>
      <c r="CL34">
        <v>2685266</v>
      </c>
      <c r="CM34">
        <v>2528142</v>
      </c>
      <c r="CN34">
        <v>2395387</v>
      </c>
      <c r="CO34">
        <v>2242123</v>
      </c>
      <c r="CP34">
        <v>1999889</v>
      </c>
      <c r="CQ34">
        <v>1816339</v>
      </c>
      <c r="CR34">
        <v>1624801</v>
      </c>
      <c r="CS34">
        <v>1402249</v>
      </c>
      <c r="CT34">
        <v>1228440</v>
      </c>
      <c r="CU34">
        <v>1028471</v>
      </c>
      <c r="CV34">
        <v>850660</v>
      </c>
      <c r="CW34">
        <v>691521</v>
      </c>
      <c r="CX34">
        <v>557379</v>
      </c>
      <c r="CY34">
        <v>443426</v>
      </c>
      <c r="CZ34">
        <v>343938</v>
      </c>
      <c r="DA34">
        <v>265712</v>
      </c>
      <c r="DB34">
        <v>211093</v>
      </c>
      <c r="DC34">
        <v>278549</v>
      </c>
    </row>
    <row r="35" spans="1:107" x14ac:dyDescent="0.35">
      <c r="A35">
        <v>0</v>
      </c>
      <c r="B35">
        <v>0</v>
      </c>
      <c r="C35">
        <v>0</v>
      </c>
      <c r="D35">
        <v>2047</v>
      </c>
      <c r="E35">
        <v>384415207</v>
      </c>
      <c r="F35" s="65">
        <f t="shared" si="0"/>
        <v>6396618</v>
      </c>
      <c r="G35">
        <v>4275205</v>
      </c>
      <c r="H35">
        <v>4281602</v>
      </c>
      <c r="I35">
        <v>4286961</v>
      </c>
      <c r="J35">
        <v>4290420</v>
      </c>
      <c r="K35">
        <v>4292738</v>
      </c>
      <c r="L35">
        <v>4294914</v>
      </c>
      <c r="M35">
        <v>4297684</v>
      </c>
      <c r="N35">
        <v>4301436</v>
      </c>
      <c r="O35">
        <v>4306128</v>
      </c>
      <c r="P35">
        <v>4311644</v>
      </c>
      <c r="Q35">
        <v>4317701</v>
      </c>
      <c r="R35">
        <v>4324284</v>
      </c>
      <c r="S35">
        <v>4331865</v>
      </c>
      <c r="T35">
        <v>4341180</v>
      </c>
      <c r="U35">
        <v>4353263</v>
      </c>
      <c r="V35">
        <v>4369689</v>
      </c>
      <c r="W35">
        <v>4391921</v>
      </c>
      <c r="X35">
        <v>4420612</v>
      </c>
      <c r="Y35">
        <v>4455635</v>
      </c>
      <c r="Z35">
        <v>4495159</v>
      </c>
      <c r="AA35">
        <v>4536761</v>
      </c>
      <c r="AB35">
        <v>4578610</v>
      </c>
      <c r="AC35">
        <v>4619878</v>
      </c>
      <c r="AD35">
        <v>4659746</v>
      </c>
      <c r="AE35">
        <v>4696964</v>
      </c>
      <c r="AF35">
        <v>4730288</v>
      </c>
      <c r="AG35">
        <v>4758841</v>
      </c>
      <c r="AH35">
        <v>4782119</v>
      </c>
      <c r="AI35">
        <v>4799621</v>
      </c>
      <c r="AJ35">
        <v>4811547</v>
      </c>
      <c r="AK35">
        <v>4818767</v>
      </c>
      <c r="AL35">
        <v>4751248</v>
      </c>
      <c r="AM35">
        <v>4786611</v>
      </c>
      <c r="AN35">
        <v>4790646</v>
      </c>
      <c r="AO35">
        <v>4785993</v>
      </c>
      <c r="AP35">
        <v>4795775</v>
      </c>
      <c r="AQ35">
        <v>4842048</v>
      </c>
      <c r="AR35">
        <v>4838580</v>
      </c>
      <c r="AS35">
        <v>4836437</v>
      </c>
      <c r="AT35">
        <v>4956799</v>
      </c>
      <c r="AU35">
        <v>4967447</v>
      </c>
      <c r="AV35">
        <v>4923261</v>
      </c>
      <c r="AW35">
        <v>4898547</v>
      </c>
      <c r="AX35">
        <v>4893391</v>
      </c>
      <c r="AY35">
        <v>4848923</v>
      </c>
      <c r="AZ35">
        <v>4816099</v>
      </c>
      <c r="BA35">
        <v>4893595</v>
      </c>
      <c r="BB35">
        <v>4931854</v>
      </c>
      <c r="BC35">
        <v>4842121</v>
      </c>
      <c r="BD35">
        <v>4813888</v>
      </c>
      <c r="BE35">
        <v>4791736</v>
      </c>
      <c r="BF35">
        <v>4784464</v>
      </c>
      <c r="BG35">
        <v>4829243</v>
      </c>
      <c r="BH35">
        <v>4866910</v>
      </c>
      <c r="BI35">
        <v>4881621</v>
      </c>
      <c r="BJ35">
        <v>4943144</v>
      </c>
      <c r="BK35">
        <v>4970091</v>
      </c>
      <c r="BL35">
        <v>4907609</v>
      </c>
      <c r="BM35">
        <v>4683760</v>
      </c>
      <c r="BN35">
        <v>4533938</v>
      </c>
      <c r="BO35">
        <v>4415438</v>
      </c>
      <c r="BP35">
        <v>4382411</v>
      </c>
      <c r="BQ35">
        <v>4361645</v>
      </c>
      <c r="BR35">
        <v>4185644</v>
      </c>
      <c r="BS35">
        <v>4191802</v>
      </c>
      <c r="BT35">
        <v>4136748</v>
      </c>
      <c r="BU35">
        <v>4041889</v>
      </c>
      <c r="BV35">
        <v>4056446</v>
      </c>
      <c r="BW35">
        <v>3770844</v>
      </c>
      <c r="BX35">
        <v>3646329</v>
      </c>
      <c r="BY35">
        <v>3553504</v>
      </c>
      <c r="BZ35">
        <v>3396331</v>
      </c>
      <c r="CA35">
        <v>3430350</v>
      </c>
      <c r="CB35">
        <v>3264755</v>
      </c>
      <c r="CC35">
        <v>3242035</v>
      </c>
      <c r="CD35">
        <v>3304126</v>
      </c>
      <c r="CE35">
        <v>3399122</v>
      </c>
      <c r="CF35">
        <v>3345706</v>
      </c>
      <c r="CG35">
        <v>3087321</v>
      </c>
      <c r="CH35">
        <v>2926853</v>
      </c>
      <c r="CI35">
        <v>2825934</v>
      </c>
      <c r="CJ35">
        <v>2758685</v>
      </c>
      <c r="CK35">
        <v>2786100</v>
      </c>
      <c r="CL35">
        <v>2693128</v>
      </c>
      <c r="CM35">
        <v>2538912</v>
      </c>
      <c r="CN35">
        <v>2373340</v>
      </c>
      <c r="CO35">
        <v>2232378</v>
      </c>
      <c r="CP35">
        <v>2072652</v>
      </c>
      <c r="CQ35">
        <v>1832449</v>
      </c>
      <c r="CR35">
        <v>1647945</v>
      </c>
      <c r="CS35">
        <v>1458204</v>
      </c>
      <c r="CT35">
        <v>1243444</v>
      </c>
      <c r="CU35">
        <v>1075049</v>
      </c>
      <c r="CV35">
        <v>887212</v>
      </c>
      <c r="CW35">
        <v>722401</v>
      </c>
      <c r="CX35">
        <v>577324</v>
      </c>
      <c r="CY35">
        <v>456844</v>
      </c>
      <c r="CZ35">
        <v>356264</v>
      </c>
      <c r="DA35">
        <v>270482</v>
      </c>
      <c r="DB35">
        <v>204240</v>
      </c>
      <c r="DC35">
        <v>323959</v>
      </c>
    </row>
    <row r="36" spans="1:107" x14ac:dyDescent="0.35">
      <c r="A36">
        <v>0</v>
      </c>
      <c r="B36">
        <v>0</v>
      </c>
      <c r="C36">
        <v>0</v>
      </c>
      <c r="D36">
        <v>2048</v>
      </c>
      <c r="E36">
        <v>385917628</v>
      </c>
      <c r="F36" s="65">
        <f t="shared" si="0"/>
        <v>6421618</v>
      </c>
      <c r="G36">
        <v>4287874</v>
      </c>
      <c r="H36">
        <v>4294027</v>
      </c>
      <c r="I36">
        <v>4298920</v>
      </c>
      <c r="J36">
        <v>4301709</v>
      </c>
      <c r="K36">
        <v>4303313</v>
      </c>
      <c r="L36">
        <v>4304814</v>
      </c>
      <c r="M36">
        <v>4306970</v>
      </c>
      <c r="N36">
        <v>4310107</v>
      </c>
      <c r="O36">
        <v>4314454</v>
      </c>
      <c r="P36">
        <v>4319557</v>
      </c>
      <c r="Q36">
        <v>4324974</v>
      </c>
      <c r="R36">
        <v>4330778</v>
      </c>
      <c r="S36">
        <v>4337170</v>
      </c>
      <c r="T36">
        <v>4345209</v>
      </c>
      <c r="U36">
        <v>4356047</v>
      </c>
      <c r="V36">
        <v>4371404</v>
      </c>
      <c r="W36">
        <v>4392924</v>
      </c>
      <c r="X36">
        <v>4421466</v>
      </c>
      <c r="Y36">
        <v>4456818</v>
      </c>
      <c r="Z36">
        <v>4497164</v>
      </c>
      <c r="AA36">
        <v>4540114</v>
      </c>
      <c r="AB36">
        <v>4583562</v>
      </c>
      <c r="AC36">
        <v>4626063</v>
      </c>
      <c r="AD36">
        <v>4667200</v>
      </c>
      <c r="AE36">
        <v>4706362</v>
      </c>
      <c r="AF36">
        <v>4742307</v>
      </c>
      <c r="AG36">
        <v>4773930</v>
      </c>
      <c r="AH36">
        <v>4800292</v>
      </c>
      <c r="AI36">
        <v>4821203</v>
      </c>
      <c r="AJ36">
        <v>4835869</v>
      </c>
      <c r="AK36">
        <v>4844747</v>
      </c>
      <c r="AL36">
        <v>4848374</v>
      </c>
      <c r="AM36">
        <v>4777457</v>
      </c>
      <c r="AN36">
        <v>4809937</v>
      </c>
      <c r="AO36">
        <v>4811893</v>
      </c>
      <c r="AP36">
        <v>4805432</v>
      </c>
      <c r="AQ36">
        <v>4813370</v>
      </c>
      <c r="AR36">
        <v>4857797</v>
      </c>
      <c r="AS36">
        <v>4852800</v>
      </c>
      <c r="AT36">
        <v>4849127</v>
      </c>
      <c r="AU36">
        <v>4967683</v>
      </c>
      <c r="AV36">
        <v>4976451</v>
      </c>
      <c r="AW36">
        <v>4930763</v>
      </c>
      <c r="AX36">
        <v>4904841</v>
      </c>
      <c r="AY36">
        <v>4898753</v>
      </c>
      <c r="AZ36">
        <v>4853155</v>
      </c>
      <c r="BA36">
        <v>4818686</v>
      </c>
      <c r="BB36">
        <v>4893802</v>
      </c>
      <c r="BC36">
        <v>4929521</v>
      </c>
      <c r="BD36">
        <v>4837771</v>
      </c>
      <c r="BE36">
        <v>4807835</v>
      </c>
      <c r="BF36">
        <v>4784336</v>
      </c>
      <c r="BG36">
        <v>4776200</v>
      </c>
      <c r="BH36">
        <v>4820287</v>
      </c>
      <c r="BI36">
        <v>4857335</v>
      </c>
      <c r="BJ36">
        <v>4871436</v>
      </c>
      <c r="BK36">
        <v>4931942</v>
      </c>
      <c r="BL36">
        <v>4957828</v>
      </c>
      <c r="BM36">
        <v>4894349</v>
      </c>
      <c r="BN36">
        <v>4670074</v>
      </c>
      <c r="BO36">
        <v>4519254</v>
      </c>
      <c r="BP36">
        <v>4399146</v>
      </c>
      <c r="BQ36">
        <v>4363513</v>
      </c>
      <c r="BR36">
        <v>4339586</v>
      </c>
      <c r="BS36">
        <v>4161431</v>
      </c>
      <c r="BT36">
        <v>4164054</v>
      </c>
      <c r="BU36">
        <v>4105816</v>
      </c>
      <c r="BV36">
        <v>4008283</v>
      </c>
      <c r="BW36">
        <v>4019031</v>
      </c>
      <c r="BX36">
        <v>3732732</v>
      </c>
      <c r="BY36">
        <v>3605566</v>
      </c>
      <c r="BZ36">
        <v>3509254</v>
      </c>
      <c r="CA36">
        <v>3349073</v>
      </c>
      <c r="CB36">
        <v>3376851</v>
      </c>
      <c r="CC36">
        <v>3208173</v>
      </c>
      <c r="CD36">
        <v>3179686</v>
      </c>
      <c r="CE36">
        <v>3233614</v>
      </c>
      <c r="CF36">
        <v>3318542</v>
      </c>
      <c r="CG36">
        <v>3257365</v>
      </c>
      <c r="CH36">
        <v>2996353</v>
      </c>
      <c r="CI36">
        <v>2829211</v>
      </c>
      <c r="CJ36">
        <v>2719113</v>
      </c>
      <c r="CK36">
        <v>2641193</v>
      </c>
      <c r="CL36">
        <v>2652175</v>
      </c>
      <c r="CM36">
        <v>2547282</v>
      </c>
      <c r="CN36">
        <v>2384358</v>
      </c>
      <c r="CO36">
        <v>2212799</v>
      </c>
      <c r="CP36">
        <v>2064847</v>
      </c>
      <c r="CQ36">
        <v>1900116</v>
      </c>
      <c r="CR36">
        <v>1663624</v>
      </c>
      <c r="CS36">
        <v>1479983</v>
      </c>
      <c r="CT36">
        <v>1294074</v>
      </c>
      <c r="CU36">
        <v>1089125</v>
      </c>
      <c r="CV36">
        <v>928219</v>
      </c>
      <c r="CW36">
        <v>754218</v>
      </c>
      <c r="CX36">
        <v>603788</v>
      </c>
      <c r="CY36">
        <v>473754</v>
      </c>
      <c r="CZ36">
        <v>367553</v>
      </c>
      <c r="DA36">
        <v>280576</v>
      </c>
      <c r="DB36">
        <v>208236</v>
      </c>
      <c r="DC36">
        <v>349478</v>
      </c>
    </row>
    <row r="37" spans="1:107" x14ac:dyDescent="0.35">
      <c r="A37">
        <v>0</v>
      </c>
      <c r="B37">
        <v>0</v>
      </c>
      <c r="C37">
        <v>0</v>
      </c>
      <c r="D37">
        <v>2049</v>
      </c>
      <c r="E37">
        <v>387418788</v>
      </c>
      <c r="F37" s="65">
        <f t="shared" si="0"/>
        <v>6446597</v>
      </c>
      <c r="G37">
        <v>4300717</v>
      </c>
      <c r="H37">
        <v>4306794</v>
      </c>
      <c r="I37">
        <v>4311418</v>
      </c>
      <c r="J37">
        <v>4313731</v>
      </c>
      <c r="K37">
        <v>4314659</v>
      </c>
      <c r="L37">
        <v>4315439</v>
      </c>
      <c r="M37">
        <v>4316912</v>
      </c>
      <c r="N37">
        <v>4319437</v>
      </c>
      <c r="O37">
        <v>4323160</v>
      </c>
      <c r="P37">
        <v>4327919</v>
      </c>
      <c r="Q37">
        <v>4332927</v>
      </c>
      <c r="R37">
        <v>4338084</v>
      </c>
      <c r="S37">
        <v>4343701</v>
      </c>
      <c r="T37">
        <v>4350552</v>
      </c>
      <c r="U37">
        <v>4360119</v>
      </c>
      <c r="V37">
        <v>4374244</v>
      </c>
      <c r="W37">
        <v>4394713</v>
      </c>
      <c r="X37">
        <v>4422565</v>
      </c>
      <c r="Y37">
        <v>4457801</v>
      </c>
      <c r="Z37">
        <v>4498496</v>
      </c>
      <c r="AA37">
        <v>4542283</v>
      </c>
      <c r="AB37">
        <v>4587089</v>
      </c>
      <c r="AC37">
        <v>4631205</v>
      </c>
      <c r="AD37">
        <v>4673585</v>
      </c>
      <c r="AE37">
        <v>4714021</v>
      </c>
      <c r="AF37">
        <v>4751907</v>
      </c>
      <c r="AG37">
        <v>4786146</v>
      </c>
      <c r="AH37">
        <v>4815576</v>
      </c>
      <c r="AI37">
        <v>4839553</v>
      </c>
      <c r="AJ37">
        <v>4857615</v>
      </c>
      <c r="AK37">
        <v>4869215</v>
      </c>
      <c r="AL37">
        <v>4874485</v>
      </c>
      <c r="AM37">
        <v>4874714</v>
      </c>
      <c r="AN37">
        <v>4800896</v>
      </c>
      <c r="AO37">
        <v>4831284</v>
      </c>
      <c r="AP37">
        <v>4831435</v>
      </c>
      <c r="AQ37">
        <v>4823143</v>
      </c>
      <c r="AR37">
        <v>4829274</v>
      </c>
      <c r="AS37">
        <v>4872136</v>
      </c>
      <c r="AT37">
        <v>4865615</v>
      </c>
      <c r="AU37">
        <v>4860250</v>
      </c>
      <c r="AV37">
        <v>4976836</v>
      </c>
      <c r="AW37">
        <v>4984041</v>
      </c>
      <c r="AX37">
        <v>4937180</v>
      </c>
      <c r="AY37">
        <v>4910350</v>
      </c>
      <c r="AZ37">
        <v>4903091</v>
      </c>
      <c r="BA37">
        <v>4855866</v>
      </c>
      <c r="BB37">
        <v>4819217</v>
      </c>
      <c r="BC37">
        <v>4891739</v>
      </c>
      <c r="BD37">
        <v>4925177</v>
      </c>
      <c r="BE37">
        <v>4831857</v>
      </c>
      <c r="BF37">
        <v>4800599</v>
      </c>
      <c r="BG37">
        <v>4776303</v>
      </c>
      <c r="BH37">
        <v>4767662</v>
      </c>
      <c r="BI37">
        <v>4811156</v>
      </c>
      <c r="BJ37">
        <v>4847553</v>
      </c>
      <c r="BK37">
        <v>4860824</v>
      </c>
      <c r="BL37">
        <v>4920172</v>
      </c>
      <c r="BM37">
        <v>4944731</v>
      </c>
      <c r="BN37">
        <v>4880103</v>
      </c>
      <c r="BO37">
        <v>4655114</v>
      </c>
      <c r="BP37">
        <v>4502827</v>
      </c>
      <c r="BQ37">
        <v>4380588</v>
      </c>
      <c r="BR37">
        <v>4341915</v>
      </c>
      <c r="BS37">
        <v>4314774</v>
      </c>
      <c r="BT37">
        <v>4134431</v>
      </c>
      <c r="BU37">
        <v>4133428</v>
      </c>
      <c r="BV37">
        <v>4072128</v>
      </c>
      <c r="BW37">
        <v>3971992</v>
      </c>
      <c r="BX37">
        <v>3978680</v>
      </c>
      <c r="BY37">
        <v>3691450</v>
      </c>
      <c r="BZ37">
        <v>3561165</v>
      </c>
      <c r="CA37">
        <v>3460916</v>
      </c>
      <c r="CB37">
        <v>3297510</v>
      </c>
      <c r="CC37">
        <v>3318820</v>
      </c>
      <c r="CD37">
        <v>3147099</v>
      </c>
      <c r="CE37">
        <v>3112560</v>
      </c>
      <c r="CF37">
        <v>3157752</v>
      </c>
      <c r="CG37">
        <v>3231786</v>
      </c>
      <c r="CH37">
        <v>3162098</v>
      </c>
      <c r="CI37">
        <v>2897169</v>
      </c>
      <c r="CJ37">
        <v>2723027</v>
      </c>
      <c r="CK37">
        <v>2604192</v>
      </c>
      <c r="CL37">
        <v>2515133</v>
      </c>
      <c r="CM37">
        <v>2509403</v>
      </c>
      <c r="CN37">
        <v>2393170</v>
      </c>
      <c r="CO37">
        <v>2224029</v>
      </c>
      <c r="CP37">
        <v>2047737</v>
      </c>
      <c r="CQ37">
        <v>1894172</v>
      </c>
      <c r="CR37">
        <v>1726056</v>
      </c>
      <c r="CS37">
        <v>1495109</v>
      </c>
      <c r="CT37">
        <v>1314377</v>
      </c>
      <c r="CU37">
        <v>1134429</v>
      </c>
      <c r="CV37">
        <v>941263</v>
      </c>
      <c r="CW37">
        <v>789836</v>
      </c>
      <c r="CX37">
        <v>631087</v>
      </c>
      <c r="CY37">
        <v>496077</v>
      </c>
      <c r="CZ37">
        <v>381644</v>
      </c>
      <c r="DA37">
        <v>289900</v>
      </c>
      <c r="DB37">
        <v>216335</v>
      </c>
      <c r="DC37">
        <v>368338</v>
      </c>
    </row>
    <row r="38" spans="1:107" x14ac:dyDescent="0.35">
      <c r="A38">
        <v>0</v>
      </c>
      <c r="B38">
        <v>0</v>
      </c>
      <c r="C38">
        <v>0</v>
      </c>
      <c r="D38">
        <v>2050</v>
      </c>
      <c r="E38">
        <v>388922201</v>
      </c>
      <c r="F38" s="65">
        <f t="shared" si="0"/>
        <v>6471614</v>
      </c>
      <c r="G38">
        <v>4313446</v>
      </c>
      <c r="H38">
        <v>4319726</v>
      </c>
      <c r="I38">
        <v>4324259</v>
      </c>
      <c r="J38">
        <v>4326295</v>
      </c>
      <c r="K38">
        <v>4326735</v>
      </c>
      <c r="L38">
        <v>4326831</v>
      </c>
      <c r="M38">
        <v>4327577</v>
      </c>
      <c r="N38">
        <v>4329420</v>
      </c>
      <c r="O38">
        <v>4332527</v>
      </c>
      <c r="P38">
        <v>4336664</v>
      </c>
      <c r="Q38">
        <v>4341320</v>
      </c>
      <c r="R38">
        <v>4346071</v>
      </c>
      <c r="S38">
        <v>4351042</v>
      </c>
      <c r="T38">
        <v>4357119</v>
      </c>
      <c r="U38">
        <v>4365506</v>
      </c>
      <c r="V38">
        <v>4378373</v>
      </c>
      <c r="W38">
        <v>4397626</v>
      </c>
      <c r="X38">
        <v>4424447</v>
      </c>
      <c r="Y38">
        <v>4459015</v>
      </c>
      <c r="Z38">
        <v>4499616</v>
      </c>
      <c r="AA38">
        <v>4543769</v>
      </c>
      <c r="AB38">
        <v>4589428</v>
      </c>
      <c r="AC38">
        <v>4634911</v>
      </c>
      <c r="AD38">
        <v>4678918</v>
      </c>
      <c r="AE38">
        <v>4720601</v>
      </c>
      <c r="AF38">
        <v>4759760</v>
      </c>
      <c r="AG38">
        <v>4795939</v>
      </c>
      <c r="AH38">
        <v>4827975</v>
      </c>
      <c r="AI38">
        <v>4855002</v>
      </c>
      <c r="AJ38">
        <v>4876117</v>
      </c>
      <c r="AK38">
        <v>4891098</v>
      </c>
      <c r="AL38">
        <v>4899083</v>
      </c>
      <c r="AM38">
        <v>4900943</v>
      </c>
      <c r="AN38">
        <v>4898264</v>
      </c>
      <c r="AO38">
        <v>4822341</v>
      </c>
      <c r="AP38">
        <v>4850915</v>
      </c>
      <c r="AQ38">
        <v>4849245</v>
      </c>
      <c r="AR38">
        <v>4839159</v>
      </c>
      <c r="AS38">
        <v>4843764</v>
      </c>
      <c r="AT38">
        <v>4885067</v>
      </c>
      <c r="AU38">
        <v>4876860</v>
      </c>
      <c r="AV38">
        <v>4869639</v>
      </c>
      <c r="AW38">
        <v>4984568</v>
      </c>
      <c r="AX38">
        <v>4990550</v>
      </c>
      <c r="AY38">
        <v>4942807</v>
      </c>
      <c r="AZ38">
        <v>4914836</v>
      </c>
      <c r="BA38">
        <v>4905906</v>
      </c>
      <c r="BB38">
        <v>4856521</v>
      </c>
      <c r="BC38">
        <v>4817484</v>
      </c>
      <c r="BD38">
        <v>4887670</v>
      </c>
      <c r="BE38">
        <v>4919258</v>
      </c>
      <c r="BF38">
        <v>4824767</v>
      </c>
      <c r="BG38">
        <v>4792738</v>
      </c>
      <c r="BH38">
        <v>4768004</v>
      </c>
      <c r="BI38">
        <v>4758973</v>
      </c>
      <c r="BJ38">
        <v>4801839</v>
      </c>
      <c r="BK38">
        <v>4837361</v>
      </c>
      <c r="BL38">
        <v>4849670</v>
      </c>
      <c r="BM38">
        <v>4907585</v>
      </c>
      <c r="BN38">
        <v>4930641</v>
      </c>
      <c r="BO38">
        <v>4864541</v>
      </c>
      <c r="BP38">
        <v>4638371</v>
      </c>
      <c r="BQ38">
        <v>4484104</v>
      </c>
      <c r="BR38">
        <v>4359340</v>
      </c>
      <c r="BS38">
        <v>4317580</v>
      </c>
      <c r="BT38">
        <v>4287107</v>
      </c>
      <c r="BU38">
        <v>4104579</v>
      </c>
      <c r="BV38">
        <v>4100034</v>
      </c>
      <c r="BW38">
        <v>4035727</v>
      </c>
      <c r="BX38">
        <v>3932796</v>
      </c>
      <c r="BY38">
        <v>3934979</v>
      </c>
      <c r="BZ38">
        <v>3646461</v>
      </c>
      <c r="CA38">
        <v>3512631</v>
      </c>
      <c r="CB38">
        <v>3408161</v>
      </c>
      <c r="CC38">
        <v>3241520</v>
      </c>
      <c r="CD38">
        <v>3256159</v>
      </c>
      <c r="CE38">
        <v>3081312</v>
      </c>
      <c r="CF38">
        <v>3040293</v>
      </c>
      <c r="CG38">
        <v>3076018</v>
      </c>
      <c r="CH38">
        <v>3138159</v>
      </c>
      <c r="CI38">
        <v>3058148</v>
      </c>
      <c r="CJ38">
        <v>2789213</v>
      </c>
      <c r="CK38">
        <v>2608700</v>
      </c>
      <c r="CL38">
        <v>2480798</v>
      </c>
      <c r="CM38">
        <v>2380622</v>
      </c>
      <c r="CN38">
        <v>2358426</v>
      </c>
      <c r="CO38">
        <v>2233230</v>
      </c>
      <c r="CP38">
        <v>2059112</v>
      </c>
      <c r="CQ38">
        <v>1879489</v>
      </c>
      <c r="CR38">
        <v>1721846</v>
      </c>
      <c r="CS38">
        <v>1552202</v>
      </c>
      <c r="CT38">
        <v>1328819</v>
      </c>
      <c r="CU38">
        <v>1153161</v>
      </c>
      <c r="CV38">
        <v>981318</v>
      </c>
      <c r="CW38">
        <v>801759</v>
      </c>
      <c r="CX38">
        <v>661578</v>
      </c>
      <c r="CY38">
        <v>519129</v>
      </c>
      <c r="CZ38">
        <v>400153</v>
      </c>
      <c r="DA38">
        <v>301424</v>
      </c>
      <c r="DB38">
        <v>223879</v>
      </c>
      <c r="DC38">
        <v>385732</v>
      </c>
    </row>
    <row r="39" spans="1:107" x14ac:dyDescent="0.35">
      <c r="A39">
        <v>0</v>
      </c>
      <c r="B39">
        <v>0</v>
      </c>
      <c r="C39">
        <v>0</v>
      </c>
      <c r="D39">
        <v>2051</v>
      </c>
      <c r="E39">
        <v>390430803</v>
      </c>
      <c r="F39" s="65">
        <f t="shared" si="0"/>
        <v>6496717</v>
      </c>
      <c r="G39">
        <v>4325825</v>
      </c>
      <c r="H39">
        <v>4332545</v>
      </c>
      <c r="I39">
        <v>4337264</v>
      </c>
      <c r="J39">
        <v>4339197</v>
      </c>
      <c r="K39">
        <v>4339353</v>
      </c>
      <c r="L39">
        <v>4338952</v>
      </c>
      <c r="M39">
        <v>4339007</v>
      </c>
      <c r="N39">
        <v>4340120</v>
      </c>
      <c r="O39">
        <v>4342545</v>
      </c>
      <c r="P39">
        <v>4346064</v>
      </c>
      <c r="Q39">
        <v>4350099</v>
      </c>
      <c r="R39">
        <v>4354495</v>
      </c>
      <c r="S39">
        <v>4359059</v>
      </c>
      <c r="T39">
        <v>4364492</v>
      </c>
      <c r="U39">
        <v>4372113</v>
      </c>
      <c r="V39">
        <v>4383809</v>
      </c>
      <c r="W39">
        <v>4401819</v>
      </c>
      <c r="X39">
        <v>4427446</v>
      </c>
      <c r="Y39">
        <v>4461008</v>
      </c>
      <c r="Z39">
        <v>4500963</v>
      </c>
      <c r="AA39">
        <v>4545036</v>
      </c>
      <c r="AB39">
        <v>4591073</v>
      </c>
      <c r="AC39">
        <v>4637421</v>
      </c>
      <c r="AD39">
        <v>4682807</v>
      </c>
      <c r="AE39">
        <v>4726119</v>
      </c>
      <c r="AF39">
        <v>4766527</v>
      </c>
      <c r="AG39">
        <v>4803970</v>
      </c>
      <c r="AH39">
        <v>4837941</v>
      </c>
      <c r="AI39">
        <v>4867566</v>
      </c>
      <c r="AJ39">
        <v>4891716</v>
      </c>
      <c r="AK39">
        <v>4909739</v>
      </c>
      <c r="AL39">
        <v>4921085</v>
      </c>
      <c r="AM39">
        <v>4925648</v>
      </c>
      <c r="AN39">
        <v>4924594</v>
      </c>
      <c r="AO39">
        <v>4919796</v>
      </c>
      <c r="AP39">
        <v>4842066</v>
      </c>
      <c r="AQ39">
        <v>4868811</v>
      </c>
      <c r="AR39">
        <v>4865353</v>
      </c>
      <c r="AS39">
        <v>4853756</v>
      </c>
      <c r="AT39">
        <v>4856841</v>
      </c>
      <c r="AU39">
        <v>4896423</v>
      </c>
      <c r="AV39">
        <v>4886364</v>
      </c>
      <c r="AW39">
        <v>4877607</v>
      </c>
      <c r="AX39">
        <v>4991214</v>
      </c>
      <c r="AY39">
        <v>4996261</v>
      </c>
      <c r="AZ39">
        <v>4947409</v>
      </c>
      <c r="BA39">
        <v>4917801</v>
      </c>
      <c r="BB39">
        <v>4906662</v>
      </c>
      <c r="BC39">
        <v>4854913</v>
      </c>
      <c r="BD39">
        <v>4813769</v>
      </c>
      <c r="BE39">
        <v>4882043</v>
      </c>
      <c r="BF39">
        <v>4912164</v>
      </c>
      <c r="BG39">
        <v>4817059</v>
      </c>
      <c r="BH39">
        <v>4784623</v>
      </c>
      <c r="BI39">
        <v>4759565</v>
      </c>
      <c r="BJ39">
        <v>4750120</v>
      </c>
      <c r="BK39">
        <v>4792139</v>
      </c>
      <c r="BL39">
        <v>4826643</v>
      </c>
      <c r="BM39">
        <v>4837725</v>
      </c>
      <c r="BN39">
        <v>4894029</v>
      </c>
      <c r="BO39">
        <v>4915241</v>
      </c>
      <c r="BP39">
        <v>4847152</v>
      </c>
      <c r="BQ39">
        <v>4619301</v>
      </c>
      <c r="BR39">
        <v>4462663</v>
      </c>
      <c r="BS39">
        <v>4335357</v>
      </c>
      <c r="BT39">
        <v>4290392</v>
      </c>
      <c r="BU39">
        <v>4256507</v>
      </c>
      <c r="BV39">
        <v>4071974</v>
      </c>
      <c r="BW39">
        <v>4063901</v>
      </c>
      <c r="BX39">
        <v>3996381</v>
      </c>
      <c r="BY39">
        <v>3890295</v>
      </c>
      <c r="BZ39">
        <v>3887360</v>
      </c>
      <c r="CA39">
        <v>3597276</v>
      </c>
      <c r="CB39">
        <v>3459640</v>
      </c>
      <c r="CC39">
        <v>3350860</v>
      </c>
      <c r="CD39">
        <v>3181021</v>
      </c>
      <c r="CE39">
        <v>3188645</v>
      </c>
      <c r="CF39">
        <v>3010442</v>
      </c>
      <c r="CG39">
        <v>2962399</v>
      </c>
      <c r="CH39">
        <v>2987756</v>
      </c>
      <c r="CI39">
        <v>3035895</v>
      </c>
      <c r="CJ39">
        <v>2944918</v>
      </c>
      <c r="CK39">
        <v>2672903</v>
      </c>
      <c r="CL39">
        <v>2485833</v>
      </c>
      <c r="CM39">
        <v>2349034</v>
      </c>
      <c r="CN39">
        <v>2238255</v>
      </c>
      <c r="CO39">
        <v>2201689</v>
      </c>
      <c r="CP39">
        <v>2068641</v>
      </c>
      <c r="CQ39">
        <v>1890917</v>
      </c>
      <c r="CR39">
        <v>1709520</v>
      </c>
      <c r="CS39">
        <v>1549588</v>
      </c>
      <c r="CT39">
        <v>1380528</v>
      </c>
      <c r="CU39">
        <v>1166801</v>
      </c>
      <c r="CV39">
        <v>998396</v>
      </c>
      <c r="CW39">
        <v>836711</v>
      </c>
      <c r="CX39">
        <v>672303</v>
      </c>
      <c r="CY39">
        <v>544817</v>
      </c>
      <c r="CZ39">
        <v>419285</v>
      </c>
      <c r="DA39">
        <v>316479</v>
      </c>
      <c r="DB39">
        <v>233112</v>
      </c>
      <c r="DC39">
        <v>402042</v>
      </c>
    </row>
    <row r="40" spans="1:107" x14ac:dyDescent="0.35">
      <c r="A40">
        <v>0</v>
      </c>
      <c r="B40">
        <v>0</v>
      </c>
      <c r="C40">
        <v>0</v>
      </c>
      <c r="D40">
        <v>2052</v>
      </c>
      <c r="E40">
        <v>391947055</v>
      </c>
      <c r="F40" s="65">
        <f t="shared" si="0"/>
        <v>6521947</v>
      </c>
      <c r="G40">
        <v>4337643</v>
      </c>
      <c r="H40">
        <v>4345016</v>
      </c>
      <c r="I40">
        <v>4350150</v>
      </c>
      <c r="J40">
        <v>4352266</v>
      </c>
      <c r="K40">
        <v>4352307</v>
      </c>
      <c r="L40">
        <v>4351610</v>
      </c>
      <c r="M40">
        <v>4351170</v>
      </c>
      <c r="N40">
        <v>4351589</v>
      </c>
      <c r="O40">
        <v>4353279</v>
      </c>
      <c r="P40">
        <v>4356112</v>
      </c>
      <c r="Q40">
        <v>4359528</v>
      </c>
      <c r="R40">
        <v>4363306</v>
      </c>
      <c r="S40">
        <v>4367513</v>
      </c>
      <c r="T40">
        <v>4372541</v>
      </c>
      <c r="U40">
        <v>4379524</v>
      </c>
      <c r="V40">
        <v>4390466</v>
      </c>
      <c r="W40">
        <v>4407322</v>
      </c>
      <c r="X40">
        <v>4431727</v>
      </c>
      <c r="Y40">
        <v>4464116</v>
      </c>
      <c r="Z40">
        <v>4503085</v>
      </c>
      <c r="AA40">
        <v>4546528</v>
      </c>
      <c r="AB40">
        <v>4592498</v>
      </c>
      <c r="AC40">
        <v>4639235</v>
      </c>
      <c r="AD40">
        <v>4685502</v>
      </c>
      <c r="AE40">
        <v>4730200</v>
      </c>
      <c r="AF40">
        <v>4772234</v>
      </c>
      <c r="AG40">
        <v>4810920</v>
      </c>
      <c r="AH40">
        <v>4846144</v>
      </c>
      <c r="AI40">
        <v>4877695</v>
      </c>
      <c r="AJ40">
        <v>4904434</v>
      </c>
      <c r="AK40">
        <v>4925471</v>
      </c>
      <c r="AL40">
        <v>4939849</v>
      </c>
      <c r="AM40">
        <v>4947762</v>
      </c>
      <c r="AN40">
        <v>4949397</v>
      </c>
      <c r="AO40">
        <v>4946225</v>
      </c>
      <c r="AP40">
        <v>4939594</v>
      </c>
      <c r="AQ40">
        <v>4860052</v>
      </c>
      <c r="AR40">
        <v>4885001</v>
      </c>
      <c r="AS40">
        <v>4880046</v>
      </c>
      <c r="AT40">
        <v>4866938</v>
      </c>
      <c r="AU40">
        <v>4868341</v>
      </c>
      <c r="AV40">
        <v>4906035</v>
      </c>
      <c r="AW40">
        <v>4894445</v>
      </c>
      <c r="AX40">
        <v>4884494</v>
      </c>
      <c r="AY40">
        <v>4997061</v>
      </c>
      <c r="AZ40">
        <v>5000946</v>
      </c>
      <c r="BA40">
        <v>4950496</v>
      </c>
      <c r="BB40">
        <v>4918707</v>
      </c>
      <c r="BC40">
        <v>4905155</v>
      </c>
      <c r="BD40">
        <v>4851321</v>
      </c>
      <c r="BE40">
        <v>4808521</v>
      </c>
      <c r="BF40">
        <v>4875252</v>
      </c>
      <c r="BG40">
        <v>4904452</v>
      </c>
      <c r="BH40">
        <v>4809109</v>
      </c>
      <c r="BI40">
        <v>4776386</v>
      </c>
      <c r="BJ40">
        <v>4750979</v>
      </c>
      <c r="BK40">
        <v>4740907</v>
      </c>
      <c r="BL40">
        <v>4781928</v>
      </c>
      <c r="BM40">
        <v>4815154</v>
      </c>
      <c r="BN40">
        <v>4824836</v>
      </c>
      <c r="BO40">
        <v>4879179</v>
      </c>
      <c r="BP40">
        <v>4898013</v>
      </c>
      <c r="BQ40">
        <v>4827379</v>
      </c>
      <c r="BR40">
        <v>4597468</v>
      </c>
      <c r="BS40">
        <v>4438447</v>
      </c>
      <c r="BT40">
        <v>4308521</v>
      </c>
      <c r="BU40">
        <v>4260274</v>
      </c>
      <c r="BV40">
        <v>4223068</v>
      </c>
      <c r="BW40">
        <v>4036643</v>
      </c>
      <c r="BX40">
        <v>4024815</v>
      </c>
      <c r="BY40">
        <v>3953697</v>
      </c>
      <c r="BZ40">
        <v>3843932</v>
      </c>
      <c r="CA40">
        <v>3835306</v>
      </c>
      <c r="CB40">
        <v>3543550</v>
      </c>
      <c r="CC40">
        <v>3402051</v>
      </c>
      <c r="CD40">
        <v>3288913</v>
      </c>
      <c r="CE40">
        <v>3115784</v>
      </c>
      <c r="CF40">
        <v>3115887</v>
      </c>
      <c r="CG40">
        <v>2933999</v>
      </c>
      <c r="CH40">
        <v>2878223</v>
      </c>
      <c r="CI40">
        <v>2891235</v>
      </c>
      <c r="CJ40">
        <v>2924401</v>
      </c>
      <c r="CK40">
        <v>2822875</v>
      </c>
      <c r="CL40">
        <v>2547838</v>
      </c>
      <c r="CM40">
        <v>2354538</v>
      </c>
      <c r="CN40">
        <v>2209478</v>
      </c>
      <c r="CO40">
        <v>2090398</v>
      </c>
      <c r="CP40">
        <v>2040334</v>
      </c>
      <c r="CQ40">
        <v>1900690</v>
      </c>
      <c r="CR40">
        <v>1720912</v>
      </c>
      <c r="CS40">
        <v>1539494</v>
      </c>
      <c r="CT40">
        <v>1379330</v>
      </c>
      <c r="CU40">
        <v>1213129</v>
      </c>
      <c r="CV40">
        <v>1011119</v>
      </c>
      <c r="CW40">
        <v>852085</v>
      </c>
      <c r="CX40">
        <v>702366</v>
      </c>
      <c r="CY40">
        <v>554309</v>
      </c>
      <c r="CZ40">
        <v>440562</v>
      </c>
      <c r="DA40">
        <v>332070</v>
      </c>
      <c r="DB40">
        <v>245118</v>
      </c>
      <c r="DC40">
        <v>419105</v>
      </c>
    </row>
    <row r="41" spans="1:107" x14ac:dyDescent="0.35">
      <c r="A41">
        <v>0</v>
      </c>
      <c r="B41">
        <v>0</v>
      </c>
      <c r="C41">
        <v>0</v>
      </c>
      <c r="D41">
        <v>2053</v>
      </c>
      <c r="E41">
        <v>393472783</v>
      </c>
      <c r="F41" s="65">
        <f t="shared" si="0"/>
        <v>6547335</v>
      </c>
      <c r="G41">
        <v>4348788</v>
      </c>
      <c r="H41">
        <v>4356925</v>
      </c>
      <c r="I41">
        <v>4362692</v>
      </c>
      <c r="J41">
        <v>4365217</v>
      </c>
      <c r="K41">
        <v>4365427</v>
      </c>
      <c r="L41">
        <v>4364611</v>
      </c>
      <c r="M41">
        <v>4363867</v>
      </c>
      <c r="N41">
        <v>4363787</v>
      </c>
      <c r="O41">
        <v>4364782</v>
      </c>
      <c r="P41">
        <v>4366879</v>
      </c>
      <c r="Q41">
        <v>4369608</v>
      </c>
      <c r="R41">
        <v>4372767</v>
      </c>
      <c r="S41">
        <v>4376356</v>
      </c>
      <c r="T41">
        <v>4381029</v>
      </c>
      <c r="U41">
        <v>4387611</v>
      </c>
      <c r="V41">
        <v>4397927</v>
      </c>
      <c r="W41">
        <v>4414047</v>
      </c>
      <c r="X41">
        <v>4437317</v>
      </c>
      <c r="Y41">
        <v>4468507</v>
      </c>
      <c r="Z41">
        <v>4506326</v>
      </c>
      <c r="AA41">
        <v>4548796</v>
      </c>
      <c r="AB41">
        <v>4594151</v>
      </c>
      <c r="AC41">
        <v>4640834</v>
      </c>
      <c r="AD41">
        <v>4687501</v>
      </c>
      <c r="AE41">
        <v>4733085</v>
      </c>
      <c r="AF41">
        <v>4776498</v>
      </c>
      <c r="AG41">
        <v>4816814</v>
      </c>
      <c r="AH41">
        <v>4853272</v>
      </c>
      <c r="AI41">
        <v>4886065</v>
      </c>
      <c r="AJ41">
        <v>4914717</v>
      </c>
      <c r="AK41">
        <v>4938331</v>
      </c>
      <c r="AL41">
        <v>4955710</v>
      </c>
      <c r="AM41">
        <v>4966639</v>
      </c>
      <c r="AN41">
        <v>4971619</v>
      </c>
      <c r="AO41">
        <v>4971127</v>
      </c>
      <c r="AP41">
        <v>4966120</v>
      </c>
      <c r="AQ41">
        <v>4957648</v>
      </c>
      <c r="AR41">
        <v>4876334</v>
      </c>
      <c r="AS41">
        <v>4899771</v>
      </c>
      <c r="AT41">
        <v>4893318</v>
      </c>
      <c r="AU41">
        <v>4878542</v>
      </c>
      <c r="AV41">
        <v>4878100</v>
      </c>
      <c r="AW41">
        <v>4914220</v>
      </c>
      <c r="AX41">
        <v>4901445</v>
      </c>
      <c r="AY41">
        <v>4890598</v>
      </c>
      <c r="AZ41">
        <v>5001886</v>
      </c>
      <c r="BA41">
        <v>5004114</v>
      </c>
      <c r="BB41">
        <v>4951526</v>
      </c>
      <c r="BC41">
        <v>4917358</v>
      </c>
      <c r="BD41">
        <v>4901667</v>
      </c>
      <c r="BE41">
        <v>4846202</v>
      </c>
      <c r="BF41">
        <v>4802123</v>
      </c>
      <c r="BG41">
        <v>4867861</v>
      </c>
      <c r="BH41">
        <v>4896506</v>
      </c>
      <c r="BI41">
        <v>4801048</v>
      </c>
      <c r="BJ41">
        <v>4768014</v>
      </c>
      <c r="BK41">
        <v>4742052</v>
      </c>
      <c r="BL41">
        <v>4731203</v>
      </c>
      <c r="BM41">
        <v>4770974</v>
      </c>
      <c r="BN41">
        <v>4802740</v>
      </c>
      <c r="BO41">
        <v>4810675</v>
      </c>
      <c r="BP41">
        <v>4862526</v>
      </c>
      <c r="BQ41">
        <v>4878397</v>
      </c>
      <c r="BR41">
        <v>4804768</v>
      </c>
      <c r="BS41">
        <v>4572812</v>
      </c>
      <c r="BT41">
        <v>4411339</v>
      </c>
      <c r="BU41">
        <v>4278748</v>
      </c>
      <c r="BV41">
        <v>4227325</v>
      </c>
      <c r="BW41">
        <v>4186823</v>
      </c>
      <c r="BX41">
        <v>3998382</v>
      </c>
      <c r="BY41">
        <v>3982370</v>
      </c>
      <c r="BZ41">
        <v>3907109</v>
      </c>
      <c r="CA41">
        <v>3793198</v>
      </c>
      <c r="CB41">
        <v>3778451</v>
      </c>
      <c r="CC41">
        <v>3485138</v>
      </c>
      <c r="CD41">
        <v>3339762</v>
      </c>
      <c r="CE41">
        <v>3222079</v>
      </c>
      <c r="CF41">
        <v>3045419</v>
      </c>
      <c r="CG41">
        <v>3037376</v>
      </c>
      <c r="CH41">
        <v>2851339</v>
      </c>
      <c r="CI41">
        <v>2786061</v>
      </c>
      <c r="CJ41">
        <v>2785876</v>
      </c>
      <c r="CK41">
        <v>2804147</v>
      </c>
      <c r="CL41">
        <v>2691591</v>
      </c>
      <c r="CM41">
        <v>2414119</v>
      </c>
      <c r="CN41">
        <v>2215383</v>
      </c>
      <c r="CO41">
        <v>2064470</v>
      </c>
      <c r="CP41">
        <v>1938120</v>
      </c>
      <c r="CQ41">
        <v>1875616</v>
      </c>
      <c r="CR41">
        <v>1730826</v>
      </c>
      <c r="CS41">
        <v>1550739</v>
      </c>
      <c r="CT41">
        <v>1371319</v>
      </c>
      <c r="CU41">
        <v>1213149</v>
      </c>
      <c r="CV41">
        <v>1052140</v>
      </c>
      <c r="CW41">
        <v>863783</v>
      </c>
      <c r="CX41">
        <v>716008</v>
      </c>
      <c r="CY41">
        <v>579768</v>
      </c>
      <c r="CZ41">
        <v>448805</v>
      </c>
      <c r="DA41">
        <v>349368</v>
      </c>
      <c r="DB41">
        <v>257567</v>
      </c>
      <c r="DC41">
        <v>438893</v>
      </c>
    </row>
    <row r="42" spans="1:107" x14ac:dyDescent="0.35">
      <c r="A42">
        <v>0</v>
      </c>
      <c r="B42">
        <v>0</v>
      </c>
      <c r="C42">
        <v>0</v>
      </c>
      <c r="D42">
        <v>2054</v>
      </c>
      <c r="E42">
        <v>395009307</v>
      </c>
      <c r="F42" s="65">
        <f t="shared" si="0"/>
        <v>6572903</v>
      </c>
      <c r="G42">
        <v>4359221</v>
      </c>
      <c r="H42">
        <v>4368159</v>
      </c>
      <c r="I42">
        <v>4374671</v>
      </c>
      <c r="J42">
        <v>4377819</v>
      </c>
      <c r="K42">
        <v>4378435</v>
      </c>
      <c r="L42">
        <v>4377776</v>
      </c>
      <c r="M42">
        <v>4376906</v>
      </c>
      <c r="N42">
        <v>4376523</v>
      </c>
      <c r="O42">
        <v>4377015</v>
      </c>
      <c r="P42">
        <v>4378418</v>
      </c>
      <c r="Q42">
        <v>4380408</v>
      </c>
      <c r="R42">
        <v>4382876</v>
      </c>
      <c r="S42">
        <v>4385847</v>
      </c>
      <c r="T42">
        <v>4389903</v>
      </c>
      <c r="U42">
        <v>4396139</v>
      </c>
      <c r="V42">
        <v>4406062</v>
      </c>
      <c r="W42">
        <v>4421572</v>
      </c>
      <c r="X42">
        <v>4444129</v>
      </c>
      <c r="Y42">
        <v>4474209</v>
      </c>
      <c r="Z42">
        <v>4510853</v>
      </c>
      <c r="AA42">
        <v>4552183</v>
      </c>
      <c r="AB42">
        <v>4596581</v>
      </c>
      <c r="AC42">
        <v>4642656</v>
      </c>
      <c r="AD42">
        <v>4689287</v>
      </c>
      <c r="AE42">
        <v>4735276</v>
      </c>
      <c r="AF42">
        <v>4779577</v>
      </c>
      <c r="AG42">
        <v>4821262</v>
      </c>
      <c r="AH42">
        <v>4859342</v>
      </c>
      <c r="AI42">
        <v>4893359</v>
      </c>
      <c r="AJ42">
        <v>4923238</v>
      </c>
      <c r="AK42">
        <v>4948751</v>
      </c>
      <c r="AL42">
        <v>4968694</v>
      </c>
      <c r="AM42">
        <v>4982614</v>
      </c>
      <c r="AN42">
        <v>4990605</v>
      </c>
      <c r="AO42">
        <v>4993447</v>
      </c>
      <c r="AP42">
        <v>4991114</v>
      </c>
      <c r="AQ42">
        <v>4984263</v>
      </c>
      <c r="AR42">
        <v>4973996</v>
      </c>
      <c r="AS42">
        <v>4891192</v>
      </c>
      <c r="AT42">
        <v>4913122</v>
      </c>
      <c r="AU42">
        <v>4905006</v>
      </c>
      <c r="AV42">
        <v>4888402</v>
      </c>
      <c r="AW42">
        <v>4886428</v>
      </c>
      <c r="AX42">
        <v>4921326</v>
      </c>
      <c r="AY42">
        <v>4907659</v>
      </c>
      <c r="AZ42">
        <v>4895688</v>
      </c>
      <c r="BA42">
        <v>5005198</v>
      </c>
      <c r="BB42">
        <v>5005224</v>
      </c>
      <c r="BC42">
        <v>4950307</v>
      </c>
      <c r="BD42">
        <v>4914038</v>
      </c>
      <c r="BE42">
        <v>4896657</v>
      </c>
      <c r="BF42">
        <v>4839943</v>
      </c>
      <c r="BG42">
        <v>4795144</v>
      </c>
      <c r="BH42">
        <v>4860253</v>
      </c>
      <c r="BI42">
        <v>4888453</v>
      </c>
      <c r="BJ42">
        <v>4792870</v>
      </c>
      <c r="BK42">
        <v>4759308</v>
      </c>
      <c r="BL42">
        <v>4732651</v>
      </c>
      <c r="BM42">
        <v>4720779</v>
      </c>
      <c r="BN42">
        <v>4759113</v>
      </c>
      <c r="BO42">
        <v>4789076</v>
      </c>
      <c r="BP42">
        <v>4794745</v>
      </c>
      <c r="BQ42">
        <v>4843508</v>
      </c>
      <c r="BR42">
        <v>4855931</v>
      </c>
      <c r="BS42">
        <v>4779246</v>
      </c>
      <c r="BT42">
        <v>4545203</v>
      </c>
      <c r="BU42">
        <v>4381251</v>
      </c>
      <c r="BV42">
        <v>4246144</v>
      </c>
      <c r="BW42">
        <v>4191560</v>
      </c>
      <c r="BX42">
        <v>4147549</v>
      </c>
      <c r="BY42">
        <v>3956790</v>
      </c>
      <c r="BZ42">
        <v>3936009</v>
      </c>
      <c r="CA42">
        <v>3856104</v>
      </c>
      <c r="CB42">
        <v>3737728</v>
      </c>
      <c r="CC42">
        <v>3716637</v>
      </c>
      <c r="CD42">
        <v>3421933</v>
      </c>
      <c r="CE42">
        <v>3272525</v>
      </c>
      <c r="CF42">
        <v>3149964</v>
      </c>
      <c r="CG42">
        <v>2969441</v>
      </c>
      <c r="CH42">
        <v>2952435</v>
      </c>
      <c r="CI42">
        <v>2760755</v>
      </c>
      <c r="CJ42">
        <v>2685345</v>
      </c>
      <c r="CK42">
        <v>2672128</v>
      </c>
      <c r="CL42">
        <v>2674703</v>
      </c>
      <c r="CM42">
        <v>2551170</v>
      </c>
      <c r="CN42">
        <v>2272326</v>
      </c>
      <c r="CO42">
        <v>2070760</v>
      </c>
      <c r="CP42">
        <v>1915043</v>
      </c>
      <c r="CQ42">
        <v>1782588</v>
      </c>
      <c r="CR42">
        <v>1708926</v>
      </c>
      <c r="CS42">
        <v>1560685</v>
      </c>
      <c r="CT42">
        <v>1382300</v>
      </c>
      <c r="CU42">
        <v>1207038</v>
      </c>
      <c r="CV42">
        <v>1053171</v>
      </c>
      <c r="CW42">
        <v>899635</v>
      </c>
      <c r="CX42">
        <v>726603</v>
      </c>
      <c r="CY42">
        <v>591682</v>
      </c>
      <c r="CZ42">
        <v>470006</v>
      </c>
      <c r="DA42">
        <v>356391</v>
      </c>
      <c r="DB42">
        <v>271360</v>
      </c>
      <c r="DC42">
        <v>460966</v>
      </c>
    </row>
    <row r="43" spans="1:107" x14ac:dyDescent="0.35">
      <c r="A43">
        <v>0</v>
      </c>
      <c r="B43">
        <v>0</v>
      </c>
      <c r="C43">
        <v>0</v>
      </c>
      <c r="D43">
        <v>2055</v>
      </c>
      <c r="E43">
        <v>396557404</v>
      </c>
      <c r="F43" s="65">
        <f t="shared" si="0"/>
        <v>6598663</v>
      </c>
      <c r="G43">
        <v>4368875</v>
      </c>
      <c r="H43">
        <v>4378687</v>
      </c>
      <c r="I43">
        <v>4385976</v>
      </c>
      <c r="J43">
        <v>4389865</v>
      </c>
      <c r="K43">
        <v>4391090</v>
      </c>
      <c r="L43">
        <v>4390831</v>
      </c>
      <c r="M43">
        <v>4390111</v>
      </c>
      <c r="N43">
        <v>4389597</v>
      </c>
      <c r="O43">
        <v>4389787</v>
      </c>
      <c r="P43">
        <v>4390684</v>
      </c>
      <c r="Q43">
        <v>4391980</v>
      </c>
      <c r="R43">
        <v>4393711</v>
      </c>
      <c r="S43">
        <v>4395992</v>
      </c>
      <c r="T43">
        <v>4399429</v>
      </c>
      <c r="U43">
        <v>4405053</v>
      </c>
      <c r="V43">
        <v>4414641</v>
      </c>
      <c r="W43">
        <v>4429775</v>
      </c>
      <c r="X43">
        <v>4451745</v>
      </c>
      <c r="Y43">
        <v>4481133</v>
      </c>
      <c r="Z43">
        <v>4516684</v>
      </c>
      <c r="AA43">
        <v>4556855</v>
      </c>
      <c r="AB43">
        <v>4600127</v>
      </c>
      <c r="AC43">
        <v>4645267</v>
      </c>
      <c r="AD43">
        <v>4691291</v>
      </c>
      <c r="AE43">
        <v>4737253</v>
      </c>
      <c r="AF43">
        <v>4781953</v>
      </c>
      <c r="AG43">
        <v>4824528</v>
      </c>
      <c r="AH43">
        <v>4863970</v>
      </c>
      <c r="AI43">
        <v>4899596</v>
      </c>
      <c r="AJ43">
        <v>4930689</v>
      </c>
      <c r="AK43">
        <v>4957411</v>
      </c>
      <c r="AL43">
        <v>4979244</v>
      </c>
      <c r="AM43">
        <v>4995711</v>
      </c>
      <c r="AN43">
        <v>5006687</v>
      </c>
      <c r="AO43">
        <v>5012538</v>
      </c>
      <c r="AP43">
        <v>5013528</v>
      </c>
      <c r="AQ43">
        <v>5009349</v>
      </c>
      <c r="AR43">
        <v>5000703</v>
      </c>
      <c r="AS43">
        <v>4988922</v>
      </c>
      <c r="AT43">
        <v>4904632</v>
      </c>
      <c r="AU43">
        <v>4924891</v>
      </c>
      <c r="AV43">
        <v>4914949</v>
      </c>
      <c r="AW43">
        <v>4896830</v>
      </c>
      <c r="AX43">
        <v>4893678</v>
      </c>
      <c r="AY43">
        <v>4927647</v>
      </c>
      <c r="AZ43">
        <v>4912865</v>
      </c>
      <c r="BA43">
        <v>4899274</v>
      </c>
      <c r="BB43">
        <v>5006460</v>
      </c>
      <c r="BC43">
        <v>5004087</v>
      </c>
      <c r="BD43">
        <v>4947113</v>
      </c>
      <c r="BE43">
        <v>4909203</v>
      </c>
      <c r="BF43">
        <v>4890514</v>
      </c>
      <c r="BG43">
        <v>4833107</v>
      </c>
      <c r="BH43">
        <v>4787964</v>
      </c>
      <c r="BI43">
        <v>4852558</v>
      </c>
      <c r="BJ43">
        <v>4880285</v>
      </c>
      <c r="BK43">
        <v>4784369</v>
      </c>
      <c r="BL43">
        <v>4750145</v>
      </c>
      <c r="BM43">
        <v>4722542</v>
      </c>
      <c r="BN43">
        <v>4709478</v>
      </c>
      <c r="BO43">
        <v>4746026</v>
      </c>
      <c r="BP43">
        <v>4773661</v>
      </c>
      <c r="BQ43">
        <v>4776482</v>
      </c>
      <c r="BR43">
        <v>4821664</v>
      </c>
      <c r="BS43">
        <v>4830544</v>
      </c>
      <c r="BT43">
        <v>4750686</v>
      </c>
      <c r="BU43">
        <v>4514555</v>
      </c>
      <c r="BV43">
        <v>4348280</v>
      </c>
      <c r="BW43">
        <v>4210720</v>
      </c>
      <c r="BX43">
        <v>4152768</v>
      </c>
      <c r="BY43">
        <v>4104835</v>
      </c>
      <c r="BZ43">
        <v>3911309</v>
      </c>
      <c r="CA43">
        <v>3885210</v>
      </c>
      <c r="CB43">
        <v>3800304</v>
      </c>
      <c r="CC43">
        <v>3677366</v>
      </c>
      <c r="CD43">
        <v>3649737</v>
      </c>
      <c r="CE43">
        <v>3353670</v>
      </c>
      <c r="CF43">
        <v>3199928</v>
      </c>
      <c r="CG43">
        <v>3072040</v>
      </c>
      <c r="CH43">
        <v>2887182</v>
      </c>
      <c r="CI43">
        <v>2859271</v>
      </c>
      <c r="CJ43">
        <v>2661661</v>
      </c>
      <c r="CK43">
        <v>2576508</v>
      </c>
      <c r="CL43">
        <v>2549552</v>
      </c>
      <c r="CM43">
        <v>2536164</v>
      </c>
      <c r="CN43">
        <v>2402222</v>
      </c>
      <c r="CO43">
        <v>2124900</v>
      </c>
      <c r="CP43">
        <v>1921679</v>
      </c>
      <c r="CQ43">
        <v>1762341</v>
      </c>
      <c r="CR43">
        <v>1625103</v>
      </c>
      <c r="CS43">
        <v>1541869</v>
      </c>
      <c r="CT43">
        <v>1392159</v>
      </c>
      <c r="CU43">
        <v>1217635</v>
      </c>
      <c r="CV43">
        <v>1048746</v>
      </c>
      <c r="CW43">
        <v>901453</v>
      </c>
      <c r="CX43">
        <v>757496</v>
      </c>
      <c r="CY43">
        <v>601117</v>
      </c>
      <c r="CZ43">
        <v>480230</v>
      </c>
      <c r="DA43">
        <v>373721</v>
      </c>
      <c r="DB43">
        <v>277216</v>
      </c>
      <c r="DC43">
        <v>485535</v>
      </c>
    </row>
    <row r="44" spans="1:107" x14ac:dyDescent="0.35">
      <c r="A44">
        <v>0</v>
      </c>
      <c r="B44">
        <v>0</v>
      </c>
      <c r="C44">
        <v>0</v>
      </c>
      <c r="D44">
        <v>2056</v>
      </c>
      <c r="E44">
        <v>398117875</v>
      </c>
      <c r="F44" s="65">
        <f t="shared" si="0"/>
        <v>6624629</v>
      </c>
      <c r="G44">
        <v>4377793</v>
      </c>
      <c r="H44">
        <v>4388431</v>
      </c>
      <c r="I44">
        <v>4396575</v>
      </c>
      <c r="J44">
        <v>4401231</v>
      </c>
      <c r="K44">
        <v>4403188</v>
      </c>
      <c r="L44">
        <v>4403532</v>
      </c>
      <c r="M44">
        <v>4403207</v>
      </c>
      <c r="N44">
        <v>4402843</v>
      </c>
      <c r="O44">
        <v>4402898</v>
      </c>
      <c r="P44">
        <v>4403493</v>
      </c>
      <c r="Q44">
        <v>4404276</v>
      </c>
      <c r="R44">
        <v>4405315</v>
      </c>
      <c r="S44">
        <v>4406860</v>
      </c>
      <c r="T44">
        <v>4409608</v>
      </c>
      <c r="U44">
        <v>4414621</v>
      </c>
      <c r="V44">
        <v>4423609</v>
      </c>
      <c r="W44">
        <v>4438421</v>
      </c>
      <c r="X44">
        <v>4460038</v>
      </c>
      <c r="Y44">
        <v>4488859</v>
      </c>
      <c r="Z44">
        <v>4523739</v>
      </c>
      <c r="AA44">
        <v>4562835</v>
      </c>
      <c r="AB44">
        <v>4604965</v>
      </c>
      <c r="AC44">
        <v>4648986</v>
      </c>
      <c r="AD44">
        <v>4694093</v>
      </c>
      <c r="AE44">
        <v>4739453</v>
      </c>
      <c r="AF44">
        <v>4784123</v>
      </c>
      <c r="AG44">
        <v>4827095</v>
      </c>
      <c r="AH44">
        <v>4867419</v>
      </c>
      <c r="AI44">
        <v>4904391</v>
      </c>
      <c r="AJ44">
        <v>4937083</v>
      </c>
      <c r="AK44">
        <v>4965006</v>
      </c>
      <c r="AL44">
        <v>4988038</v>
      </c>
      <c r="AM44">
        <v>5006383</v>
      </c>
      <c r="AN44">
        <v>5019893</v>
      </c>
      <c r="AO44">
        <v>5028723</v>
      </c>
      <c r="AP44">
        <v>5032718</v>
      </c>
      <c r="AQ44">
        <v>5031858</v>
      </c>
      <c r="AR44">
        <v>5025880</v>
      </c>
      <c r="AS44">
        <v>5015717</v>
      </c>
      <c r="AT44">
        <v>5002429</v>
      </c>
      <c r="AU44">
        <v>4916488</v>
      </c>
      <c r="AV44">
        <v>4934909</v>
      </c>
      <c r="AW44">
        <v>4923461</v>
      </c>
      <c r="AX44">
        <v>4904178</v>
      </c>
      <c r="AY44">
        <v>4900146</v>
      </c>
      <c r="AZ44">
        <v>4932956</v>
      </c>
      <c r="BA44">
        <v>4916567</v>
      </c>
      <c r="BB44">
        <v>4900826</v>
      </c>
      <c r="BC44">
        <v>5005477</v>
      </c>
      <c r="BD44">
        <v>5000978</v>
      </c>
      <c r="BE44">
        <v>4942411</v>
      </c>
      <c r="BF44">
        <v>4903237</v>
      </c>
      <c r="BG44">
        <v>4883798</v>
      </c>
      <c r="BH44">
        <v>4826079</v>
      </c>
      <c r="BI44">
        <v>4780719</v>
      </c>
      <c r="BJ44">
        <v>4844763</v>
      </c>
      <c r="BK44">
        <v>4871794</v>
      </c>
      <c r="BL44">
        <v>4775420</v>
      </c>
      <c r="BM44">
        <v>4740281</v>
      </c>
      <c r="BN44">
        <v>4711570</v>
      </c>
      <c r="BO44">
        <v>4696972</v>
      </c>
      <c r="BP44">
        <v>4731208</v>
      </c>
      <c r="BQ44">
        <v>4755924</v>
      </c>
      <c r="BR44">
        <v>4755432</v>
      </c>
      <c r="BS44">
        <v>4796924</v>
      </c>
      <c r="BT44">
        <v>4802107</v>
      </c>
      <c r="BU44">
        <v>4718988</v>
      </c>
      <c r="BV44">
        <v>4480952</v>
      </c>
      <c r="BW44">
        <v>4312432</v>
      </c>
      <c r="BX44">
        <v>4172264</v>
      </c>
      <c r="BY44">
        <v>4110545</v>
      </c>
      <c r="BZ44">
        <v>4058114</v>
      </c>
      <c r="CA44">
        <v>3861439</v>
      </c>
      <c r="CB44">
        <v>3829602</v>
      </c>
      <c r="CC44">
        <v>3739553</v>
      </c>
      <c r="CD44">
        <v>3611989</v>
      </c>
      <c r="CE44">
        <v>3577476</v>
      </c>
      <c r="CF44">
        <v>3279921</v>
      </c>
      <c r="CG44">
        <v>3121434</v>
      </c>
      <c r="CH44">
        <v>2987620</v>
      </c>
      <c r="CI44">
        <v>2796863</v>
      </c>
      <c r="CJ44">
        <v>2757294</v>
      </c>
      <c r="CK44">
        <v>2554505</v>
      </c>
      <c r="CL44">
        <v>2459118</v>
      </c>
      <c r="CM44">
        <v>2418238</v>
      </c>
      <c r="CN44">
        <v>2389115</v>
      </c>
      <c r="CO44">
        <v>2247304</v>
      </c>
      <c r="CP44">
        <v>1972859</v>
      </c>
      <c r="CQ44">
        <v>1769268</v>
      </c>
      <c r="CR44">
        <v>1607623</v>
      </c>
      <c r="CS44">
        <v>1467166</v>
      </c>
      <c r="CT44">
        <v>1376285</v>
      </c>
      <c r="CU44">
        <v>1227268</v>
      </c>
      <c r="CV44">
        <v>1058825</v>
      </c>
      <c r="CW44">
        <v>898482</v>
      </c>
      <c r="CX44">
        <v>759879</v>
      </c>
      <c r="CY44">
        <v>627331</v>
      </c>
      <c r="CZ44">
        <v>488479</v>
      </c>
      <c r="DA44">
        <v>382333</v>
      </c>
      <c r="DB44">
        <v>291110</v>
      </c>
      <c r="DC44">
        <v>505951</v>
      </c>
    </row>
    <row r="45" spans="1:107" x14ac:dyDescent="0.35">
      <c r="A45">
        <v>0</v>
      </c>
      <c r="B45">
        <v>0</v>
      </c>
      <c r="C45">
        <v>0</v>
      </c>
      <c r="D45">
        <v>2057</v>
      </c>
      <c r="E45">
        <v>399690963</v>
      </c>
      <c r="F45" s="65">
        <f t="shared" si="0"/>
        <v>6650805</v>
      </c>
      <c r="G45">
        <v>4386039</v>
      </c>
      <c r="H45">
        <v>4397441</v>
      </c>
      <c r="I45">
        <v>4406391</v>
      </c>
      <c r="J45">
        <v>4411893</v>
      </c>
      <c r="K45">
        <v>4414610</v>
      </c>
      <c r="L45">
        <v>4415673</v>
      </c>
      <c r="M45">
        <v>4415950</v>
      </c>
      <c r="N45">
        <v>4415975</v>
      </c>
      <c r="O45">
        <v>4416184</v>
      </c>
      <c r="P45">
        <v>4416636</v>
      </c>
      <c r="Q45">
        <v>4417121</v>
      </c>
      <c r="R45">
        <v>4417645</v>
      </c>
      <c r="S45">
        <v>4418498</v>
      </c>
      <c r="T45">
        <v>4420506</v>
      </c>
      <c r="U45">
        <v>4424839</v>
      </c>
      <c r="V45">
        <v>4433227</v>
      </c>
      <c r="W45">
        <v>4447454</v>
      </c>
      <c r="X45">
        <v>4468773</v>
      </c>
      <c r="Y45">
        <v>4497264</v>
      </c>
      <c r="Z45">
        <v>4531603</v>
      </c>
      <c r="AA45">
        <v>4570035</v>
      </c>
      <c r="AB45">
        <v>4611107</v>
      </c>
      <c r="AC45">
        <v>4654004</v>
      </c>
      <c r="AD45">
        <v>4697997</v>
      </c>
      <c r="AE45">
        <v>4742446</v>
      </c>
      <c r="AF45">
        <v>4786518</v>
      </c>
      <c r="AG45">
        <v>4829449</v>
      </c>
      <c r="AH45">
        <v>4870167</v>
      </c>
      <c r="AI45">
        <v>4908009</v>
      </c>
      <c r="AJ45">
        <v>4942032</v>
      </c>
      <c r="AK45">
        <v>4971543</v>
      </c>
      <c r="AL45">
        <v>4995764</v>
      </c>
      <c r="AM45">
        <v>5015294</v>
      </c>
      <c r="AN45">
        <v>5030679</v>
      </c>
      <c r="AO45">
        <v>5042034</v>
      </c>
      <c r="AP45">
        <v>5049006</v>
      </c>
      <c r="AQ45">
        <v>5051144</v>
      </c>
      <c r="AR45">
        <v>5048489</v>
      </c>
      <c r="AS45">
        <v>5040987</v>
      </c>
      <c r="AT45">
        <v>5029312</v>
      </c>
      <c r="AU45">
        <v>5014365</v>
      </c>
      <c r="AV45">
        <v>4926600</v>
      </c>
      <c r="AW45">
        <v>4943500</v>
      </c>
      <c r="AX45">
        <v>4930894</v>
      </c>
      <c r="AY45">
        <v>4910744</v>
      </c>
      <c r="AZ45">
        <v>4905607</v>
      </c>
      <c r="BA45">
        <v>4936767</v>
      </c>
      <c r="BB45">
        <v>4918238</v>
      </c>
      <c r="BC45">
        <v>4900149</v>
      </c>
      <c r="BD45">
        <v>5002534</v>
      </c>
      <c r="BE45">
        <v>4996362</v>
      </c>
      <c r="BF45">
        <v>4936587</v>
      </c>
      <c r="BG45">
        <v>4896710</v>
      </c>
      <c r="BH45">
        <v>4876896</v>
      </c>
      <c r="BI45">
        <v>4818991</v>
      </c>
      <c r="BJ45">
        <v>4773401</v>
      </c>
      <c r="BK45">
        <v>4836665</v>
      </c>
      <c r="BL45">
        <v>4862854</v>
      </c>
      <c r="BM45">
        <v>4765784</v>
      </c>
      <c r="BN45">
        <v>4729563</v>
      </c>
      <c r="BO45">
        <v>4699411</v>
      </c>
      <c r="BP45">
        <v>4682755</v>
      </c>
      <c r="BQ45">
        <v>4714097</v>
      </c>
      <c r="BR45">
        <v>4735421</v>
      </c>
      <c r="BS45">
        <v>4731518</v>
      </c>
      <c r="BT45">
        <v>4769155</v>
      </c>
      <c r="BU45">
        <v>4770517</v>
      </c>
      <c r="BV45">
        <v>4684239</v>
      </c>
      <c r="BW45">
        <v>4444408</v>
      </c>
      <c r="BX45">
        <v>4273492</v>
      </c>
      <c r="BY45">
        <v>4130363</v>
      </c>
      <c r="BZ45">
        <v>4064322</v>
      </c>
      <c r="CA45">
        <v>4006868</v>
      </c>
      <c r="CB45">
        <v>3806809</v>
      </c>
      <c r="CC45">
        <v>3769033</v>
      </c>
      <c r="CD45">
        <v>3673727</v>
      </c>
      <c r="CE45">
        <v>3541310</v>
      </c>
      <c r="CF45">
        <v>3499396</v>
      </c>
      <c r="CG45">
        <v>3200137</v>
      </c>
      <c r="CH45">
        <v>3036334</v>
      </c>
      <c r="CI45">
        <v>2894856</v>
      </c>
      <c r="CJ45">
        <v>2697898</v>
      </c>
      <c r="CK45">
        <v>2646973</v>
      </c>
      <c r="CL45">
        <v>2438849</v>
      </c>
      <c r="CM45">
        <v>2333241</v>
      </c>
      <c r="CN45">
        <v>2278730</v>
      </c>
      <c r="CO45">
        <v>2236101</v>
      </c>
      <c r="CP45">
        <v>2087466</v>
      </c>
      <c r="CQ45">
        <v>1817334</v>
      </c>
      <c r="CR45">
        <v>1614771</v>
      </c>
      <c r="CS45">
        <v>1452344</v>
      </c>
      <c r="CT45">
        <v>1310499</v>
      </c>
      <c r="CU45">
        <v>1214154</v>
      </c>
      <c r="CV45">
        <v>1068106</v>
      </c>
      <c r="CW45">
        <v>907935</v>
      </c>
      <c r="CX45">
        <v>758119</v>
      </c>
      <c r="CY45">
        <v>630059</v>
      </c>
      <c r="CZ45">
        <v>510357</v>
      </c>
      <c r="DA45">
        <v>389412</v>
      </c>
      <c r="DB45">
        <v>298218</v>
      </c>
      <c r="DC45">
        <v>529280</v>
      </c>
    </row>
    <row r="46" spans="1:107" x14ac:dyDescent="0.35">
      <c r="A46">
        <v>0</v>
      </c>
      <c r="B46">
        <v>0</v>
      </c>
      <c r="C46">
        <v>0</v>
      </c>
      <c r="D46">
        <v>2058</v>
      </c>
      <c r="E46">
        <v>401276590</v>
      </c>
      <c r="F46" s="65">
        <f t="shared" si="0"/>
        <v>6677190</v>
      </c>
      <c r="G46">
        <v>4393696</v>
      </c>
      <c r="H46">
        <v>4405783</v>
      </c>
      <c r="I46">
        <v>4415474</v>
      </c>
      <c r="J46">
        <v>4421774</v>
      </c>
      <c r="K46">
        <v>4425326</v>
      </c>
      <c r="L46">
        <v>4427144</v>
      </c>
      <c r="M46">
        <v>4428133</v>
      </c>
      <c r="N46">
        <v>4428755</v>
      </c>
      <c r="O46">
        <v>4429352</v>
      </c>
      <c r="P46">
        <v>4429956</v>
      </c>
      <c r="Q46">
        <v>4430299</v>
      </c>
      <c r="R46">
        <v>4430525</v>
      </c>
      <c r="S46">
        <v>4430861</v>
      </c>
      <c r="T46">
        <v>4432182</v>
      </c>
      <c r="U46">
        <v>4435776</v>
      </c>
      <c r="V46">
        <v>4443497</v>
      </c>
      <c r="W46">
        <v>4457142</v>
      </c>
      <c r="X46">
        <v>4477895</v>
      </c>
      <c r="Y46">
        <v>4506112</v>
      </c>
      <c r="Z46">
        <v>4540139</v>
      </c>
      <c r="AA46">
        <v>4578048</v>
      </c>
      <c r="AB46">
        <v>4618469</v>
      </c>
      <c r="AC46">
        <v>4660316</v>
      </c>
      <c r="AD46">
        <v>4703203</v>
      </c>
      <c r="AE46">
        <v>4746547</v>
      </c>
      <c r="AF46">
        <v>4789700</v>
      </c>
      <c r="AG46">
        <v>4832035</v>
      </c>
      <c r="AH46">
        <v>4872702</v>
      </c>
      <c r="AI46">
        <v>4910927</v>
      </c>
      <c r="AJ46">
        <v>4945808</v>
      </c>
      <c r="AK46">
        <v>4976636</v>
      </c>
      <c r="AL46">
        <v>5002428</v>
      </c>
      <c r="AM46">
        <v>5023139</v>
      </c>
      <c r="AN46">
        <v>5039702</v>
      </c>
      <c r="AO46">
        <v>5052924</v>
      </c>
      <c r="AP46">
        <v>5062418</v>
      </c>
      <c r="AQ46">
        <v>5067532</v>
      </c>
      <c r="AR46">
        <v>5067870</v>
      </c>
      <c r="AS46">
        <v>5063689</v>
      </c>
      <c r="AT46">
        <v>5054676</v>
      </c>
      <c r="AU46">
        <v>5041333</v>
      </c>
      <c r="AV46">
        <v>5024556</v>
      </c>
      <c r="AW46">
        <v>4935280</v>
      </c>
      <c r="AX46">
        <v>4951009</v>
      </c>
      <c r="AY46">
        <v>4937540</v>
      </c>
      <c r="AZ46">
        <v>4916304</v>
      </c>
      <c r="BA46">
        <v>4909574</v>
      </c>
      <c r="BB46">
        <v>4938548</v>
      </c>
      <c r="BC46">
        <v>4917682</v>
      </c>
      <c r="BD46">
        <v>4897531</v>
      </c>
      <c r="BE46">
        <v>4998089</v>
      </c>
      <c r="BF46">
        <v>4990634</v>
      </c>
      <c r="BG46">
        <v>4930208</v>
      </c>
      <c r="BH46">
        <v>4890007</v>
      </c>
      <c r="BI46">
        <v>4869938</v>
      </c>
      <c r="BJ46">
        <v>4811839</v>
      </c>
      <c r="BK46">
        <v>4765799</v>
      </c>
      <c r="BL46">
        <v>4828140</v>
      </c>
      <c r="BM46">
        <v>4853223</v>
      </c>
      <c r="BN46">
        <v>4755293</v>
      </c>
      <c r="BO46">
        <v>4717658</v>
      </c>
      <c r="BP46">
        <v>4685546</v>
      </c>
      <c r="BQ46">
        <v>4666275</v>
      </c>
      <c r="BR46">
        <v>4694245</v>
      </c>
      <c r="BS46">
        <v>4712081</v>
      </c>
      <c r="BT46">
        <v>4704621</v>
      </c>
      <c r="BU46">
        <v>4738263</v>
      </c>
      <c r="BV46">
        <v>4735855</v>
      </c>
      <c r="BW46">
        <v>4646431</v>
      </c>
      <c r="BX46">
        <v>4404692</v>
      </c>
      <c r="BY46">
        <v>4231052</v>
      </c>
      <c r="BZ46">
        <v>4084469</v>
      </c>
      <c r="CA46">
        <v>4013581</v>
      </c>
      <c r="CB46">
        <v>3950719</v>
      </c>
      <c r="CC46">
        <v>3747256</v>
      </c>
      <c r="CD46">
        <v>3703357</v>
      </c>
      <c r="CE46">
        <v>3602526</v>
      </c>
      <c r="CF46">
        <v>3464862</v>
      </c>
      <c r="CG46">
        <v>3414883</v>
      </c>
      <c r="CH46">
        <v>3113590</v>
      </c>
      <c r="CI46">
        <v>2942741</v>
      </c>
      <c r="CJ46">
        <v>2793145</v>
      </c>
      <c r="CK46">
        <v>2590775</v>
      </c>
      <c r="CL46">
        <v>2527858</v>
      </c>
      <c r="CM46">
        <v>2314755</v>
      </c>
      <c r="CN46">
        <v>2199407</v>
      </c>
      <c r="CO46">
        <v>2133538</v>
      </c>
      <c r="CP46">
        <v>2078145</v>
      </c>
      <c r="CQ46">
        <v>1923886</v>
      </c>
      <c r="CR46">
        <v>1659589</v>
      </c>
      <c r="CS46">
        <v>1459631</v>
      </c>
      <c r="CT46">
        <v>1298205</v>
      </c>
      <c r="CU46">
        <v>1156981</v>
      </c>
      <c r="CV46">
        <v>1057533</v>
      </c>
      <c r="CW46">
        <v>916728</v>
      </c>
      <c r="CX46">
        <v>766842</v>
      </c>
      <c r="CY46">
        <v>629269</v>
      </c>
      <c r="CZ46">
        <v>513233</v>
      </c>
      <c r="DA46">
        <v>407344</v>
      </c>
      <c r="DB46">
        <v>304158</v>
      </c>
      <c r="DC46">
        <v>549748</v>
      </c>
    </row>
    <row r="47" spans="1:107" x14ac:dyDescent="0.35">
      <c r="A47">
        <v>0</v>
      </c>
      <c r="B47">
        <v>0</v>
      </c>
      <c r="C47">
        <v>0</v>
      </c>
      <c r="D47">
        <v>2059</v>
      </c>
      <c r="E47">
        <v>402874337</v>
      </c>
      <c r="F47" s="65">
        <f t="shared" si="0"/>
        <v>6703776</v>
      </c>
      <c r="G47">
        <v>4400897</v>
      </c>
      <c r="H47">
        <v>4413531</v>
      </c>
      <c r="I47">
        <v>4423888</v>
      </c>
      <c r="J47">
        <v>4430923</v>
      </c>
      <c r="K47">
        <v>4435262</v>
      </c>
      <c r="L47">
        <v>4437908</v>
      </c>
      <c r="M47">
        <v>4439645</v>
      </c>
      <c r="N47">
        <v>4440978</v>
      </c>
      <c r="O47">
        <v>4442171</v>
      </c>
      <c r="P47">
        <v>4443160</v>
      </c>
      <c r="Q47">
        <v>4443652</v>
      </c>
      <c r="R47">
        <v>4443736</v>
      </c>
      <c r="S47">
        <v>4443776</v>
      </c>
      <c r="T47">
        <v>4444580</v>
      </c>
      <c r="U47">
        <v>4447492</v>
      </c>
      <c r="V47">
        <v>4454485</v>
      </c>
      <c r="W47">
        <v>4467482</v>
      </c>
      <c r="X47">
        <v>4487671</v>
      </c>
      <c r="Y47">
        <v>4515347</v>
      </c>
      <c r="Z47">
        <v>4549121</v>
      </c>
      <c r="AA47">
        <v>4586736</v>
      </c>
      <c r="AB47">
        <v>4626643</v>
      </c>
      <c r="AC47">
        <v>4667858</v>
      </c>
      <c r="AD47">
        <v>4709706</v>
      </c>
      <c r="AE47">
        <v>4751945</v>
      </c>
      <c r="AF47">
        <v>4793995</v>
      </c>
      <c r="AG47">
        <v>4835409</v>
      </c>
      <c r="AH47">
        <v>4875469</v>
      </c>
      <c r="AI47">
        <v>4913634</v>
      </c>
      <c r="AJ47">
        <v>4948889</v>
      </c>
      <c r="AK47">
        <v>4980556</v>
      </c>
      <c r="AL47">
        <v>5007658</v>
      </c>
      <c r="AM47">
        <v>5029924</v>
      </c>
      <c r="AN47">
        <v>5047662</v>
      </c>
      <c r="AO47">
        <v>5062052</v>
      </c>
      <c r="AP47">
        <v>5073405</v>
      </c>
      <c r="AQ47">
        <v>5081038</v>
      </c>
      <c r="AR47">
        <v>5084353</v>
      </c>
      <c r="AS47">
        <v>5083168</v>
      </c>
      <c r="AT47">
        <v>5077470</v>
      </c>
      <c r="AU47">
        <v>5066786</v>
      </c>
      <c r="AV47">
        <v>5051607</v>
      </c>
      <c r="AW47">
        <v>5033324</v>
      </c>
      <c r="AX47">
        <v>4942883</v>
      </c>
      <c r="AY47">
        <v>4957736</v>
      </c>
      <c r="AZ47">
        <v>4943178</v>
      </c>
      <c r="BA47">
        <v>4920376</v>
      </c>
      <c r="BB47">
        <v>4911514</v>
      </c>
      <c r="BC47">
        <v>4938108</v>
      </c>
      <c r="BD47">
        <v>4915188</v>
      </c>
      <c r="BE47">
        <v>4893433</v>
      </c>
      <c r="BF47">
        <v>4992545</v>
      </c>
      <c r="BG47">
        <v>4984355</v>
      </c>
      <c r="BH47">
        <v>4923659</v>
      </c>
      <c r="BI47">
        <v>4883258</v>
      </c>
      <c r="BJ47">
        <v>4862914</v>
      </c>
      <c r="BK47">
        <v>4804411</v>
      </c>
      <c r="BL47">
        <v>4757789</v>
      </c>
      <c r="BM47">
        <v>4818946</v>
      </c>
      <c r="BN47">
        <v>4842734</v>
      </c>
      <c r="BO47">
        <v>4743629</v>
      </c>
      <c r="BP47">
        <v>4704066</v>
      </c>
      <c r="BQ47">
        <v>4669430</v>
      </c>
      <c r="BR47">
        <v>4647085</v>
      </c>
      <c r="BS47">
        <v>4671581</v>
      </c>
      <c r="BT47">
        <v>4685774</v>
      </c>
      <c r="BU47">
        <v>4674646</v>
      </c>
      <c r="BV47">
        <v>4704330</v>
      </c>
      <c r="BW47">
        <v>4698121</v>
      </c>
      <c r="BX47">
        <v>4605342</v>
      </c>
      <c r="BY47">
        <v>4361385</v>
      </c>
      <c r="BZ47">
        <v>4184534</v>
      </c>
      <c r="CA47">
        <v>4034056</v>
      </c>
      <c r="CB47">
        <v>3957946</v>
      </c>
      <c r="CC47">
        <v>3889485</v>
      </c>
      <c r="CD47">
        <v>3682638</v>
      </c>
      <c r="CE47">
        <v>3632276</v>
      </c>
      <c r="CF47">
        <v>3525460</v>
      </c>
      <c r="CG47">
        <v>3382048</v>
      </c>
      <c r="CH47">
        <v>3323169</v>
      </c>
      <c r="CI47">
        <v>3018318</v>
      </c>
      <c r="CJ47">
        <v>2840054</v>
      </c>
      <c r="CK47">
        <v>2683020</v>
      </c>
      <c r="CL47">
        <v>2475033</v>
      </c>
      <c r="CM47">
        <v>2400026</v>
      </c>
      <c r="CN47">
        <v>2182735</v>
      </c>
      <c r="CO47">
        <v>2060072</v>
      </c>
      <c r="CP47">
        <v>1983615</v>
      </c>
      <c r="CQ47">
        <v>1916394</v>
      </c>
      <c r="CR47">
        <v>1757886</v>
      </c>
      <c r="CS47">
        <v>1501088</v>
      </c>
      <c r="CT47">
        <v>1305535</v>
      </c>
      <c r="CU47">
        <v>1147028</v>
      </c>
      <c r="CV47">
        <v>1008552</v>
      </c>
      <c r="CW47">
        <v>908433</v>
      </c>
      <c r="CX47">
        <v>775031</v>
      </c>
      <c r="CY47">
        <v>637175</v>
      </c>
      <c r="CZ47">
        <v>513171</v>
      </c>
      <c r="DA47">
        <v>410197</v>
      </c>
      <c r="DB47">
        <v>318575</v>
      </c>
      <c r="DC47">
        <v>567379</v>
      </c>
    </row>
    <row r="48" spans="1:107" x14ac:dyDescent="0.35">
      <c r="A48">
        <v>0</v>
      </c>
      <c r="B48">
        <v>0</v>
      </c>
      <c r="C48">
        <v>0</v>
      </c>
      <c r="D48">
        <v>2060</v>
      </c>
      <c r="E48">
        <v>404483055</v>
      </c>
      <c r="F48" s="65">
        <f t="shared" si="0"/>
        <v>6730545</v>
      </c>
      <c r="G48">
        <v>4407785</v>
      </c>
      <c r="H48">
        <v>4420827</v>
      </c>
      <c r="I48">
        <v>4431709</v>
      </c>
      <c r="J48">
        <v>4439404</v>
      </c>
      <c r="K48">
        <v>4444469</v>
      </c>
      <c r="L48">
        <v>4447891</v>
      </c>
      <c r="M48">
        <v>4450448</v>
      </c>
      <c r="N48">
        <v>4452526</v>
      </c>
      <c r="O48">
        <v>4454427</v>
      </c>
      <c r="P48">
        <v>4456018</v>
      </c>
      <c r="Q48">
        <v>4456892</v>
      </c>
      <c r="R48">
        <v>4457123</v>
      </c>
      <c r="S48">
        <v>4457023</v>
      </c>
      <c r="T48">
        <v>4457530</v>
      </c>
      <c r="U48">
        <v>4459930</v>
      </c>
      <c r="V48">
        <v>4466253</v>
      </c>
      <c r="W48">
        <v>4478539</v>
      </c>
      <c r="X48">
        <v>4498105</v>
      </c>
      <c r="Y48">
        <v>4525241</v>
      </c>
      <c r="Z48">
        <v>4558494</v>
      </c>
      <c r="AA48">
        <v>4595867</v>
      </c>
      <c r="AB48">
        <v>4635497</v>
      </c>
      <c r="AC48">
        <v>4676205</v>
      </c>
      <c r="AD48">
        <v>4717434</v>
      </c>
      <c r="AE48">
        <v>4758640</v>
      </c>
      <c r="AF48">
        <v>4799584</v>
      </c>
      <c r="AG48">
        <v>4839891</v>
      </c>
      <c r="AH48">
        <v>4879022</v>
      </c>
      <c r="AI48">
        <v>4916572</v>
      </c>
      <c r="AJ48">
        <v>4951752</v>
      </c>
      <c r="AK48">
        <v>4983783</v>
      </c>
      <c r="AL48">
        <v>5011706</v>
      </c>
      <c r="AM48">
        <v>5035276</v>
      </c>
      <c r="AN48">
        <v>5054557</v>
      </c>
      <c r="AO48">
        <v>5070118</v>
      </c>
      <c r="AP48">
        <v>5082636</v>
      </c>
      <c r="AQ48">
        <v>5092131</v>
      </c>
      <c r="AR48">
        <v>5097958</v>
      </c>
      <c r="AS48">
        <v>5099747</v>
      </c>
      <c r="AT48">
        <v>5097041</v>
      </c>
      <c r="AU48">
        <v>5089666</v>
      </c>
      <c r="AV48">
        <v>5077153</v>
      </c>
      <c r="AW48">
        <v>5060454</v>
      </c>
      <c r="AX48">
        <v>5041022</v>
      </c>
      <c r="AY48">
        <v>4949707</v>
      </c>
      <c r="AZ48">
        <v>4963457</v>
      </c>
      <c r="BA48">
        <v>4947331</v>
      </c>
      <c r="BB48">
        <v>4922419</v>
      </c>
      <c r="BC48">
        <v>4911243</v>
      </c>
      <c r="BD48">
        <v>4935731</v>
      </c>
      <c r="BE48">
        <v>4911220</v>
      </c>
      <c r="BF48">
        <v>4888254</v>
      </c>
      <c r="BG48">
        <v>4986460</v>
      </c>
      <c r="BH48">
        <v>4977910</v>
      </c>
      <c r="BI48">
        <v>4917069</v>
      </c>
      <c r="BJ48">
        <v>4876452</v>
      </c>
      <c r="BK48">
        <v>4855621</v>
      </c>
      <c r="BL48">
        <v>4796575</v>
      </c>
      <c r="BM48">
        <v>4749136</v>
      </c>
      <c r="BN48">
        <v>4808914</v>
      </c>
      <c r="BO48">
        <v>4831065</v>
      </c>
      <c r="BP48">
        <v>4730282</v>
      </c>
      <c r="BQ48">
        <v>4688219</v>
      </c>
      <c r="BR48">
        <v>4650606</v>
      </c>
      <c r="BS48">
        <v>4625110</v>
      </c>
      <c r="BT48">
        <v>4645987</v>
      </c>
      <c r="BU48">
        <v>4656414</v>
      </c>
      <c r="BV48">
        <v>4641681</v>
      </c>
      <c r="BW48">
        <v>4667364</v>
      </c>
      <c r="BX48">
        <v>4657078</v>
      </c>
      <c r="BY48">
        <v>4560519</v>
      </c>
      <c r="BZ48">
        <v>4313908</v>
      </c>
      <c r="CA48">
        <v>4133422</v>
      </c>
      <c r="CB48">
        <v>3978746</v>
      </c>
      <c r="CC48">
        <v>3897238</v>
      </c>
      <c r="CD48">
        <v>3823025</v>
      </c>
      <c r="CE48">
        <v>3612657</v>
      </c>
      <c r="CF48">
        <v>3555296</v>
      </c>
      <c r="CG48">
        <v>3441926</v>
      </c>
      <c r="CH48">
        <v>3292095</v>
      </c>
      <c r="CI48">
        <v>3222151</v>
      </c>
      <c r="CJ48">
        <v>2913713</v>
      </c>
      <c r="CK48">
        <v>2728825</v>
      </c>
      <c r="CL48">
        <v>2564025</v>
      </c>
      <c r="CM48">
        <v>2350742</v>
      </c>
      <c r="CN48">
        <v>2263978</v>
      </c>
      <c r="CO48">
        <v>2045250</v>
      </c>
      <c r="CP48">
        <v>1916142</v>
      </c>
      <c r="CQ48">
        <v>1830039</v>
      </c>
      <c r="CR48">
        <v>1752135</v>
      </c>
      <c r="CS48">
        <v>1590984</v>
      </c>
      <c r="CT48">
        <v>1343535</v>
      </c>
      <c r="CU48">
        <v>1154297</v>
      </c>
      <c r="CV48">
        <v>1000730</v>
      </c>
      <c r="CW48">
        <v>867121</v>
      </c>
      <c r="CX48">
        <v>768737</v>
      </c>
      <c r="CY48">
        <v>644664</v>
      </c>
      <c r="CZ48">
        <v>520204</v>
      </c>
      <c r="DA48">
        <v>410644</v>
      </c>
      <c r="DB48">
        <v>321274</v>
      </c>
      <c r="DC48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1"/>
  <sheetViews>
    <sheetView workbookViewId="0"/>
  </sheetViews>
  <sheetFormatPr defaultColWidth="8.81640625" defaultRowHeight="14.5" x14ac:dyDescent="0.35"/>
  <cols>
    <col min="1" max="2" width="20.6328125" style="38" customWidth="1"/>
  </cols>
  <sheetData>
    <row r="1" spans="1:2" x14ac:dyDescent="0.35">
      <c r="A1" t="s">
        <v>206</v>
      </c>
    </row>
    <row r="2" spans="1:2" x14ac:dyDescent="0.35">
      <c r="A2" t="s">
        <v>207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</row>
    <row r="6" spans="1:2" x14ac:dyDescent="0.35">
      <c r="A6" t="s">
        <v>211</v>
      </c>
    </row>
    <row r="8" spans="1:2" x14ac:dyDescent="0.35">
      <c r="A8" t="s">
        <v>212</v>
      </c>
      <c r="B8" t="s">
        <v>213</v>
      </c>
    </row>
    <row r="10" spans="1:2" x14ac:dyDescent="0.35">
      <c r="A10" t="s">
        <v>214</v>
      </c>
    </row>
    <row r="11" spans="1:2" x14ac:dyDescent="0.35">
      <c r="A11" t="s">
        <v>215</v>
      </c>
      <c r="B11" t="s">
        <v>212</v>
      </c>
    </row>
    <row r="12" spans="1:2" x14ac:dyDescent="0.35">
      <c r="A12" s="5">
        <v>17533</v>
      </c>
      <c r="B12" s="6">
        <v>56.6</v>
      </c>
    </row>
    <row r="13" spans="1:2" x14ac:dyDescent="0.35">
      <c r="A13" s="5">
        <v>17564</v>
      </c>
      <c r="B13" s="6">
        <v>56.7</v>
      </c>
    </row>
    <row r="14" spans="1:2" x14ac:dyDescent="0.35">
      <c r="A14" s="5">
        <v>17593</v>
      </c>
      <c r="B14" s="6">
        <v>56.1</v>
      </c>
    </row>
    <row r="15" spans="1:2" x14ac:dyDescent="0.35">
      <c r="A15" s="5">
        <v>17624</v>
      </c>
      <c r="B15" s="6">
        <v>56.7</v>
      </c>
    </row>
    <row r="16" spans="1:2" x14ac:dyDescent="0.35">
      <c r="A16" s="5">
        <v>17654</v>
      </c>
      <c r="B16" s="6">
        <v>56.2</v>
      </c>
    </row>
    <row r="17" spans="1:2" x14ac:dyDescent="0.35">
      <c r="A17" s="5">
        <v>17685</v>
      </c>
      <c r="B17" s="6">
        <v>57</v>
      </c>
    </row>
    <row r="18" spans="1:2" x14ac:dyDescent="0.35">
      <c r="A18" s="5">
        <v>17715</v>
      </c>
      <c r="B18" s="6">
        <v>57.1</v>
      </c>
    </row>
    <row r="19" spans="1:2" x14ac:dyDescent="0.35">
      <c r="A19" s="5">
        <v>17746</v>
      </c>
      <c r="B19" s="6">
        <v>56.6</v>
      </c>
    </row>
    <row r="20" spans="1:2" x14ac:dyDescent="0.35">
      <c r="A20" s="5">
        <v>17777</v>
      </c>
      <c r="B20" s="6">
        <v>56.6</v>
      </c>
    </row>
    <row r="21" spans="1:2" x14ac:dyDescent="0.35">
      <c r="A21" s="5">
        <v>17807</v>
      </c>
      <c r="B21" s="6">
        <v>56.5</v>
      </c>
    </row>
    <row r="22" spans="1:2" x14ac:dyDescent="0.35">
      <c r="A22" s="5">
        <v>17838</v>
      </c>
      <c r="B22" s="6">
        <v>56.5</v>
      </c>
    </row>
    <row r="23" spans="1:2" x14ac:dyDescent="0.35">
      <c r="A23" s="5">
        <v>17868</v>
      </c>
      <c r="B23" s="6">
        <v>56.8</v>
      </c>
    </row>
    <row r="24" spans="1:2" x14ac:dyDescent="0.35">
      <c r="A24" s="5">
        <v>17899</v>
      </c>
      <c r="B24" s="6">
        <v>56.2</v>
      </c>
    </row>
    <row r="25" spans="1:2" x14ac:dyDescent="0.35">
      <c r="A25" s="5">
        <v>17930</v>
      </c>
      <c r="B25" s="6">
        <v>56.2</v>
      </c>
    </row>
    <row r="26" spans="1:2" x14ac:dyDescent="0.35">
      <c r="A26" s="5">
        <v>17958</v>
      </c>
      <c r="B26" s="6">
        <v>56</v>
      </c>
    </row>
    <row r="27" spans="1:2" x14ac:dyDescent="0.35">
      <c r="A27" s="5">
        <v>17989</v>
      </c>
      <c r="B27" s="6">
        <v>55.7</v>
      </c>
    </row>
    <row r="28" spans="1:2" x14ac:dyDescent="0.35">
      <c r="A28" s="5">
        <v>18019</v>
      </c>
      <c r="B28" s="6">
        <v>55.4</v>
      </c>
    </row>
    <row r="29" spans="1:2" x14ac:dyDescent="0.35">
      <c r="A29" s="5">
        <v>18050</v>
      </c>
      <c r="B29" s="6">
        <v>55</v>
      </c>
    </row>
    <row r="30" spans="1:2" x14ac:dyDescent="0.35">
      <c r="A30" s="5">
        <v>18080</v>
      </c>
      <c r="B30" s="6">
        <v>55</v>
      </c>
    </row>
    <row r="31" spans="1:2" x14ac:dyDescent="0.35">
      <c r="A31" s="5">
        <v>18111</v>
      </c>
      <c r="B31" s="6">
        <v>55.1</v>
      </c>
    </row>
    <row r="32" spans="1:2" x14ac:dyDescent="0.35">
      <c r="A32" s="5">
        <v>18142</v>
      </c>
      <c r="B32" s="6">
        <v>55.3</v>
      </c>
    </row>
    <row r="33" spans="1:2" x14ac:dyDescent="0.35">
      <c r="A33" s="5">
        <v>18172</v>
      </c>
      <c r="B33" s="6">
        <v>54.9</v>
      </c>
    </row>
    <row r="34" spans="1:2" x14ac:dyDescent="0.35">
      <c r="A34" s="5">
        <v>18203</v>
      </c>
      <c r="B34" s="6">
        <v>55.6</v>
      </c>
    </row>
    <row r="35" spans="1:2" x14ac:dyDescent="0.35">
      <c r="A35" s="5">
        <v>18233</v>
      </c>
      <c r="B35" s="6">
        <v>55.3</v>
      </c>
    </row>
    <row r="36" spans="1:2" x14ac:dyDescent="0.35">
      <c r="A36" s="5">
        <v>18264</v>
      </c>
      <c r="B36" s="6">
        <v>55.1</v>
      </c>
    </row>
    <row r="37" spans="1:2" x14ac:dyDescent="0.35">
      <c r="A37" s="5">
        <v>18295</v>
      </c>
      <c r="B37" s="6">
        <v>55.1</v>
      </c>
    </row>
    <row r="38" spans="1:2" x14ac:dyDescent="0.35">
      <c r="A38" s="5">
        <v>18323</v>
      </c>
      <c r="B38" s="6">
        <v>55.1</v>
      </c>
    </row>
    <row r="39" spans="1:2" x14ac:dyDescent="0.35">
      <c r="A39" s="5">
        <v>18354</v>
      </c>
      <c r="B39" s="6">
        <v>55.8</v>
      </c>
    </row>
    <row r="40" spans="1:2" x14ac:dyDescent="0.35">
      <c r="A40" s="5">
        <v>18384</v>
      </c>
      <c r="B40" s="6">
        <v>55.8</v>
      </c>
    </row>
    <row r="41" spans="1:2" x14ac:dyDescent="0.35">
      <c r="A41" s="5">
        <v>18415</v>
      </c>
      <c r="B41" s="6">
        <v>56.2</v>
      </c>
    </row>
    <row r="42" spans="1:2" x14ac:dyDescent="0.35">
      <c r="A42" s="5">
        <v>18445</v>
      </c>
      <c r="B42" s="6">
        <v>56.1</v>
      </c>
    </row>
    <row r="43" spans="1:2" x14ac:dyDescent="0.35">
      <c r="A43" s="5">
        <v>18476</v>
      </c>
      <c r="B43" s="6">
        <v>56.8</v>
      </c>
    </row>
    <row r="44" spans="1:2" x14ac:dyDescent="0.35">
      <c r="A44" s="5">
        <v>18507</v>
      </c>
      <c r="B44" s="6">
        <v>56.6</v>
      </c>
    </row>
    <row r="45" spans="1:2" x14ac:dyDescent="0.35">
      <c r="A45" s="5">
        <v>18537</v>
      </c>
      <c r="B45" s="6">
        <v>56.9</v>
      </c>
    </row>
    <row r="46" spans="1:2" x14ac:dyDescent="0.35">
      <c r="A46" s="5">
        <v>18568</v>
      </c>
      <c r="B46" s="6">
        <v>56.9</v>
      </c>
    </row>
    <row r="47" spans="1:2" x14ac:dyDescent="0.35">
      <c r="A47" s="5">
        <v>18598</v>
      </c>
      <c r="B47" s="6">
        <v>56.7</v>
      </c>
    </row>
    <row r="48" spans="1:2" x14ac:dyDescent="0.35">
      <c r="A48" s="5">
        <v>18629</v>
      </c>
      <c r="B48" s="6">
        <v>56.9</v>
      </c>
    </row>
    <row r="49" spans="1:2" x14ac:dyDescent="0.35">
      <c r="A49" s="5">
        <v>18660</v>
      </c>
      <c r="B49" s="6">
        <v>57</v>
      </c>
    </row>
    <row r="50" spans="1:2" x14ac:dyDescent="0.35">
      <c r="A50" s="5">
        <v>18688</v>
      </c>
      <c r="B50" s="6">
        <v>57.7</v>
      </c>
    </row>
    <row r="51" spans="1:2" x14ac:dyDescent="0.35">
      <c r="A51" s="5">
        <v>18719</v>
      </c>
      <c r="B51" s="6">
        <v>57.3</v>
      </c>
    </row>
    <row r="52" spans="1:2" x14ac:dyDescent="0.35">
      <c r="A52" s="5">
        <v>18749</v>
      </c>
      <c r="B52" s="6">
        <v>57.6</v>
      </c>
    </row>
    <row r="53" spans="1:2" x14ac:dyDescent="0.35">
      <c r="A53" s="5">
        <v>18780</v>
      </c>
      <c r="B53" s="6">
        <v>57.1</v>
      </c>
    </row>
    <row r="54" spans="1:2" x14ac:dyDescent="0.35">
      <c r="A54" s="5">
        <v>18810</v>
      </c>
      <c r="B54" s="6">
        <v>57.6</v>
      </c>
    </row>
    <row r="55" spans="1:2" x14ac:dyDescent="0.35">
      <c r="A55" s="5">
        <v>18841</v>
      </c>
      <c r="B55" s="6">
        <v>57.4</v>
      </c>
    </row>
    <row r="56" spans="1:2" x14ac:dyDescent="0.35">
      <c r="A56" s="5">
        <v>18872</v>
      </c>
      <c r="B56" s="6">
        <v>57.1</v>
      </c>
    </row>
    <row r="57" spans="1:2" x14ac:dyDescent="0.35">
      <c r="A57" s="5">
        <v>18902</v>
      </c>
      <c r="B57" s="6">
        <v>57.3</v>
      </c>
    </row>
    <row r="58" spans="1:2" x14ac:dyDescent="0.35">
      <c r="A58" s="5">
        <v>18933</v>
      </c>
      <c r="B58" s="6">
        <v>57.1</v>
      </c>
    </row>
    <row r="59" spans="1:2" x14ac:dyDescent="0.35">
      <c r="A59" s="5">
        <v>18963</v>
      </c>
      <c r="B59" s="6">
        <v>57.7</v>
      </c>
    </row>
    <row r="60" spans="1:2" x14ac:dyDescent="0.35">
      <c r="A60" s="5">
        <v>18994</v>
      </c>
      <c r="B60" s="6">
        <v>57.7</v>
      </c>
    </row>
    <row r="61" spans="1:2" x14ac:dyDescent="0.35">
      <c r="A61" s="5">
        <v>19025</v>
      </c>
      <c r="B61" s="6">
        <v>57.7</v>
      </c>
    </row>
    <row r="62" spans="1:2" x14ac:dyDescent="0.35">
      <c r="A62" s="5">
        <v>19054</v>
      </c>
      <c r="B62" s="6">
        <v>57.1</v>
      </c>
    </row>
    <row r="63" spans="1:2" x14ac:dyDescent="0.35">
      <c r="A63" s="5">
        <v>19085</v>
      </c>
      <c r="B63" s="6">
        <v>57.1</v>
      </c>
    </row>
    <row r="64" spans="1:2" x14ac:dyDescent="0.35">
      <c r="A64" s="5">
        <v>19115</v>
      </c>
      <c r="B64" s="6">
        <v>57.3</v>
      </c>
    </row>
    <row r="65" spans="1:2" x14ac:dyDescent="0.35">
      <c r="A65" s="5">
        <v>19146</v>
      </c>
      <c r="B65" s="6">
        <v>57.3</v>
      </c>
    </row>
    <row r="66" spans="1:2" x14ac:dyDescent="0.35">
      <c r="A66" s="5">
        <v>19176</v>
      </c>
      <c r="B66" s="6">
        <v>57</v>
      </c>
    </row>
    <row r="67" spans="1:2" x14ac:dyDescent="0.35">
      <c r="A67" s="5">
        <v>19207</v>
      </c>
      <c r="B67" s="6">
        <v>56.8</v>
      </c>
    </row>
    <row r="68" spans="1:2" x14ac:dyDescent="0.35">
      <c r="A68" s="5">
        <v>19238</v>
      </c>
      <c r="B68" s="6">
        <v>57.4</v>
      </c>
    </row>
    <row r="69" spans="1:2" x14ac:dyDescent="0.35">
      <c r="A69" s="5">
        <v>19268</v>
      </c>
      <c r="B69" s="6">
        <v>56.9</v>
      </c>
    </row>
    <row r="70" spans="1:2" x14ac:dyDescent="0.35">
      <c r="A70" s="5">
        <v>19299</v>
      </c>
      <c r="B70" s="6">
        <v>57.5</v>
      </c>
    </row>
    <row r="71" spans="1:2" x14ac:dyDescent="0.35">
      <c r="A71" s="5">
        <v>19329</v>
      </c>
      <c r="B71" s="6">
        <v>57.6</v>
      </c>
    </row>
    <row r="72" spans="1:2" x14ac:dyDescent="0.35">
      <c r="A72" s="5">
        <v>19360</v>
      </c>
      <c r="B72" s="6">
        <v>57.8</v>
      </c>
    </row>
    <row r="73" spans="1:2" x14ac:dyDescent="0.35">
      <c r="A73" s="5">
        <v>19391</v>
      </c>
      <c r="B73" s="6">
        <v>58</v>
      </c>
    </row>
    <row r="74" spans="1:2" x14ac:dyDescent="0.35">
      <c r="A74" s="5">
        <v>19419</v>
      </c>
      <c r="B74" s="6">
        <v>58.1</v>
      </c>
    </row>
    <row r="75" spans="1:2" x14ac:dyDescent="0.35">
      <c r="A75" s="5">
        <v>19450</v>
      </c>
      <c r="B75" s="6">
        <v>57.5</v>
      </c>
    </row>
    <row r="76" spans="1:2" x14ac:dyDescent="0.35">
      <c r="A76" s="5">
        <v>19480</v>
      </c>
      <c r="B76" s="6">
        <v>57.1</v>
      </c>
    </row>
    <row r="77" spans="1:2" x14ac:dyDescent="0.35">
      <c r="A77" s="5">
        <v>19511</v>
      </c>
      <c r="B77" s="6">
        <v>57.4</v>
      </c>
    </row>
    <row r="78" spans="1:2" x14ac:dyDescent="0.35">
      <c r="A78" s="5">
        <v>19541</v>
      </c>
      <c r="B78" s="6">
        <v>57.4</v>
      </c>
    </row>
    <row r="79" spans="1:2" x14ac:dyDescent="0.35">
      <c r="A79" s="5">
        <v>19572</v>
      </c>
      <c r="B79" s="6">
        <v>57.1</v>
      </c>
    </row>
    <row r="80" spans="1:2" x14ac:dyDescent="0.35">
      <c r="A80" s="5">
        <v>19603</v>
      </c>
      <c r="B80" s="6">
        <v>56.8</v>
      </c>
    </row>
    <row r="81" spans="1:2" x14ac:dyDescent="0.35">
      <c r="A81" s="5">
        <v>19633</v>
      </c>
      <c r="B81" s="6">
        <v>56.7</v>
      </c>
    </row>
    <row r="82" spans="1:2" x14ac:dyDescent="0.35">
      <c r="A82" s="5">
        <v>19664</v>
      </c>
      <c r="B82" s="6">
        <v>56.5</v>
      </c>
    </row>
    <row r="83" spans="1:2" x14ac:dyDescent="0.35">
      <c r="A83" s="5">
        <v>19694</v>
      </c>
      <c r="B83" s="6">
        <v>55.7</v>
      </c>
    </row>
    <row r="84" spans="1:2" x14ac:dyDescent="0.35">
      <c r="A84" s="5">
        <v>19725</v>
      </c>
      <c r="B84" s="6">
        <v>55.7</v>
      </c>
    </row>
    <row r="85" spans="1:2" x14ac:dyDescent="0.35">
      <c r="A85" s="5">
        <v>19756</v>
      </c>
      <c r="B85" s="6">
        <v>56.2</v>
      </c>
    </row>
    <row r="86" spans="1:2" x14ac:dyDescent="0.35">
      <c r="A86" s="5">
        <v>19784</v>
      </c>
      <c r="B86" s="6">
        <v>55.7</v>
      </c>
    </row>
    <row r="87" spans="1:2" x14ac:dyDescent="0.35">
      <c r="A87" s="5">
        <v>19815</v>
      </c>
      <c r="B87" s="6">
        <v>55.7</v>
      </c>
    </row>
    <row r="88" spans="1:2" x14ac:dyDescent="0.35">
      <c r="A88" s="5">
        <v>19845</v>
      </c>
      <c r="B88" s="6">
        <v>55.4</v>
      </c>
    </row>
    <row r="89" spans="1:2" x14ac:dyDescent="0.35">
      <c r="A89" s="5">
        <v>19876</v>
      </c>
      <c r="B89" s="6">
        <v>55.2</v>
      </c>
    </row>
    <row r="90" spans="1:2" x14ac:dyDescent="0.35">
      <c r="A90" s="5">
        <v>19906</v>
      </c>
      <c r="B90" s="6">
        <v>55</v>
      </c>
    </row>
    <row r="91" spans="1:2" x14ac:dyDescent="0.35">
      <c r="A91" s="5">
        <v>19937</v>
      </c>
      <c r="B91" s="6">
        <v>55.2</v>
      </c>
    </row>
    <row r="92" spans="1:2" x14ac:dyDescent="0.35">
      <c r="A92" s="5">
        <v>19968</v>
      </c>
      <c r="B92" s="6">
        <v>55.5</v>
      </c>
    </row>
    <row r="93" spans="1:2" x14ac:dyDescent="0.35">
      <c r="A93" s="5">
        <v>19998</v>
      </c>
      <c r="B93" s="6">
        <v>55.5</v>
      </c>
    </row>
    <row r="94" spans="1:2" x14ac:dyDescent="0.35">
      <c r="A94" s="5">
        <v>20029</v>
      </c>
      <c r="B94" s="6">
        <v>55.5</v>
      </c>
    </row>
    <row r="95" spans="1:2" x14ac:dyDescent="0.35">
      <c r="A95" s="5">
        <v>20059</v>
      </c>
      <c r="B95" s="6">
        <v>55.2</v>
      </c>
    </row>
    <row r="96" spans="1:2" x14ac:dyDescent="0.35">
      <c r="A96" s="5">
        <v>20090</v>
      </c>
      <c r="B96" s="6">
        <v>55.7</v>
      </c>
    </row>
    <row r="97" spans="1:2" x14ac:dyDescent="0.35">
      <c r="A97" s="5">
        <v>20121</v>
      </c>
      <c r="B97" s="6">
        <v>55.7</v>
      </c>
    </row>
    <row r="98" spans="1:2" x14ac:dyDescent="0.35">
      <c r="A98" s="5">
        <v>20149</v>
      </c>
      <c r="B98" s="6">
        <v>55.8</v>
      </c>
    </row>
    <row r="99" spans="1:2" x14ac:dyDescent="0.35">
      <c r="A99" s="5">
        <v>20180</v>
      </c>
      <c r="B99" s="6">
        <v>56.2</v>
      </c>
    </row>
    <row r="100" spans="1:2" x14ac:dyDescent="0.35">
      <c r="A100" s="5">
        <v>20210</v>
      </c>
      <c r="B100" s="6">
        <v>56.3</v>
      </c>
    </row>
    <row r="101" spans="1:2" x14ac:dyDescent="0.35">
      <c r="A101" s="5">
        <v>20241</v>
      </c>
      <c r="B101" s="6">
        <v>56.3</v>
      </c>
    </row>
    <row r="102" spans="1:2" x14ac:dyDescent="0.35">
      <c r="A102" s="5">
        <v>20271</v>
      </c>
      <c r="B102" s="6">
        <v>56.9</v>
      </c>
    </row>
    <row r="103" spans="1:2" x14ac:dyDescent="0.35">
      <c r="A103" s="5">
        <v>20302</v>
      </c>
      <c r="B103" s="6">
        <v>57.1</v>
      </c>
    </row>
    <row r="104" spans="1:2" x14ac:dyDescent="0.35">
      <c r="A104" s="5">
        <v>20333</v>
      </c>
      <c r="B104" s="6">
        <v>57.2</v>
      </c>
    </row>
    <row r="105" spans="1:2" x14ac:dyDescent="0.35">
      <c r="A105" s="5">
        <v>20363</v>
      </c>
      <c r="B105" s="6">
        <v>57.2</v>
      </c>
    </row>
    <row r="106" spans="1:2" x14ac:dyDescent="0.35">
      <c r="A106" s="5">
        <v>20394</v>
      </c>
      <c r="B106" s="6">
        <v>57.4</v>
      </c>
    </row>
    <row r="107" spans="1:2" x14ac:dyDescent="0.35">
      <c r="A107" s="5">
        <v>20424</v>
      </c>
      <c r="B107" s="6">
        <v>57.7</v>
      </c>
    </row>
    <row r="108" spans="1:2" x14ac:dyDescent="0.35">
      <c r="A108" s="5">
        <v>20455</v>
      </c>
      <c r="B108" s="6">
        <v>57.8</v>
      </c>
    </row>
    <row r="109" spans="1:2" x14ac:dyDescent="0.35">
      <c r="A109" s="5">
        <v>20486</v>
      </c>
      <c r="B109" s="6">
        <v>57.5</v>
      </c>
    </row>
    <row r="110" spans="1:2" x14ac:dyDescent="0.35">
      <c r="A110" s="5">
        <v>20515</v>
      </c>
      <c r="B110" s="6">
        <v>57.3</v>
      </c>
    </row>
    <row r="111" spans="1:2" x14ac:dyDescent="0.35">
      <c r="A111" s="5">
        <v>20546</v>
      </c>
      <c r="B111" s="6">
        <v>57.5</v>
      </c>
    </row>
    <row r="112" spans="1:2" x14ac:dyDescent="0.35">
      <c r="A112" s="5">
        <v>20576</v>
      </c>
      <c r="B112" s="6">
        <v>57.6</v>
      </c>
    </row>
    <row r="113" spans="1:2" x14ac:dyDescent="0.35">
      <c r="A113" s="5">
        <v>20607</v>
      </c>
      <c r="B113" s="6">
        <v>57.5</v>
      </c>
    </row>
    <row r="114" spans="1:2" x14ac:dyDescent="0.35">
      <c r="A114" s="5">
        <v>20637</v>
      </c>
      <c r="B114" s="6">
        <v>57.5</v>
      </c>
    </row>
    <row r="115" spans="1:2" x14ac:dyDescent="0.35">
      <c r="A115" s="5">
        <v>20668</v>
      </c>
      <c r="B115" s="6">
        <v>57.6</v>
      </c>
    </row>
    <row r="116" spans="1:2" x14ac:dyDescent="0.35">
      <c r="A116" s="5">
        <v>20699</v>
      </c>
      <c r="B116" s="6">
        <v>57.6</v>
      </c>
    </row>
    <row r="117" spans="1:2" x14ac:dyDescent="0.35">
      <c r="A117" s="5">
        <v>20729</v>
      </c>
      <c r="B117" s="6">
        <v>57.5</v>
      </c>
    </row>
    <row r="118" spans="1:2" x14ac:dyDescent="0.35">
      <c r="A118" s="5">
        <v>20760</v>
      </c>
      <c r="B118" s="6">
        <v>57.3</v>
      </c>
    </row>
    <row r="119" spans="1:2" x14ac:dyDescent="0.35">
      <c r="A119" s="5">
        <v>20790</v>
      </c>
      <c r="B119" s="6">
        <v>57.3</v>
      </c>
    </row>
    <row r="120" spans="1:2" x14ac:dyDescent="0.35">
      <c r="A120" s="5">
        <v>20821</v>
      </c>
      <c r="B120" s="6">
        <v>57</v>
      </c>
    </row>
    <row r="121" spans="1:2" x14ac:dyDescent="0.35">
      <c r="A121" s="5">
        <v>20852</v>
      </c>
      <c r="B121" s="6">
        <v>57.5</v>
      </c>
    </row>
    <row r="122" spans="1:2" x14ac:dyDescent="0.35">
      <c r="A122" s="5">
        <v>20880</v>
      </c>
      <c r="B122" s="6">
        <v>57.6</v>
      </c>
    </row>
    <row r="123" spans="1:2" x14ac:dyDescent="0.35">
      <c r="A123" s="5">
        <v>20911</v>
      </c>
      <c r="B123" s="6">
        <v>57.2</v>
      </c>
    </row>
    <row r="124" spans="1:2" x14ac:dyDescent="0.35">
      <c r="A124" s="5">
        <v>20941</v>
      </c>
      <c r="B124" s="6">
        <v>57.1</v>
      </c>
    </row>
    <row r="125" spans="1:2" x14ac:dyDescent="0.35">
      <c r="A125" s="5">
        <v>20972</v>
      </c>
      <c r="B125" s="6">
        <v>57.2</v>
      </c>
    </row>
    <row r="126" spans="1:2" x14ac:dyDescent="0.35">
      <c r="A126" s="5">
        <v>21002</v>
      </c>
      <c r="B126" s="6">
        <v>57.5</v>
      </c>
    </row>
    <row r="127" spans="1:2" x14ac:dyDescent="0.35">
      <c r="A127" s="5">
        <v>21033</v>
      </c>
      <c r="B127" s="6">
        <v>56.9</v>
      </c>
    </row>
    <row r="128" spans="1:2" x14ac:dyDescent="0.35">
      <c r="A128" s="5">
        <v>21064</v>
      </c>
      <c r="B128" s="6">
        <v>57</v>
      </c>
    </row>
    <row r="129" spans="1:2" x14ac:dyDescent="0.35">
      <c r="A129" s="5">
        <v>21094</v>
      </c>
      <c r="B129" s="6">
        <v>56.8</v>
      </c>
    </row>
    <row r="130" spans="1:2" x14ac:dyDescent="0.35">
      <c r="A130" s="5">
        <v>21125</v>
      </c>
      <c r="B130" s="6">
        <v>56.4</v>
      </c>
    </row>
    <row r="131" spans="1:2" x14ac:dyDescent="0.35">
      <c r="A131" s="5">
        <v>21155</v>
      </c>
      <c r="B131" s="6">
        <v>56.6</v>
      </c>
    </row>
    <row r="132" spans="1:2" x14ac:dyDescent="0.35">
      <c r="A132" s="5">
        <v>21186</v>
      </c>
      <c r="B132" s="6">
        <v>55.9</v>
      </c>
    </row>
    <row r="133" spans="1:2" x14ac:dyDescent="0.35">
      <c r="A133" s="5">
        <v>21217</v>
      </c>
      <c r="B133" s="6">
        <v>55.5</v>
      </c>
    </row>
    <row r="134" spans="1:2" x14ac:dyDescent="0.35">
      <c r="A134" s="5">
        <v>21245</v>
      </c>
      <c r="B134" s="6">
        <v>55.3</v>
      </c>
    </row>
    <row r="135" spans="1:2" x14ac:dyDescent="0.35">
      <c r="A135" s="5">
        <v>21276</v>
      </c>
      <c r="B135" s="6">
        <v>55.2</v>
      </c>
    </row>
    <row r="136" spans="1:2" x14ac:dyDescent="0.35">
      <c r="A136" s="5">
        <v>21306</v>
      </c>
      <c r="B136" s="6">
        <v>55.4</v>
      </c>
    </row>
    <row r="137" spans="1:2" x14ac:dyDescent="0.35">
      <c r="A137" s="5">
        <v>21337</v>
      </c>
      <c r="B137" s="6">
        <v>55.2</v>
      </c>
    </row>
    <row r="138" spans="1:2" x14ac:dyDescent="0.35">
      <c r="A138" s="5">
        <v>21367</v>
      </c>
      <c r="B138" s="6">
        <v>55.2</v>
      </c>
    </row>
    <row r="139" spans="1:2" x14ac:dyDescent="0.35">
      <c r="A139" s="5">
        <v>21398</v>
      </c>
      <c r="B139" s="6">
        <v>55.4</v>
      </c>
    </row>
    <row r="140" spans="1:2" x14ac:dyDescent="0.35">
      <c r="A140" s="5">
        <v>21429</v>
      </c>
      <c r="B140" s="6">
        <v>55.4</v>
      </c>
    </row>
    <row r="141" spans="1:2" x14ac:dyDescent="0.35">
      <c r="A141" s="5">
        <v>21459</v>
      </c>
      <c r="B141" s="6">
        <v>55.6</v>
      </c>
    </row>
    <row r="142" spans="1:2" x14ac:dyDescent="0.35">
      <c r="A142" s="5">
        <v>21490</v>
      </c>
      <c r="B142" s="6">
        <v>55.5</v>
      </c>
    </row>
    <row r="143" spans="1:2" x14ac:dyDescent="0.35">
      <c r="A143" s="5">
        <v>21520</v>
      </c>
      <c r="B143" s="6">
        <v>55.5</v>
      </c>
    </row>
    <row r="144" spans="1:2" x14ac:dyDescent="0.35">
      <c r="A144" s="5">
        <v>21551</v>
      </c>
      <c r="B144" s="6">
        <v>55.7</v>
      </c>
    </row>
    <row r="145" spans="1:2" x14ac:dyDescent="0.35">
      <c r="A145" s="5">
        <v>21582</v>
      </c>
      <c r="B145" s="6">
        <v>55.5</v>
      </c>
    </row>
    <row r="146" spans="1:2" x14ac:dyDescent="0.35">
      <c r="A146" s="5">
        <v>21610</v>
      </c>
      <c r="B146" s="6">
        <v>56</v>
      </c>
    </row>
    <row r="147" spans="1:2" x14ac:dyDescent="0.35">
      <c r="A147" s="5">
        <v>21641</v>
      </c>
      <c r="B147" s="6">
        <v>56.3</v>
      </c>
    </row>
    <row r="148" spans="1:2" x14ac:dyDescent="0.35">
      <c r="A148" s="5">
        <v>21671</v>
      </c>
      <c r="B148" s="6">
        <v>56.2</v>
      </c>
    </row>
    <row r="149" spans="1:2" x14ac:dyDescent="0.35">
      <c r="A149" s="5">
        <v>21702</v>
      </c>
      <c r="B149" s="6">
        <v>56.3</v>
      </c>
    </row>
    <row r="150" spans="1:2" x14ac:dyDescent="0.35">
      <c r="A150" s="5">
        <v>21732</v>
      </c>
      <c r="B150" s="6">
        <v>56.3</v>
      </c>
    </row>
    <row r="151" spans="1:2" x14ac:dyDescent="0.35">
      <c r="A151" s="5">
        <v>21763</v>
      </c>
      <c r="B151" s="6">
        <v>56.1</v>
      </c>
    </row>
    <row r="152" spans="1:2" x14ac:dyDescent="0.35">
      <c r="A152" s="5">
        <v>21794</v>
      </c>
      <c r="B152" s="6">
        <v>56</v>
      </c>
    </row>
    <row r="153" spans="1:2" x14ac:dyDescent="0.35">
      <c r="A153" s="5">
        <v>21824</v>
      </c>
      <c r="B153" s="6">
        <v>56.1</v>
      </c>
    </row>
    <row r="154" spans="1:2" x14ac:dyDescent="0.35">
      <c r="A154" s="5">
        <v>21855</v>
      </c>
      <c r="B154" s="6">
        <v>55.7</v>
      </c>
    </row>
    <row r="155" spans="1:2" x14ac:dyDescent="0.35">
      <c r="A155" s="5">
        <v>21885</v>
      </c>
      <c r="B155" s="6">
        <v>56.3</v>
      </c>
    </row>
    <row r="156" spans="1:2" x14ac:dyDescent="0.35">
      <c r="A156" s="5">
        <v>21916</v>
      </c>
      <c r="B156" s="6">
        <v>56</v>
      </c>
    </row>
    <row r="157" spans="1:2" x14ac:dyDescent="0.35">
      <c r="A157" s="5">
        <v>21947</v>
      </c>
      <c r="B157" s="6">
        <v>56.2</v>
      </c>
    </row>
    <row r="158" spans="1:2" x14ac:dyDescent="0.35">
      <c r="A158" s="5">
        <v>21976</v>
      </c>
      <c r="B158" s="6">
        <v>55.4</v>
      </c>
    </row>
    <row r="159" spans="1:2" x14ac:dyDescent="0.35">
      <c r="A159" s="5">
        <v>22007</v>
      </c>
      <c r="B159" s="6">
        <v>56.4</v>
      </c>
    </row>
    <row r="160" spans="1:2" x14ac:dyDescent="0.35">
      <c r="A160" s="5">
        <v>22037</v>
      </c>
      <c r="B160" s="6">
        <v>56.4</v>
      </c>
    </row>
    <row r="161" spans="1:2" x14ac:dyDescent="0.35">
      <c r="A161" s="5">
        <v>22068</v>
      </c>
      <c r="B161" s="6">
        <v>56.5</v>
      </c>
    </row>
    <row r="162" spans="1:2" x14ac:dyDescent="0.35">
      <c r="A162" s="5">
        <v>22098</v>
      </c>
      <c r="B162" s="6">
        <v>56.2</v>
      </c>
    </row>
    <row r="163" spans="1:2" x14ac:dyDescent="0.35">
      <c r="A163" s="5">
        <v>22129</v>
      </c>
      <c r="B163" s="6">
        <v>56.1</v>
      </c>
    </row>
    <row r="164" spans="1:2" x14ac:dyDescent="0.35">
      <c r="A164" s="5">
        <v>22160</v>
      </c>
      <c r="B164" s="6">
        <v>56.4</v>
      </c>
    </row>
    <row r="165" spans="1:2" x14ac:dyDescent="0.35">
      <c r="A165" s="5">
        <v>22190</v>
      </c>
      <c r="B165" s="6">
        <v>55.8</v>
      </c>
    </row>
    <row r="166" spans="1:2" x14ac:dyDescent="0.35">
      <c r="A166" s="5">
        <v>22221</v>
      </c>
      <c r="B166" s="6">
        <v>56.1</v>
      </c>
    </row>
    <row r="167" spans="1:2" x14ac:dyDescent="0.35">
      <c r="A167" s="5">
        <v>22251</v>
      </c>
      <c r="B167" s="6">
        <v>55.7</v>
      </c>
    </row>
    <row r="168" spans="1:2" x14ac:dyDescent="0.35">
      <c r="A168" s="5">
        <v>22282</v>
      </c>
      <c r="B168" s="6">
        <v>55.7</v>
      </c>
    </row>
    <row r="169" spans="1:2" x14ac:dyDescent="0.35">
      <c r="A169" s="5">
        <v>22313</v>
      </c>
      <c r="B169" s="6">
        <v>55.5</v>
      </c>
    </row>
    <row r="170" spans="1:2" x14ac:dyDescent="0.35">
      <c r="A170" s="5">
        <v>22341</v>
      </c>
      <c r="B170" s="6">
        <v>55.6</v>
      </c>
    </row>
    <row r="171" spans="1:2" x14ac:dyDescent="0.35">
      <c r="A171" s="5">
        <v>22372</v>
      </c>
      <c r="B171" s="6">
        <v>55.2</v>
      </c>
    </row>
    <row r="172" spans="1:2" x14ac:dyDescent="0.35">
      <c r="A172" s="5">
        <v>22402</v>
      </c>
      <c r="B172" s="6">
        <v>55.2</v>
      </c>
    </row>
    <row r="173" spans="1:2" x14ac:dyDescent="0.35">
      <c r="A173" s="5">
        <v>22433</v>
      </c>
      <c r="B173" s="6">
        <v>55.6</v>
      </c>
    </row>
    <row r="174" spans="1:2" x14ac:dyDescent="0.35">
      <c r="A174" s="5">
        <v>22463</v>
      </c>
      <c r="B174" s="6">
        <v>55.2</v>
      </c>
    </row>
    <row r="175" spans="1:2" x14ac:dyDescent="0.35">
      <c r="A175" s="5">
        <v>22494</v>
      </c>
      <c r="B175" s="6">
        <v>55.3</v>
      </c>
    </row>
    <row r="176" spans="1:2" x14ac:dyDescent="0.35">
      <c r="A176" s="5">
        <v>22525</v>
      </c>
      <c r="B176" s="6">
        <v>55</v>
      </c>
    </row>
    <row r="177" spans="1:2" x14ac:dyDescent="0.35">
      <c r="A177" s="5">
        <v>22555</v>
      </c>
      <c r="B177" s="6">
        <v>55.3</v>
      </c>
    </row>
    <row r="178" spans="1:2" x14ac:dyDescent="0.35">
      <c r="A178" s="5">
        <v>22586</v>
      </c>
      <c r="B178" s="6">
        <v>55.5</v>
      </c>
    </row>
    <row r="179" spans="1:2" x14ac:dyDescent="0.35">
      <c r="A179" s="5">
        <v>22616</v>
      </c>
      <c r="B179" s="6">
        <v>55.3</v>
      </c>
    </row>
    <row r="180" spans="1:2" x14ac:dyDescent="0.35">
      <c r="A180" s="5">
        <v>22647</v>
      </c>
      <c r="B180" s="6">
        <v>55.4</v>
      </c>
    </row>
    <row r="181" spans="1:2" x14ac:dyDescent="0.35">
      <c r="A181" s="5">
        <v>22678</v>
      </c>
      <c r="B181" s="6">
        <v>55.7</v>
      </c>
    </row>
    <row r="182" spans="1:2" x14ac:dyDescent="0.35">
      <c r="A182" s="5">
        <v>22706</v>
      </c>
      <c r="B182" s="6">
        <v>55.7</v>
      </c>
    </row>
    <row r="183" spans="1:2" x14ac:dyDescent="0.35">
      <c r="A183" s="5">
        <v>22737</v>
      </c>
      <c r="B183" s="6">
        <v>55.4</v>
      </c>
    </row>
    <row r="184" spans="1:2" x14ac:dyDescent="0.35">
      <c r="A184" s="5">
        <v>22767</v>
      </c>
      <c r="B184" s="6">
        <v>55.7</v>
      </c>
    </row>
    <row r="185" spans="1:2" x14ac:dyDescent="0.35">
      <c r="A185" s="5">
        <v>22798</v>
      </c>
      <c r="B185" s="6">
        <v>55.6</v>
      </c>
    </row>
    <row r="186" spans="1:2" x14ac:dyDescent="0.35">
      <c r="A186" s="5">
        <v>22828</v>
      </c>
      <c r="B186" s="6">
        <v>55.3</v>
      </c>
    </row>
    <row r="187" spans="1:2" x14ac:dyDescent="0.35">
      <c r="A187" s="5">
        <v>22859</v>
      </c>
      <c r="B187" s="6">
        <v>55.7</v>
      </c>
    </row>
    <row r="188" spans="1:2" x14ac:dyDescent="0.35">
      <c r="A188" s="5">
        <v>22890</v>
      </c>
      <c r="B188" s="6">
        <v>55.7</v>
      </c>
    </row>
    <row r="189" spans="1:2" x14ac:dyDescent="0.35">
      <c r="A189" s="5">
        <v>22920</v>
      </c>
      <c r="B189" s="6">
        <v>55.5</v>
      </c>
    </row>
    <row r="190" spans="1:2" x14ac:dyDescent="0.35">
      <c r="A190" s="5">
        <v>22951</v>
      </c>
      <c r="B190" s="6">
        <v>55.2</v>
      </c>
    </row>
    <row r="191" spans="1:2" x14ac:dyDescent="0.35">
      <c r="A191" s="5">
        <v>22981</v>
      </c>
      <c r="B191" s="6">
        <v>55.2</v>
      </c>
    </row>
    <row r="192" spans="1:2" x14ac:dyDescent="0.35">
      <c r="A192" s="5">
        <v>23012</v>
      </c>
      <c r="B192" s="6">
        <v>55.2</v>
      </c>
    </row>
    <row r="193" spans="1:2" x14ac:dyDescent="0.35">
      <c r="A193" s="5">
        <v>23043</v>
      </c>
      <c r="B193" s="6">
        <v>55.1</v>
      </c>
    </row>
    <row r="194" spans="1:2" x14ac:dyDescent="0.35">
      <c r="A194" s="5">
        <v>23071</v>
      </c>
      <c r="B194" s="6">
        <v>55.3</v>
      </c>
    </row>
    <row r="195" spans="1:2" x14ac:dyDescent="0.35">
      <c r="A195" s="5">
        <v>23102</v>
      </c>
      <c r="B195" s="6">
        <v>55.5</v>
      </c>
    </row>
    <row r="196" spans="1:2" x14ac:dyDescent="0.35">
      <c r="A196" s="5">
        <v>23132</v>
      </c>
      <c r="B196" s="6">
        <v>55.3</v>
      </c>
    </row>
    <row r="197" spans="1:2" x14ac:dyDescent="0.35">
      <c r="A197" s="5">
        <v>23163</v>
      </c>
      <c r="B197" s="6">
        <v>55.3</v>
      </c>
    </row>
    <row r="198" spans="1:2" x14ac:dyDescent="0.35">
      <c r="A198" s="5">
        <v>23193</v>
      </c>
      <c r="B198" s="6">
        <v>55.4</v>
      </c>
    </row>
    <row r="199" spans="1:2" x14ac:dyDescent="0.35">
      <c r="A199" s="5">
        <v>23224</v>
      </c>
      <c r="B199" s="6">
        <v>55.4</v>
      </c>
    </row>
    <row r="200" spans="1:2" x14ac:dyDescent="0.35">
      <c r="A200" s="5">
        <v>23255</v>
      </c>
      <c r="B200" s="6">
        <v>55.5</v>
      </c>
    </row>
    <row r="201" spans="1:2" x14ac:dyDescent="0.35">
      <c r="A201" s="5">
        <v>23285</v>
      </c>
      <c r="B201" s="6">
        <v>55.5</v>
      </c>
    </row>
    <row r="202" spans="1:2" x14ac:dyDescent="0.35">
      <c r="A202" s="5">
        <v>23316</v>
      </c>
      <c r="B202" s="6">
        <v>55.4</v>
      </c>
    </row>
    <row r="203" spans="1:2" x14ac:dyDescent="0.35">
      <c r="A203" s="5">
        <v>23346</v>
      </c>
      <c r="B203" s="6">
        <v>55.3</v>
      </c>
    </row>
    <row r="204" spans="1:2" x14ac:dyDescent="0.35">
      <c r="A204" s="5">
        <v>23377</v>
      </c>
      <c r="B204" s="6">
        <v>55.3</v>
      </c>
    </row>
    <row r="205" spans="1:2" x14ac:dyDescent="0.35">
      <c r="A205" s="5">
        <v>23408</v>
      </c>
      <c r="B205" s="6">
        <v>55.6</v>
      </c>
    </row>
    <row r="206" spans="1:2" x14ac:dyDescent="0.35">
      <c r="A206" s="5">
        <v>23437</v>
      </c>
      <c r="B206" s="6">
        <v>55.5</v>
      </c>
    </row>
    <row r="207" spans="1:2" x14ac:dyDescent="0.35">
      <c r="A207" s="5">
        <v>23468</v>
      </c>
      <c r="B207" s="6">
        <v>55.9</v>
      </c>
    </row>
    <row r="208" spans="1:2" x14ac:dyDescent="0.35">
      <c r="A208" s="5">
        <v>23498</v>
      </c>
      <c r="B208" s="6">
        <v>56.1</v>
      </c>
    </row>
    <row r="209" spans="1:2" x14ac:dyDescent="0.35">
      <c r="A209" s="5">
        <v>23529</v>
      </c>
      <c r="B209" s="6">
        <v>55.6</v>
      </c>
    </row>
    <row r="210" spans="1:2" x14ac:dyDescent="0.35">
      <c r="A210" s="5">
        <v>23559</v>
      </c>
      <c r="B210" s="6">
        <v>55.7</v>
      </c>
    </row>
    <row r="211" spans="1:2" x14ac:dyDescent="0.35">
      <c r="A211" s="5">
        <v>23590</v>
      </c>
      <c r="B211" s="6">
        <v>55.7</v>
      </c>
    </row>
    <row r="212" spans="1:2" x14ac:dyDescent="0.35">
      <c r="A212" s="5">
        <v>23621</v>
      </c>
      <c r="B212" s="6">
        <v>55.7</v>
      </c>
    </row>
    <row r="213" spans="1:2" x14ac:dyDescent="0.35">
      <c r="A213" s="5">
        <v>23651</v>
      </c>
      <c r="B213" s="6">
        <v>55.6</v>
      </c>
    </row>
    <row r="214" spans="1:2" x14ac:dyDescent="0.35">
      <c r="A214" s="5">
        <v>23682</v>
      </c>
      <c r="B214" s="6">
        <v>55.7</v>
      </c>
    </row>
    <row r="215" spans="1:2" x14ac:dyDescent="0.35">
      <c r="A215" s="5">
        <v>23712</v>
      </c>
      <c r="B215" s="6">
        <v>55.6</v>
      </c>
    </row>
    <row r="216" spans="1:2" x14ac:dyDescent="0.35">
      <c r="A216" s="5">
        <v>23743</v>
      </c>
      <c r="B216" s="6">
        <v>55.7</v>
      </c>
    </row>
    <row r="217" spans="1:2" x14ac:dyDescent="0.35">
      <c r="A217" s="5">
        <v>23774</v>
      </c>
      <c r="B217" s="6">
        <v>55.7</v>
      </c>
    </row>
    <row r="218" spans="1:2" x14ac:dyDescent="0.35">
      <c r="A218" s="5">
        <v>23802</v>
      </c>
      <c r="B218" s="6">
        <v>55.9</v>
      </c>
    </row>
    <row r="219" spans="1:2" x14ac:dyDescent="0.35">
      <c r="A219" s="5">
        <v>23833</v>
      </c>
      <c r="B219" s="6">
        <v>56</v>
      </c>
    </row>
    <row r="220" spans="1:2" x14ac:dyDescent="0.35">
      <c r="A220" s="5">
        <v>23863</v>
      </c>
      <c r="B220" s="6">
        <v>56.2</v>
      </c>
    </row>
    <row r="221" spans="1:2" x14ac:dyDescent="0.35">
      <c r="A221" s="5">
        <v>23894</v>
      </c>
      <c r="B221" s="6">
        <v>56.1</v>
      </c>
    </row>
    <row r="222" spans="1:2" x14ac:dyDescent="0.35">
      <c r="A222" s="5">
        <v>23924</v>
      </c>
      <c r="B222" s="6">
        <v>56.5</v>
      </c>
    </row>
    <row r="223" spans="1:2" x14ac:dyDescent="0.35">
      <c r="A223" s="5">
        <v>23955</v>
      </c>
      <c r="B223" s="6">
        <v>56.3</v>
      </c>
    </row>
    <row r="224" spans="1:2" x14ac:dyDescent="0.35">
      <c r="A224" s="5">
        <v>23986</v>
      </c>
      <c r="B224" s="6">
        <v>56.2</v>
      </c>
    </row>
    <row r="225" spans="1:2" x14ac:dyDescent="0.35">
      <c r="A225" s="5">
        <v>24016</v>
      </c>
      <c r="B225" s="6">
        <v>56.4</v>
      </c>
    </row>
    <row r="226" spans="1:2" x14ac:dyDescent="0.35">
      <c r="A226" s="5">
        <v>24047</v>
      </c>
      <c r="B226" s="6">
        <v>56.4</v>
      </c>
    </row>
    <row r="227" spans="1:2" x14ac:dyDescent="0.35">
      <c r="A227" s="5">
        <v>24077</v>
      </c>
      <c r="B227" s="6">
        <v>56.6</v>
      </c>
    </row>
    <row r="228" spans="1:2" x14ac:dyDescent="0.35">
      <c r="A228" s="5">
        <v>24108</v>
      </c>
      <c r="B228" s="6">
        <v>56.7</v>
      </c>
    </row>
    <row r="229" spans="1:2" x14ac:dyDescent="0.35">
      <c r="A229" s="5">
        <v>24139</v>
      </c>
      <c r="B229" s="6">
        <v>56.6</v>
      </c>
    </row>
    <row r="230" spans="1:2" x14ac:dyDescent="0.35">
      <c r="A230" s="5">
        <v>24167</v>
      </c>
      <c r="B230" s="6">
        <v>56.6</v>
      </c>
    </row>
    <row r="231" spans="1:2" x14ac:dyDescent="0.35">
      <c r="A231" s="5">
        <v>24198</v>
      </c>
      <c r="B231" s="6">
        <v>56.8</v>
      </c>
    </row>
    <row r="232" spans="1:2" x14ac:dyDescent="0.35">
      <c r="A232" s="5">
        <v>24228</v>
      </c>
      <c r="B232" s="6">
        <v>56.7</v>
      </c>
    </row>
    <row r="233" spans="1:2" x14ac:dyDescent="0.35">
      <c r="A233" s="5">
        <v>24259</v>
      </c>
      <c r="B233" s="6">
        <v>56.9</v>
      </c>
    </row>
    <row r="234" spans="1:2" x14ac:dyDescent="0.35">
      <c r="A234" s="5">
        <v>24289</v>
      </c>
      <c r="B234" s="6">
        <v>56.9</v>
      </c>
    </row>
    <row r="235" spans="1:2" x14ac:dyDescent="0.35">
      <c r="A235" s="5">
        <v>24320</v>
      </c>
      <c r="B235" s="6">
        <v>57</v>
      </c>
    </row>
    <row r="236" spans="1:2" x14ac:dyDescent="0.35">
      <c r="A236" s="5">
        <v>24351</v>
      </c>
      <c r="B236" s="6">
        <v>57.1</v>
      </c>
    </row>
    <row r="237" spans="1:2" x14ac:dyDescent="0.35">
      <c r="A237" s="5">
        <v>24381</v>
      </c>
      <c r="B237" s="6">
        <v>57.1</v>
      </c>
    </row>
    <row r="238" spans="1:2" x14ac:dyDescent="0.35">
      <c r="A238" s="5">
        <v>24412</v>
      </c>
      <c r="B238" s="6">
        <v>57.4</v>
      </c>
    </row>
    <row r="239" spans="1:2" x14ac:dyDescent="0.35">
      <c r="A239" s="5">
        <v>24442</v>
      </c>
      <c r="B239" s="6">
        <v>57.3</v>
      </c>
    </row>
    <row r="240" spans="1:2" x14ac:dyDescent="0.35">
      <c r="A240" s="5">
        <v>24473</v>
      </c>
      <c r="B240" s="6">
        <v>57.1</v>
      </c>
    </row>
    <row r="241" spans="1:2" x14ac:dyDescent="0.35">
      <c r="A241" s="5">
        <v>24504</v>
      </c>
      <c r="B241" s="6">
        <v>57</v>
      </c>
    </row>
    <row r="242" spans="1:2" x14ac:dyDescent="0.35">
      <c r="A242" s="5">
        <v>24532</v>
      </c>
      <c r="B242" s="6">
        <v>56.8</v>
      </c>
    </row>
    <row r="243" spans="1:2" x14ac:dyDescent="0.35">
      <c r="A243" s="5">
        <v>24563</v>
      </c>
      <c r="B243" s="6">
        <v>57.1</v>
      </c>
    </row>
    <row r="244" spans="1:2" x14ac:dyDescent="0.35">
      <c r="A244" s="5">
        <v>24593</v>
      </c>
      <c r="B244" s="6">
        <v>57</v>
      </c>
    </row>
    <row r="245" spans="1:2" x14ac:dyDescent="0.35">
      <c r="A245" s="5">
        <v>24624</v>
      </c>
      <c r="B245" s="6">
        <v>57.3</v>
      </c>
    </row>
    <row r="246" spans="1:2" x14ac:dyDescent="0.35">
      <c r="A246" s="5">
        <v>24654</v>
      </c>
      <c r="B246" s="6">
        <v>57.4</v>
      </c>
    </row>
    <row r="247" spans="1:2" x14ac:dyDescent="0.35">
      <c r="A247" s="5">
        <v>24685</v>
      </c>
      <c r="B247" s="6">
        <v>57.4</v>
      </c>
    </row>
    <row r="248" spans="1:2" x14ac:dyDescent="0.35">
      <c r="A248" s="5">
        <v>24716</v>
      </c>
      <c r="B248" s="6">
        <v>57.4</v>
      </c>
    </row>
    <row r="249" spans="1:2" x14ac:dyDescent="0.35">
      <c r="A249" s="5">
        <v>24746</v>
      </c>
      <c r="B249" s="6">
        <v>57.5</v>
      </c>
    </row>
    <row r="250" spans="1:2" x14ac:dyDescent="0.35">
      <c r="A250" s="5">
        <v>24777</v>
      </c>
      <c r="B250" s="6">
        <v>57.5</v>
      </c>
    </row>
    <row r="251" spans="1:2" x14ac:dyDescent="0.35">
      <c r="A251" s="5">
        <v>24807</v>
      </c>
      <c r="B251" s="6">
        <v>57.6</v>
      </c>
    </row>
    <row r="252" spans="1:2" x14ac:dyDescent="0.35">
      <c r="A252" s="5">
        <v>24838</v>
      </c>
      <c r="B252" s="6">
        <v>57</v>
      </c>
    </row>
    <row r="253" spans="1:2" x14ac:dyDescent="0.35">
      <c r="A253" s="5">
        <v>24869</v>
      </c>
      <c r="B253" s="6">
        <v>57.3</v>
      </c>
    </row>
    <row r="254" spans="1:2" x14ac:dyDescent="0.35">
      <c r="A254" s="5">
        <v>24898</v>
      </c>
      <c r="B254" s="6">
        <v>57.4</v>
      </c>
    </row>
    <row r="255" spans="1:2" x14ac:dyDescent="0.35">
      <c r="A255" s="5">
        <v>24929</v>
      </c>
      <c r="B255" s="6">
        <v>57.4</v>
      </c>
    </row>
    <row r="256" spans="1:2" x14ac:dyDescent="0.35">
      <c r="A256" s="5">
        <v>24959</v>
      </c>
      <c r="B256" s="6">
        <v>57.8</v>
      </c>
    </row>
    <row r="257" spans="1:2" x14ac:dyDescent="0.35">
      <c r="A257" s="5">
        <v>24990</v>
      </c>
      <c r="B257" s="6">
        <v>57.8</v>
      </c>
    </row>
    <row r="258" spans="1:2" x14ac:dyDescent="0.35">
      <c r="A258" s="5">
        <v>25020</v>
      </c>
      <c r="B258" s="6">
        <v>57.6</v>
      </c>
    </row>
    <row r="259" spans="1:2" x14ac:dyDescent="0.35">
      <c r="A259" s="5">
        <v>25051</v>
      </c>
      <c r="B259" s="6">
        <v>57.5</v>
      </c>
    </row>
    <row r="260" spans="1:2" x14ac:dyDescent="0.35">
      <c r="A260" s="5">
        <v>25082</v>
      </c>
      <c r="B260" s="6">
        <v>57.5</v>
      </c>
    </row>
    <row r="261" spans="1:2" x14ac:dyDescent="0.35">
      <c r="A261" s="5">
        <v>25112</v>
      </c>
      <c r="B261" s="6">
        <v>57.5</v>
      </c>
    </row>
    <row r="262" spans="1:2" x14ac:dyDescent="0.35">
      <c r="A262" s="5">
        <v>25143</v>
      </c>
      <c r="B262" s="6">
        <v>57.6</v>
      </c>
    </row>
    <row r="263" spans="1:2" x14ac:dyDescent="0.35">
      <c r="A263" s="5">
        <v>25173</v>
      </c>
      <c r="B263" s="6">
        <v>57.7</v>
      </c>
    </row>
    <row r="264" spans="1:2" x14ac:dyDescent="0.35">
      <c r="A264" s="5">
        <v>25204</v>
      </c>
      <c r="B264" s="6">
        <v>57.6</v>
      </c>
    </row>
    <row r="265" spans="1:2" x14ac:dyDescent="0.35">
      <c r="A265" s="5">
        <v>25235</v>
      </c>
      <c r="B265" s="6">
        <v>57.9</v>
      </c>
    </row>
    <row r="266" spans="1:2" x14ac:dyDescent="0.35">
      <c r="A266" s="5">
        <v>25263</v>
      </c>
      <c r="B266" s="6">
        <v>57.9</v>
      </c>
    </row>
    <row r="267" spans="1:2" x14ac:dyDescent="0.35">
      <c r="A267" s="5">
        <v>25294</v>
      </c>
      <c r="B267" s="6">
        <v>57.9</v>
      </c>
    </row>
    <row r="268" spans="1:2" x14ac:dyDescent="0.35">
      <c r="A268" s="5">
        <v>25324</v>
      </c>
      <c r="B268" s="6">
        <v>57.8</v>
      </c>
    </row>
    <row r="269" spans="1:2" x14ac:dyDescent="0.35">
      <c r="A269" s="5">
        <v>25355</v>
      </c>
      <c r="B269" s="6">
        <v>58</v>
      </c>
    </row>
    <row r="270" spans="1:2" x14ac:dyDescent="0.35">
      <c r="A270" s="5">
        <v>25385</v>
      </c>
      <c r="B270" s="6">
        <v>58</v>
      </c>
    </row>
    <row r="271" spans="1:2" x14ac:dyDescent="0.35">
      <c r="A271" s="5">
        <v>25416</v>
      </c>
      <c r="B271" s="6">
        <v>58.1</v>
      </c>
    </row>
    <row r="272" spans="1:2" x14ac:dyDescent="0.35">
      <c r="A272" s="5">
        <v>25447</v>
      </c>
      <c r="B272" s="6">
        <v>58.1</v>
      </c>
    </row>
    <row r="273" spans="1:2" x14ac:dyDescent="0.35">
      <c r="A273" s="5">
        <v>25477</v>
      </c>
      <c r="B273" s="6">
        <v>58.1</v>
      </c>
    </row>
    <row r="274" spans="1:2" x14ac:dyDescent="0.35">
      <c r="A274" s="5">
        <v>25508</v>
      </c>
      <c r="B274" s="6">
        <v>58.1</v>
      </c>
    </row>
    <row r="275" spans="1:2" x14ac:dyDescent="0.35">
      <c r="A275" s="5">
        <v>25538</v>
      </c>
      <c r="B275" s="6">
        <v>58.1</v>
      </c>
    </row>
    <row r="276" spans="1:2" x14ac:dyDescent="0.35">
      <c r="A276" s="5">
        <v>25569</v>
      </c>
      <c r="B276" s="6">
        <v>58</v>
      </c>
    </row>
    <row r="277" spans="1:2" x14ac:dyDescent="0.35">
      <c r="A277" s="5">
        <v>25600</v>
      </c>
      <c r="B277" s="6">
        <v>57.9</v>
      </c>
    </row>
    <row r="278" spans="1:2" x14ac:dyDescent="0.35">
      <c r="A278" s="5">
        <v>25628</v>
      </c>
      <c r="B278" s="6">
        <v>57.9</v>
      </c>
    </row>
    <row r="279" spans="1:2" x14ac:dyDescent="0.35">
      <c r="A279" s="5">
        <v>25659</v>
      </c>
      <c r="B279" s="6">
        <v>57.9</v>
      </c>
    </row>
    <row r="280" spans="1:2" x14ac:dyDescent="0.35">
      <c r="A280" s="5">
        <v>25689</v>
      </c>
      <c r="B280" s="6">
        <v>57.5</v>
      </c>
    </row>
    <row r="281" spans="1:2" x14ac:dyDescent="0.35">
      <c r="A281" s="5">
        <v>25720</v>
      </c>
      <c r="B281" s="6">
        <v>57.3</v>
      </c>
    </row>
    <row r="282" spans="1:2" x14ac:dyDescent="0.35">
      <c r="A282" s="5">
        <v>25750</v>
      </c>
      <c r="B282" s="6">
        <v>57.4</v>
      </c>
    </row>
    <row r="283" spans="1:2" x14ac:dyDescent="0.35">
      <c r="A283" s="5">
        <v>25781</v>
      </c>
      <c r="B283" s="6">
        <v>57.2</v>
      </c>
    </row>
    <row r="284" spans="1:2" x14ac:dyDescent="0.35">
      <c r="A284" s="5">
        <v>25812</v>
      </c>
      <c r="B284" s="6">
        <v>57</v>
      </c>
    </row>
    <row r="285" spans="1:2" x14ac:dyDescent="0.35">
      <c r="A285" s="5">
        <v>25842</v>
      </c>
      <c r="B285" s="6">
        <v>57</v>
      </c>
    </row>
    <row r="286" spans="1:2" x14ac:dyDescent="0.35">
      <c r="A286" s="5">
        <v>25873</v>
      </c>
      <c r="B286" s="6">
        <v>56.9</v>
      </c>
    </row>
    <row r="287" spans="1:2" x14ac:dyDescent="0.35">
      <c r="A287" s="5">
        <v>25903</v>
      </c>
      <c r="B287" s="6">
        <v>56.7</v>
      </c>
    </row>
    <row r="288" spans="1:2" x14ac:dyDescent="0.35">
      <c r="A288" s="5">
        <v>25934</v>
      </c>
      <c r="B288" s="6">
        <v>56.8</v>
      </c>
    </row>
    <row r="289" spans="1:2" x14ac:dyDescent="0.35">
      <c r="A289" s="5">
        <v>25965</v>
      </c>
      <c r="B289" s="6">
        <v>56.6</v>
      </c>
    </row>
    <row r="290" spans="1:2" x14ac:dyDescent="0.35">
      <c r="A290" s="5">
        <v>25993</v>
      </c>
      <c r="B290" s="6">
        <v>56.4</v>
      </c>
    </row>
    <row r="291" spans="1:2" x14ac:dyDescent="0.35">
      <c r="A291" s="5">
        <v>26024</v>
      </c>
      <c r="B291" s="6">
        <v>56.6</v>
      </c>
    </row>
    <row r="292" spans="1:2" x14ac:dyDescent="0.35">
      <c r="A292" s="5">
        <v>26054</v>
      </c>
      <c r="B292" s="6">
        <v>56.6</v>
      </c>
    </row>
    <row r="293" spans="1:2" x14ac:dyDescent="0.35">
      <c r="A293" s="5">
        <v>26085</v>
      </c>
      <c r="B293" s="6">
        <v>56.2</v>
      </c>
    </row>
    <row r="294" spans="1:2" x14ac:dyDescent="0.35">
      <c r="A294" s="5">
        <v>26115</v>
      </c>
      <c r="B294" s="6">
        <v>56.5</v>
      </c>
    </row>
    <row r="295" spans="1:2" x14ac:dyDescent="0.35">
      <c r="A295" s="5">
        <v>26146</v>
      </c>
      <c r="B295" s="6">
        <v>56.6</v>
      </c>
    </row>
    <row r="296" spans="1:2" x14ac:dyDescent="0.35">
      <c r="A296" s="5">
        <v>26177</v>
      </c>
      <c r="B296" s="6">
        <v>56.6</v>
      </c>
    </row>
    <row r="297" spans="1:2" x14ac:dyDescent="0.35">
      <c r="A297" s="5">
        <v>26207</v>
      </c>
      <c r="B297" s="6">
        <v>56.6</v>
      </c>
    </row>
    <row r="298" spans="1:2" x14ac:dyDescent="0.35">
      <c r="A298" s="5">
        <v>26238</v>
      </c>
      <c r="B298" s="6">
        <v>56.8</v>
      </c>
    </row>
    <row r="299" spans="1:2" x14ac:dyDescent="0.35">
      <c r="A299" s="5">
        <v>26268</v>
      </c>
      <c r="B299" s="6">
        <v>56.8</v>
      </c>
    </row>
    <row r="300" spans="1:2" x14ac:dyDescent="0.35">
      <c r="A300" s="5">
        <v>26299</v>
      </c>
      <c r="B300" s="6">
        <v>56.7</v>
      </c>
    </row>
    <row r="301" spans="1:2" x14ac:dyDescent="0.35">
      <c r="A301" s="5">
        <v>26330</v>
      </c>
      <c r="B301" s="6">
        <v>56.7</v>
      </c>
    </row>
    <row r="302" spans="1:2" x14ac:dyDescent="0.35">
      <c r="A302" s="5">
        <v>26359</v>
      </c>
      <c r="B302" s="6">
        <v>56.9</v>
      </c>
    </row>
    <row r="303" spans="1:2" x14ac:dyDescent="0.35">
      <c r="A303" s="5">
        <v>26390</v>
      </c>
      <c r="B303" s="6">
        <v>56.9</v>
      </c>
    </row>
    <row r="304" spans="1:2" x14ac:dyDescent="0.35">
      <c r="A304" s="5">
        <v>26420</v>
      </c>
      <c r="B304" s="6">
        <v>57</v>
      </c>
    </row>
    <row r="305" spans="1:2" x14ac:dyDescent="0.35">
      <c r="A305" s="5">
        <v>26451</v>
      </c>
      <c r="B305" s="6">
        <v>57</v>
      </c>
    </row>
    <row r="306" spans="1:2" x14ac:dyDescent="0.35">
      <c r="A306" s="5">
        <v>26481</v>
      </c>
      <c r="B306" s="6">
        <v>57</v>
      </c>
    </row>
    <row r="307" spans="1:2" x14ac:dyDescent="0.35">
      <c r="A307" s="5">
        <v>26512</v>
      </c>
      <c r="B307" s="6">
        <v>57.1</v>
      </c>
    </row>
    <row r="308" spans="1:2" x14ac:dyDescent="0.35">
      <c r="A308" s="5">
        <v>26543</v>
      </c>
      <c r="B308" s="6">
        <v>57</v>
      </c>
    </row>
    <row r="309" spans="1:2" x14ac:dyDescent="0.35">
      <c r="A309" s="5">
        <v>26573</v>
      </c>
      <c r="B309" s="6">
        <v>57</v>
      </c>
    </row>
    <row r="310" spans="1:2" x14ac:dyDescent="0.35">
      <c r="A310" s="5">
        <v>26604</v>
      </c>
      <c r="B310" s="6">
        <v>57.2</v>
      </c>
    </row>
    <row r="311" spans="1:2" x14ac:dyDescent="0.35">
      <c r="A311" s="5">
        <v>26634</v>
      </c>
      <c r="B311" s="6">
        <v>57.3</v>
      </c>
    </row>
    <row r="312" spans="1:2" x14ac:dyDescent="0.35">
      <c r="A312" s="5">
        <v>26665</v>
      </c>
      <c r="B312" s="6">
        <v>57.1</v>
      </c>
    </row>
    <row r="313" spans="1:2" x14ac:dyDescent="0.35">
      <c r="A313" s="5">
        <v>26696</v>
      </c>
      <c r="B313" s="6">
        <v>57.5</v>
      </c>
    </row>
    <row r="314" spans="1:2" x14ac:dyDescent="0.35">
      <c r="A314" s="5">
        <v>26724</v>
      </c>
      <c r="B314" s="6">
        <v>57.8</v>
      </c>
    </row>
    <row r="315" spans="1:2" x14ac:dyDescent="0.35">
      <c r="A315" s="5">
        <v>26755</v>
      </c>
      <c r="B315" s="6">
        <v>57.7</v>
      </c>
    </row>
    <row r="316" spans="1:2" x14ac:dyDescent="0.35">
      <c r="A316" s="5">
        <v>26785</v>
      </c>
      <c r="B316" s="6">
        <v>57.7</v>
      </c>
    </row>
    <row r="317" spans="1:2" x14ac:dyDescent="0.35">
      <c r="A317" s="5">
        <v>26816</v>
      </c>
      <c r="B317" s="6">
        <v>58</v>
      </c>
    </row>
    <row r="318" spans="1:2" x14ac:dyDescent="0.35">
      <c r="A318" s="5">
        <v>26846</v>
      </c>
      <c r="B318" s="6">
        <v>57.9</v>
      </c>
    </row>
    <row r="319" spans="1:2" x14ac:dyDescent="0.35">
      <c r="A319" s="5">
        <v>26877</v>
      </c>
      <c r="B319" s="6">
        <v>57.8</v>
      </c>
    </row>
    <row r="320" spans="1:2" x14ac:dyDescent="0.35">
      <c r="A320" s="5">
        <v>26908</v>
      </c>
      <c r="B320" s="6">
        <v>57.9</v>
      </c>
    </row>
    <row r="321" spans="1:2" x14ac:dyDescent="0.35">
      <c r="A321" s="5">
        <v>26938</v>
      </c>
      <c r="B321" s="6">
        <v>58.1</v>
      </c>
    </row>
    <row r="322" spans="1:2" x14ac:dyDescent="0.35">
      <c r="A322" s="5">
        <v>26969</v>
      </c>
      <c r="B322" s="6">
        <v>58.2</v>
      </c>
    </row>
    <row r="323" spans="1:2" x14ac:dyDescent="0.35">
      <c r="A323" s="5">
        <v>26999</v>
      </c>
      <c r="B323" s="6">
        <v>58.2</v>
      </c>
    </row>
    <row r="324" spans="1:2" x14ac:dyDescent="0.35">
      <c r="A324" s="5">
        <v>27030</v>
      </c>
      <c r="B324" s="6">
        <v>58.2</v>
      </c>
    </row>
    <row r="325" spans="1:2" x14ac:dyDescent="0.35">
      <c r="A325" s="5">
        <v>27061</v>
      </c>
      <c r="B325" s="6">
        <v>58.2</v>
      </c>
    </row>
    <row r="326" spans="1:2" x14ac:dyDescent="0.35">
      <c r="A326" s="5">
        <v>27089</v>
      </c>
      <c r="B326" s="6">
        <v>58.2</v>
      </c>
    </row>
    <row r="327" spans="1:2" x14ac:dyDescent="0.35">
      <c r="A327" s="5">
        <v>27120</v>
      </c>
      <c r="B327" s="6">
        <v>58</v>
      </c>
    </row>
    <row r="328" spans="1:2" x14ac:dyDescent="0.35">
      <c r="A328" s="5">
        <v>27150</v>
      </c>
      <c r="B328" s="6">
        <v>58</v>
      </c>
    </row>
    <row r="329" spans="1:2" x14ac:dyDescent="0.35">
      <c r="A329" s="5">
        <v>27181</v>
      </c>
      <c r="B329" s="6">
        <v>58</v>
      </c>
    </row>
    <row r="330" spans="1:2" x14ac:dyDescent="0.35">
      <c r="A330" s="5">
        <v>27211</v>
      </c>
      <c r="B330" s="6">
        <v>58</v>
      </c>
    </row>
    <row r="331" spans="1:2" x14ac:dyDescent="0.35">
      <c r="A331" s="5">
        <v>27242</v>
      </c>
      <c r="B331" s="6">
        <v>57.8</v>
      </c>
    </row>
    <row r="332" spans="1:2" x14ac:dyDescent="0.35">
      <c r="A332" s="5">
        <v>27273</v>
      </c>
      <c r="B332" s="6">
        <v>57.7</v>
      </c>
    </row>
    <row r="333" spans="1:2" x14ac:dyDescent="0.35">
      <c r="A333" s="5">
        <v>27303</v>
      </c>
      <c r="B333" s="6">
        <v>57.6</v>
      </c>
    </row>
    <row r="334" spans="1:2" x14ac:dyDescent="0.35">
      <c r="A334" s="5">
        <v>27334</v>
      </c>
      <c r="B334" s="6">
        <v>57.3</v>
      </c>
    </row>
    <row r="335" spans="1:2" x14ac:dyDescent="0.35">
      <c r="A335" s="5">
        <v>27364</v>
      </c>
      <c r="B335" s="6">
        <v>56.9</v>
      </c>
    </row>
    <row r="336" spans="1:2" x14ac:dyDescent="0.35">
      <c r="A336" s="5">
        <v>27395</v>
      </c>
      <c r="B336" s="6">
        <v>56.4</v>
      </c>
    </row>
    <row r="337" spans="1:2" x14ac:dyDescent="0.35">
      <c r="A337" s="5">
        <v>27426</v>
      </c>
      <c r="B337" s="6">
        <v>56.1</v>
      </c>
    </row>
    <row r="338" spans="1:2" x14ac:dyDescent="0.35">
      <c r="A338" s="5">
        <v>27454</v>
      </c>
      <c r="B338" s="6">
        <v>56</v>
      </c>
    </row>
    <row r="339" spans="1:2" x14ac:dyDescent="0.35">
      <c r="A339" s="5">
        <v>27485</v>
      </c>
      <c r="B339" s="6">
        <v>55.9</v>
      </c>
    </row>
    <row r="340" spans="1:2" x14ac:dyDescent="0.35">
      <c r="A340" s="5">
        <v>27515</v>
      </c>
      <c r="B340" s="6">
        <v>56</v>
      </c>
    </row>
    <row r="341" spans="1:2" x14ac:dyDescent="0.35">
      <c r="A341" s="5">
        <v>27546</v>
      </c>
      <c r="B341" s="6">
        <v>55.8</v>
      </c>
    </row>
    <row r="342" spans="1:2" x14ac:dyDescent="0.35">
      <c r="A342" s="5">
        <v>27576</v>
      </c>
      <c r="B342" s="6">
        <v>56</v>
      </c>
    </row>
    <row r="343" spans="1:2" x14ac:dyDescent="0.35">
      <c r="A343" s="5">
        <v>27607</v>
      </c>
      <c r="B343" s="6">
        <v>56.1</v>
      </c>
    </row>
    <row r="344" spans="1:2" x14ac:dyDescent="0.35">
      <c r="A344" s="5">
        <v>27638</v>
      </c>
      <c r="B344" s="6">
        <v>56.1</v>
      </c>
    </row>
    <row r="345" spans="1:2" x14ac:dyDescent="0.35">
      <c r="A345" s="5">
        <v>27668</v>
      </c>
      <c r="B345" s="6">
        <v>56.1</v>
      </c>
    </row>
    <row r="346" spans="1:2" x14ac:dyDescent="0.35">
      <c r="A346" s="5">
        <v>27699</v>
      </c>
      <c r="B346" s="6">
        <v>56</v>
      </c>
    </row>
    <row r="347" spans="1:2" x14ac:dyDescent="0.35">
      <c r="A347" s="5">
        <v>27729</v>
      </c>
      <c r="B347" s="6">
        <v>56.1</v>
      </c>
    </row>
    <row r="348" spans="1:2" x14ac:dyDescent="0.35">
      <c r="A348" s="5">
        <v>27760</v>
      </c>
      <c r="B348" s="6">
        <v>56.4</v>
      </c>
    </row>
    <row r="349" spans="1:2" x14ac:dyDescent="0.35">
      <c r="A349" s="5">
        <v>27791</v>
      </c>
      <c r="B349" s="6">
        <v>56.5</v>
      </c>
    </row>
    <row r="350" spans="1:2" x14ac:dyDescent="0.35">
      <c r="A350" s="5">
        <v>27820</v>
      </c>
      <c r="B350" s="6">
        <v>56.7</v>
      </c>
    </row>
    <row r="351" spans="1:2" x14ac:dyDescent="0.35">
      <c r="A351" s="5">
        <v>27851</v>
      </c>
      <c r="B351" s="6">
        <v>56.8</v>
      </c>
    </row>
    <row r="352" spans="1:2" x14ac:dyDescent="0.35">
      <c r="A352" s="5">
        <v>27881</v>
      </c>
      <c r="B352" s="6">
        <v>57</v>
      </c>
    </row>
    <row r="353" spans="1:2" x14ac:dyDescent="0.35">
      <c r="A353" s="5">
        <v>27912</v>
      </c>
      <c r="B353" s="6">
        <v>56.8</v>
      </c>
    </row>
    <row r="354" spans="1:2" x14ac:dyDescent="0.35">
      <c r="A354" s="5">
        <v>27942</v>
      </c>
      <c r="B354" s="6">
        <v>57</v>
      </c>
    </row>
    <row r="355" spans="1:2" x14ac:dyDescent="0.35">
      <c r="A355" s="5">
        <v>27973</v>
      </c>
      <c r="B355" s="6">
        <v>57</v>
      </c>
    </row>
    <row r="356" spans="1:2" x14ac:dyDescent="0.35">
      <c r="A356" s="5">
        <v>28004</v>
      </c>
      <c r="B356" s="6">
        <v>56.9</v>
      </c>
    </row>
    <row r="357" spans="1:2" x14ac:dyDescent="0.35">
      <c r="A357" s="5">
        <v>28034</v>
      </c>
      <c r="B357" s="6">
        <v>56.9</v>
      </c>
    </row>
    <row r="358" spans="1:2" x14ac:dyDescent="0.35">
      <c r="A358" s="5">
        <v>28065</v>
      </c>
      <c r="B358" s="6">
        <v>57</v>
      </c>
    </row>
    <row r="359" spans="1:2" x14ac:dyDescent="0.35">
      <c r="A359" s="5">
        <v>28095</v>
      </c>
      <c r="B359" s="6">
        <v>57</v>
      </c>
    </row>
    <row r="360" spans="1:2" x14ac:dyDescent="0.35">
      <c r="A360" s="5">
        <v>28126</v>
      </c>
      <c r="B360" s="6">
        <v>57</v>
      </c>
    </row>
    <row r="361" spans="1:2" x14ac:dyDescent="0.35">
      <c r="A361" s="5">
        <v>28157</v>
      </c>
      <c r="B361" s="6">
        <v>57.2</v>
      </c>
    </row>
    <row r="362" spans="1:2" x14ac:dyDescent="0.35">
      <c r="A362" s="5">
        <v>28185</v>
      </c>
      <c r="B362" s="6">
        <v>57.4</v>
      </c>
    </row>
    <row r="363" spans="1:2" x14ac:dyDescent="0.35">
      <c r="A363" s="5">
        <v>28216</v>
      </c>
      <c r="B363" s="6">
        <v>57.6</v>
      </c>
    </row>
    <row r="364" spans="1:2" x14ac:dyDescent="0.35">
      <c r="A364" s="5">
        <v>28246</v>
      </c>
      <c r="B364" s="6">
        <v>57.8</v>
      </c>
    </row>
    <row r="365" spans="1:2" x14ac:dyDescent="0.35">
      <c r="A365" s="5">
        <v>28277</v>
      </c>
      <c r="B365" s="6">
        <v>57.9</v>
      </c>
    </row>
    <row r="366" spans="1:2" x14ac:dyDescent="0.35">
      <c r="A366" s="5">
        <v>28307</v>
      </c>
      <c r="B366" s="6">
        <v>57.8</v>
      </c>
    </row>
    <row r="367" spans="1:2" x14ac:dyDescent="0.35">
      <c r="A367" s="5">
        <v>28338</v>
      </c>
      <c r="B367" s="6">
        <v>58</v>
      </c>
    </row>
    <row r="368" spans="1:2" x14ac:dyDescent="0.35">
      <c r="A368" s="5">
        <v>28369</v>
      </c>
      <c r="B368" s="6">
        <v>58.1</v>
      </c>
    </row>
    <row r="369" spans="1:2" x14ac:dyDescent="0.35">
      <c r="A369" s="5">
        <v>28399</v>
      </c>
      <c r="B369" s="6">
        <v>58.2</v>
      </c>
    </row>
    <row r="370" spans="1:2" x14ac:dyDescent="0.35">
      <c r="A370" s="5">
        <v>28430</v>
      </c>
      <c r="B370" s="6">
        <v>58.6</v>
      </c>
    </row>
    <row r="371" spans="1:2" x14ac:dyDescent="0.35">
      <c r="A371" s="5">
        <v>28460</v>
      </c>
      <c r="B371" s="6">
        <v>58.7</v>
      </c>
    </row>
    <row r="372" spans="1:2" x14ac:dyDescent="0.35">
      <c r="A372" s="5">
        <v>28491</v>
      </c>
      <c r="B372" s="6">
        <v>58.8</v>
      </c>
    </row>
    <row r="373" spans="1:2" x14ac:dyDescent="0.35">
      <c r="A373" s="5">
        <v>28522</v>
      </c>
      <c r="B373" s="6">
        <v>58.8</v>
      </c>
    </row>
    <row r="374" spans="1:2" x14ac:dyDescent="0.35">
      <c r="A374" s="5">
        <v>28550</v>
      </c>
      <c r="B374" s="6">
        <v>58.8</v>
      </c>
    </row>
    <row r="375" spans="1:2" x14ac:dyDescent="0.35">
      <c r="A375" s="5">
        <v>28581</v>
      </c>
      <c r="B375" s="6">
        <v>59.2</v>
      </c>
    </row>
    <row r="376" spans="1:2" x14ac:dyDescent="0.35">
      <c r="A376" s="5">
        <v>28611</v>
      </c>
      <c r="B376" s="6">
        <v>59.3</v>
      </c>
    </row>
    <row r="377" spans="1:2" x14ac:dyDescent="0.35">
      <c r="A377" s="5">
        <v>28642</v>
      </c>
      <c r="B377" s="6">
        <v>59.5</v>
      </c>
    </row>
    <row r="378" spans="1:2" x14ac:dyDescent="0.35">
      <c r="A378" s="5">
        <v>28672</v>
      </c>
      <c r="B378" s="6">
        <v>59.3</v>
      </c>
    </row>
    <row r="379" spans="1:2" x14ac:dyDescent="0.35">
      <c r="A379" s="5">
        <v>28703</v>
      </c>
      <c r="B379" s="6">
        <v>59.4</v>
      </c>
    </row>
    <row r="380" spans="1:2" x14ac:dyDescent="0.35">
      <c r="A380" s="5">
        <v>28734</v>
      </c>
      <c r="B380" s="6">
        <v>59.5</v>
      </c>
    </row>
    <row r="381" spans="1:2" x14ac:dyDescent="0.35">
      <c r="A381" s="5">
        <v>28764</v>
      </c>
      <c r="B381" s="6">
        <v>59.7</v>
      </c>
    </row>
    <row r="382" spans="1:2" x14ac:dyDescent="0.35">
      <c r="A382" s="5">
        <v>28795</v>
      </c>
      <c r="B382" s="6">
        <v>59.8</v>
      </c>
    </row>
    <row r="383" spans="1:2" x14ac:dyDescent="0.35">
      <c r="A383" s="5">
        <v>28825</v>
      </c>
      <c r="B383" s="6">
        <v>59.8</v>
      </c>
    </row>
    <row r="384" spans="1:2" x14ac:dyDescent="0.35">
      <c r="A384" s="5">
        <v>28856</v>
      </c>
      <c r="B384" s="6">
        <v>59.9</v>
      </c>
    </row>
    <row r="385" spans="1:2" x14ac:dyDescent="0.35">
      <c r="A385" s="5">
        <v>28887</v>
      </c>
      <c r="B385" s="6">
        <v>60.1</v>
      </c>
    </row>
    <row r="386" spans="1:2" x14ac:dyDescent="0.35">
      <c r="A386" s="5">
        <v>28915</v>
      </c>
      <c r="B386" s="6">
        <v>60</v>
      </c>
    </row>
    <row r="387" spans="1:2" x14ac:dyDescent="0.35">
      <c r="A387" s="5">
        <v>28946</v>
      </c>
      <c r="B387" s="6">
        <v>59.8</v>
      </c>
    </row>
    <row r="388" spans="1:2" x14ac:dyDescent="0.35">
      <c r="A388" s="5">
        <v>28976</v>
      </c>
      <c r="B388" s="6">
        <v>59.8</v>
      </c>
    </row>
    <row r="389" spans="1:2" x14ac:dyDescent="0.35">
      <c r="A389" s="5">
        <v>29007</v>
      </c>
      <c r="B389" s="6">
        <v>59.9</v>
      </c>
    </row>
    <row r="390" spans="1:2" x14ac:dyDescent="0.35">
      <c r="A390" s="5">
        <v>29037</v>
      </c>
      <c r="B390" s="6">
        <v>60</v>
      </c>
    </row>
    <row r="391" spans="1:2" x14ac:dyDescent="0.35">
      <c r="A391" s="5">
        <v>29068</v>
      </c>
      <c r="B391" s="6">
        <v>59.8</v>
      </c>
    </row>
    <row r="392" spans="1:2" x14ac:dyDescent="0.35">
      <c r="A392" s="5">
        <v>29099</v>
      </c>
      <c r="B392" s="6">
        <v>60</v>
      </c>
    </row>
    <row r="393" spans="1:2" x14ac:dyDescent="0.35">
      <c r="A393" s="5">
        <v>29129</v>
      </c>
      <c r="B393" s="6">
        <v>59.9</v>
      </c>
    </row>
    <row r="394" spans="1:2" x14ac:dyDescent="0.35">
      <c r="A394" s="5">
        <v>29160</v>
      </c>
      <c r="B394" s="6">
        <v>60</v>
      </c>
    </row>
    <row r="395" spans="1:2" x14ac:dyDescent="0.35">
      <c r="A395" s="5">
        <v>29190</v>
      </c>
      <c r="B395" s="6">
        <v>60.1</v>
      </c>
    </row>
    <row r="396" spans="1:2" x14ac:dyDescent="0.35">
      <c r="A396" s="5">
        <v>29221</v>
      </c>
      <c r="B396" s="6">
        <v>60</v>
      </c>
    </row>
    <row r="397" spans="1:2" x14ac:dyDescent="0.35">
      <c r="A397" s="5">
        <v>29252</v>
      </c>
      <c r="B397" s="6">
        <v>60</v>
      </c>
    </row>
    <row r="398" spans="1:2" x14ac:dyDescent="0.35">
      <c r="A398" s="5">
        <v>29281</v>
      </c>
      <c r="B398" s="6">
        <v>59.7</v>
      </c>
    </row>
    <row r="399" spans="1:2" x14ac:dyDescent="0.35">
      <c r="A399" s="5">
        <v>29312</v>
      </c>
      <c r="B399" s="6">
        <v>59.4</v>
      </c>
    </row>
    <row r="400" spans="1:2" x14ac:dyDescent="0.35">
      <c r="A400" s="5">
        <v>29342</v>
      </c>
      <c r="B400" s="6">
        <v>59.1</v>
      </c>
    </row>
    <row r="401" spans="1:2" x14ac:dyDescent="0.35">
      <c r="A401" s="5">
        <v>29373</v>
      </c>
      <c r="B401" s="6">
        <v>58.9</v>
      </c>
    </row>
    <row r="402" spans="1:2" x14ac:dyDescent="0.35">
      <c r="A402" s="5">
        <v>29403</v>
      </c>
      <c r="B402" s="6">
        <v>58.8</v>
      </c>
    </row>
    <row r="403" spans="1:2" x14ac:dyDescent="0.35">
      <c r="A403" s="5">
        <v>29434</v>
      </c>
      <c r="B403" s="6">
        <v>58.8</v>
      </c>
    </row>
    <row r="404" spans="1:2" x14ac:dyDescent="0.35">
      <c r="A404" s="5">
        <v>29465</v>
      </c>
      <c r="B404" s="6">
        <v>58.9</v>
      </c>
    </row>
    <row r="405" spans="1:2" x14ac:dyDescent="0.35">
      <c r="A405" s="5">
        <v>29495</v>
      </c>
      <c r="B405" s="6">
        <v>58.9</v>
      </c>
    </row>
    <row r="406" spans="1:2" x14ac:dyDescent="0.35">
      <c r="A406" s="5">
        <v>29526</v>
      </c>
      <c r="B406" s="6">
        <v>59</v>
      </c>
    </row>
    <row r="407" spans="1:2" x14ac:dyDescent="0.35">
      <c r="A407" s="5">
        <v>29556</v>
      </c>
      <c r="B407" s="6">
        <v>59</v>
      </c>
    </row>
    <row r="408" spans="1:2" x14ac:dyDescent="0.35">
      <c r="A408" s="5">
        <v>29587</v>
      </c>
      <c r="B408" s="6">
        <v>59.1</v>
      </c>
    </row>
    <row r="409" spans="1:2" x14ac:dyDescent="0.35">
      <c r="A409" s="5">
        <v>29618</v>
      </c>
      <c r="B409" s="6">
        <v>59.2</v>
      </c>
    </row>
    <row r="410" spans="1:2" x14ac:dyDescent="0.35">
      <c r="A410" s="5">
        <v>29646</v>
      </c>
      <c r="B410" s="6">
        <v>59.4</v>
      </c>
    </row>
    <row r="411" spans="1:2" x14ac:dyDescent="0.35">
      <c r="A411" s="5">
        <v>29677</v>
      </c>
      <c r="B411" s="6">
        <v>59.6</v>
      </c>
    </row>
    <row r="412" spans="1:2" x14ac:dyDescent="0.35">
      <c r="A412" s="5">
        <v>29707</v>
      </c>
      <c r="B412" s="6">
        <v>59.5</v>
      </c>
    </row>
    <row r="413" spans="1:2" x14ac:dyDescent="0.35">
      <c r="A413" s="5">
        <v>29738</v>
      </c>
      <c r="B413" s="6">
        <v>59</v>
      </c>
    </row>
    <row r="414" spans="1:2" x14ac:dyDescent="0.35">
      <c r="A414" s="5">
        <v>29768</v>
      </c>
      <c r="B414" s="6">
        <v>59.1</v>
      </c>
    </row>
    <row r="415" spans="1:2" x14ac:dyDescent="0.35">
      <c r="A415" s="5">
        <v>29799</v>
      </c>
      <c r="B415" s="6">
        <v>59.1</v>
      </c>
    </row>
    <row r="416" spans="1:2" x14ac:dyDescent="0.35">
      <c r="A416" s="5">
        <v>29830</v>
      </c>
      <c r="B416" s="6">
        <v>58.7</v>
      </c>
    </row>
    <row r="417" spans="1:2" x14ac:dyDescent="0.35">
      <c r="A417" s="5">
        <v>29860</v>
      </c>
      <c r="B417" s="6">
        <v>58.8</v>
      </c>
    </row>
    <row r="418" spans="1:2" x14ac:dyDescent="0.35">
      <c r="A418" s="5">
        <v>29891</v>
      </c>
      <c r="B418" s="6">
        <v>58.6</v>
      </c>
    </row>
    <row r="419" spans="1:2" x14ac:dyDescent="0.35">
      <c r="A419" s="5">
        <v>29921</v>
      </c>
      <c r="B419" s="6">
        <v>58.2</v>
      </c>
    </row>
    <row r="420" spans="1:2" x14ac:dyDescent="0.35">
      <c r="A420" s="5">
        <v>29952</v>
      </c>
      <c r="B420" s="6">
        <v>58.2</v>
      </c>
    </row>
    <row r="421" spans="1:2" x14ac:dyDescent="0.35">
      <c r="A421" s="5">
        <v>29983</v>
      </c>
      <c r="B421" s="6">
        <v>58.2</v>
      </c>
    </row>
    <row r="422" spans="1:2" x14ac:dyDescent="0.35">
      <c r="A422" s="5">
        <v>30011</v>
      </c>
      <c r="B422" s="6">
        <v>58.1</v>
      </c>
    </row>
    <row r="423" spans="1:2" x14ac:dyDescent="0.35">
      <c r="A423" s="5">
        <v>30042</v>
      </c>
      <c r="B423" s="6">
        <v>57.9</v>
      </c>
    </row>
    <row r="424" spans="1:2" x14ac:dyDescent="0.35">
      <c r="A424" s="5">
        <v>30072</v>
      </c>
      <c r="B424" s="6">
        <v>58.2</v>
      </c>
    </row>
    <row r="425" spans="1:2" x14ac:dyDescent="0.35">
      <c r="A425" s="5">
        <v>30103</v>
      </c>
      <c r="B425" s="6">
        <v>57.8</v>
      </c>
    </row>
    <row r="426" spans="1:2" x14ac:dyDescent="0.35">
      <c r="A426" s="5">
        <v>30133</v>
      </c>
      <c r="B426" s="6">
        <v>57.7</v>
      </c>
    </row>
    <row r="427" spans="1:2" x14ac:dyDescent="0.35">
      <c r="A427" s="5">
        <v>30164</v>
      </c>
      <c r="B427" s="6">
        <v>57.8</v>
      </c>
    </row>
    <row r="428" spans="1:2" x14ac:dyDescent="0.35">
      <c r="A428" s="5">
        <v>30195</v>
      </c>
      <c r="B428" s="6">
        <v>57.6</v>
      </c>
    </row>
    <row r="429" spans="1:2" x14ac:dyDescent="0.35">
      <c r="A429" s="5">
        <v>30225</v>
      </c>
      <c r="B429" s="6">
        <v>57.4</v>
      </c>
    </row>
    <row r="430" spans="1:2" x14ac:dyDescent="0.35">
      <c r="A430" s="5">
        <v>30256</v>
      </c>
      <c r="B430" s="6">
        <v>57.3</v>
      </c>
    </row>
    <row r="431" spans="1:2" x14ac:dyDescent="0.35">
      <c r="A431" s="5">
        <v>30286</v>
      </c>
      <c r="B431" s="6">
        <v>57.2</v>
      </c>
    </row>
    <row r="432" spans="1:2" x14ac:dyDescent="0.35">
      <c r="A432" s="5">
        <v>30317</v>
      </c>
      <c r="B432" s="6">
        <v>57.2</v>
      </c>
    </row>
    <row r="433" spans="1:2" x14ac:dyDescent="0.35">
      <c r="A433" s="5">
        <v>30348</v>
      </c>
      <c r="B433" s="6">
        <v>57.1</v>
      </c>
    </row>
    <row r="434" spans="1:2" x14ac:dyDescent="0.35">
      <c r="A434" s="5">
        <v>30376</v>
      </c>
      <c r="B434" s="6">
        <v>57.1</v>
      </c>
    </row>
    <row r="435" spans="1:2" x14ac:dyDescent="0.35">
      <c r="A435" s="5">
        <v>30407</v>
      </c>
      <c r="B435" s="6">
        <v>57.3</v>
      </c>
    </row>
    <row r="436" spans="1:2" x14ac:dyDescent="0.35">
      <c r="A436" s="5">
        <v>30437</v>
      </c>
      <c r="B436" s="6">
        <v>57.3</v>
      </c>
    </row>
    <row r="437" spans="1:2" x14ac:dyDescent="0.35">
      <c r="A437" s="5">
        <v>30468</v>
      </c>
      <c r="B437" s="6">
        <v>57.8</v>
      </c>
    </row>
    <row r="438" spans="1:2" x14ac:dyDescent="0.35">
      <c r="A438" s="5">
        <v>30498</v>
      </c>
      <c r="B438" s="6">
        <v>58.1</v>
      </c>
    </row>
    <row r="439" spans="1:2" x14ac:dyDescent="0.35">
      <c r="A439" s="5">
        <v>30529</v>
      </c>
      <c r="B439" s="6">
        <v>58.2</v>
      </c>
    </row>
    <row r="440" spans="1:2" x14ac:dyDescent="0.35">
      <c r="A440" s="5">
        <v>30560</v>
      </c>
      <c r="B440" s="6">
        <v>58.4</v>
      </c>
    </row>
    <row r="441" spans="1:2" x14ac:dyDescent="0.35">
      <c r="A441" s="5">
        <v>30590</v>
      </c>
      <c r="B441" s="6">
        <v>58.4</v>
      </c>
    </row>
    <row r="442" spans="1:2" x14ac:dyDescent="0.35">
      <c r="A442" s="5">
        <v>30621</v>
      </c>
      <c r="B442" s="6">
        <v>58.7</v>
      </c>
    </row>
    <row r="443" spans="1:2" x14ac:dyDescent="0.35">
      <c r="A443" s="5">
        <v>30651</v>
      </c>
      <c r="B443" s="6">
        <v>58.8</v>
      </c>
    </row>
    <row r="444" spans="1:2" x14ac:dyDescent="0.35">
      <c r="A444" s="5">
        <v>30682</v>
      </c>
      <c r="B444" s="6">
        <v>58.8</v>
      </c>
    </row>
    <row r="445" spans="1:2" x14ac:dyDescent="0.35">
      <c r="A445" s="5">
        <v>30713</v>
      </c>
      <c r="B445" s="6">
        <v>59.1</v>
      </c>
    </row>
    <row r="446" spans="1:2" x14ac:dyDescent="0.35">
      <c r="A446" s="5">
        <v>30742</v>
      </c>
      <c r="B446" s="6">
        <v>59.1</v>
      </c>
    </row>
    <row r="447" spans="1:2" x14ac:dyDescent="0.35">
      <c r="A447" s="5">
        <v>30773</v>
      </c>
      <c r="B447" s="6">
        <v>59.3</v>
      </c>
    </row>
    <row r="448" spans="1:2" x14ac:dyDescent="0.35">
      <c r="A448" s="5">
        <v>30803</v>
      </c>
      <c r="B448" s="6">
        <v>59.7</v>
      </c>
    </row>
    <row r="449" spans="1:2" x14ac:dyDescent="0.35">
      <c r="A449" s="5">
        <v>30834</v>
      </c>
      <c r="B449" s="6">
        <v>59.9</v>
      </c>
    </row>
    <row r="450" spans="1:2" x14ac:dyDescent="0.35">
      <c r="A450" s="5">
        <v>30864</v>
      </c>
      <c r="B450" s="6">
        <v>59.8</v>
      </c>
    </row>
    <row r="451" spans="1:2" x14ac:dyDescent="0.35">
      <c r="A451" s="5">
        <v>30895</v>
      </c>
      <c r="B451" s="6">
        <v>59.6</v>
      </c>
    </row>
    <row r="452" spans="1:2" x14ac:dyDescent="0.35">
      <c r="A452" s="5">
        <v>30926</v>
      </c>
      <c r="B452" s="6">
        <v>59.7</v>
      </c>
    </row>
    <row r="453" spans="1:2" x14ac:dyDescent="0.35">
      <c r="A453" s="5">
        <v>30956</v>
      </c>
      <c r="B453" s="6">
        <v>59.7</v>
      </c>
    </row>
    <row r="454" spans="1:2" x14ac:dyDescent="0.35">
      <c r="A454" s="5">
        <v>30987</v>
      </c>
      <c r="B454" s="6">
        <v>59.8</v>
      </c>
    </row>
    <row r="455" spans="1:2" x14ac:dyDescent="0.35">
      <c r="A455" s="5">
        <v>31017</v>
      </c>
      <c r="B455" s="6">
        <v>59.9</v>
      </c>
    </row>
    <row r="456" spans="1:2" x14ac:dyDescent="0.35">
      <c r="A456" s="5">
        <v>31048</v>
      </c>
      <c r="B456" s="6">
        <v>59.9</v>
      </c>
    </row>
    <row r="457" spans="1:2" x14ac:dyDescent="0.35">
      <c r="A457" s="5">
        <v>31079</v>
      </c>
      <c r="B457" s="6">
        <v>60</v>
      </c>
    </row>
    <row r="458" spans="1:2" x14ac:dyDescent="0.35">
      <c r="A458" s="5">
        <v>31107</v>
      </c>
      <c r="B458" s="6">
        <v>60.2</v>
      </c>
    </row>
    <row r="459" spans="1:2" x14ac:dyDescent="0.35">
      <c r="A459" s="5">
        <v>31138</v>
      </c>
      <c r="B459" s="6">
        <v>60.1</v>
      </c>
    </row>
    <row r="460" spans="1:2" x14ac:dyDescent="0.35">
      <c r="A460" s="5">
        <v>31168</v>
      </c>
      <c r="B460" s="6">
        <v>60.1</v>
      </c>
    </row>
    <row r="461" spans="1:2" x14ac:dyDescent="0.35">
      <c r="A461" s="5">
        <v>31199</v>
      </c>
      <c r="B461" s="6">
        <v>59.8</v>
      </c>
    </row>
    <row r="462" spans="1:2" x14ac:dyDescent="0.35">
      <c r="A462" s="5">
        <v>31229</v>
      </c>
      <c r="B462" s="6">
        <v>59.9</v>
      </c>
    </row>
    <row r="463" spans="1:2" x14ac:dyDescent="0.35">
      <c r="A463" s="5">
        <v>31260</v>
      </c>
      <c r="B463" s="6">
        <v>60</v>
      </c>
    </row>
    <row r="464" spans="1:2" x14ac:dyDescent="0.35">
      <c r="A464" s="5">
        <v>31291</v>
      </c>
      <c r="B464" s="6">
        <v>60.3</v>
      </c>
    </row>
    <row r="465" spans="1:2" x14ac:dyDescent="0.35">
      <c r="A465" s="5">
        <v>31321</v>
      </c>
      <c r="B465" s="6">
        <v>60.3</v>
      </c>
    </row>
    <row r="466" spans="1:2" x14ac:dyDescent="0.35">
      <c r="A466" s="5">
        <v>31352</v>
      </c>
      <c r="B466" s="6">
        <v>60.4</v>
      </c>
    </row>
    <row r="467" spans="1:2" x14ac:dyDescent="0.35">
      <c r="A467" s="5">
        <v>31382</v>
      </c>
      <c r="B467" s="6">
        <v>60.4</v>
      </c>
    </row>
    <row r="468" spans="1:2" x14ac:dyDescent="0.35">
      <c r="A468" s="5">
        <v>31413</v>
      </c>
      <c r="B468" s="6">
        <v>60.6</v>
      </c>
    </row>
    <row r="469" spans="1:2" x14ac:dyDescent="0.35">
      <c r="A469" s="5">
        <v>31444</v>
      </c>
      <c r="B469" s="6">
        <v>60.3</v>
      </c>
    </row>
    <row r="470" spans="1:2" x14ac:dyDescent="0.35">
      <c r="A470" s="5">
        <v>31472</v>
      </c>
      <c r="B470" s="6">
        <v>60.5</v>
      </c>
    </row>
    <row r="471" spans="1:2" x14ac:dyDescent="0.35">
      <c r="A471" s="5">
        <v>31503</v>
      </c>
      <c r="B471" s="6">
        <v>60.5</v>
      </c>
    </row>
    <row r="472" spans="1:2" x14ac:dyDescent="0.35">
      <c r="A472" s="5">
        <v>31533</v>
      </c>
      <c r="B472" s="6">
        <v>60.5</v>
      </c>
    </row>
    <row r="473" spans="1:2" x14ac:dyDescent="0.35">
      <c r="A473" s="5">
        <v>31564</v>
      </c>
      <c r="B473" s="6">
        <v>60.7</v>
      </c>
    </row>
    <row r="474" spans="1:2" x14ac:dyDescent="0.35">
      <c r="A474" s="5">
        <v>31594</v>
      </c>
      <c r="B474" s="6">
        <v>60.8</v>
      </c>
    </row>
    <row r="475" spans="1:2" x14ac:dyDescent="0.35">
      <c r="A475" s="5">
        <v>31625</v>
      </c>
      <c r="B475" s="6">
        <v>60.8</v>
      </c>
    </row>
    <row r="476" spans="1:2" x14ac:dyDescent="0.35">
      <c r="A476" s="5">
        <v>31656</v>
      </c>
      <c r="B476" s="6">
        <v>60.8</v>
      </c>
    </row>
    <row r="477" spans="1:2" x14ac:dyDescent="0.35">
      <c r="A477" s="5">
        <v>31686</v>
      </c>
      <c r="B477" s="6">
        <v>60.9</v>
      </c>
    </row>
    <row r="478" spans="1:2" x14ac:dyDescent="0.35">
      <c r="A478" s="5">
        <v>31717</v>
      </c>
      <c r="B478" s="6">
        <v>60.9</v>
      </c>
    </row>
    <row r="479" spans="1:2" x14ac:dyDescent="0.35">
      <c r="A479" s="5">
        <v>31747</v>
      </c>
      <c r="B479" s="6">
        <v>61</v>
      </c>
    </row>
    <row r="480" spans="1:2" x14ac:dyDescent="0.35">
      <c r="A480" s="5">
        <v>31778</v>
      </c>
      <c r="B480" s="6">
        <v>61</v>
      </c>
    </row>
    <row r="481" spans="1:2" x14ac:dyDescent="0.35">
      <c r="A481" s="5">
        <v>31809</v>
      </c>
      <c r="B481" s="6">
        <v>61.1</v>
      </c>
    </row>
    <row r="482" spans="1:2" x14ac:dyDescent="0.35">
      <c r="A482" s="5">
        <v>31837</v>
      </c>
      <c r="B482" s="6">
        <v>61.2</v>
      </c>
    </row>
    <row r="483" spans="1:2" x14ac:dyDescent="0.35">
      <c r="A483" s="5">
        <v>31868</v>
      </c>
      <c r="B483" s="6">
        <v>61.3</v>
      </c>
    </row>
    <row r="484" spans="1:2" x14ac:dyDescent="0.35">
      <c r="A484" s="5">
        <v>31898</v>
      </c>
      <c r="B484" s="6">
        <v>61.6</v>
      </c>
    </row>
    <row r="485" spans="1:2" x14ac:dyDescent="0.35">
      <c r="A485" s="5">
        <v>31929</v>
      </c>
      <c r="B485" s="6">
        <v>61.4</v>
      </c>
    </row>
    <row r="486" spans="1:2" x14ac:dyDescent="0.35">
      <c r="A486" s="5">
        <v>31959</v>
      </c>
      <c r="B486" s="6">
        <v>61.6</v>
      </c>
    </row>
    <row r="487" spans="1:2" x14ac:dyDescent="0.35">
      <c r="A487" s="5">
        <v>31990</v>
      </c>
      <c r="B487" s="6">
        <v>61.8</v>
      </c>
    </row>
    <row r="488" spans="1:2" x14ac:dyDescent="0.35">
      <c r="A488" s="5">
        <v>32021</v>
      </c>
      <c r="B488" s="6">
        <v>61.6</v>
      </c>
    </row>
    <row r="489" spans="1:2" x14ac:dyDescent="0.35">
      <c r="A489" s="5">
        <v>32051</v>
      </c>
      <c r="B489" s="6">
        <v>61.8</v>
      </c>
    </row>
    <row r="490" spans="1:2" x14ac:dyDescent="0.35">
      <c r="A490" s="5">
        <v>32082</v>
      </c>
      <c r="B490" s="6">
        <v>61.9</v>
      </c>
    </row>
    <row r="491" spans="1:2" x14ac:dyDescent="0.35">
      <c r="A491" s="5">
        <v>32112</v>
      </c>
      <c r="B491" s="6">
        <v>62</v>
      </c>
    </row>
    <row r="492" spans="1:2" x14ac:dyDescent="0.35">
      <c r="A492" s="5">
        <v>32143</v>
      </c>
      <c r="B492" s="6">
        <v>62</v>
      </c>
    </row>
    <row r="493" spans="1:2" x14ac:dyDescent="0.35">
      <c r="A493" s="5">
        <v>32174</v>
      </c>
      <c r="B493" s="6">
        <v>62.1</v>
      </c>
    </row>
    <row r="494" spans="1:2" x14ac:dyDescent="0.35">
      <c r="A494" s="5">
        <v>32203</v>
      </c>
      <c r="B494" s="6">
        <v>61.9</v>
      </c>
    </row>
    <row r="495" spans="1:2" x14ac:dyDescent="0.35">
      <c r="A495" s="5">
        <v>32234</v>
      </c>
      <c r="B495" s="6">
        <v>62.2</v>
      </c>
    </row>
    <row r="496" spans="1:2" x14ac:dyDescent="0.35">
      <c r="A496" s="5">
        <v>32264</v>
      </c>
      <c r="B496" s="6">
        <v>62</v>
      </c>
    </row>
    <row r="497" spans="1:2" x14ac:dyDescent="0.35">
      <c r="A497" s="5">
        <v>32295</v>
      </c>
      <c r="B497" s="6">
        <v>62.3</v>
      </c>
    </row>
    <row r="498" spans="1:2" x14ac:dyDescent="0.35">
      <c r="A498" s="5">
        <v>32325</v>
      </c>
      <c r="B498" s="6">
        <v>62.3</v>
      </c>
    </row>
    <row r="499" spans="1:2" x14ac:dyDescent="0.35">
      <c r="A499" s="5">
        <v>32356</v>
      </c>
      <c r="B499" s="6">
        <v>62.4</v>
      </c>
    </row>
    <row r="500" spans="1:2" x14ac:dyDescent="0.35">
      <c r="A500" s="5">
        <v>32387</v>
      </c>
      <c r="B500" s="6">
        <v>62.4</v>
      </c>
    </row>
    <row r="501" spans="1:2" x14ac:dyDescent="0.35">
      <c r="A501" s="5">
        <v>32417</v>
      </c>
      <c r="B501" s="6">
        <v>62.5</v>
      </c>
    </row>
    <row r="502" spans="1:2" x14ac:dyDescent="0.35">
      <c r="A502" s="5">
        <v>32448</v>
      </c>
      <c r="B502" s="6">
        <v>62.7</v>
      </c>
    </row>
    <row r="503" spans="1:2" x14ac:dyDescent="0.35">
      <c r="A503" s="5">
        <v>32478</v>
      </c>
      <c r="B503" s="6">
        <v>62.6</v>
      </c>
    </row>
    <row r="504" spans="1:2" x14ac:dyDescent="0.35">
      <c r="A504" s="5">
        <v>32509</v>
      </c>
      <c r="B504" s="6">
        <v>62.9</v>
      </c>
    </row>
    <row r="505" spans="1:2" x14ac:dyDescent="0.35">
      <c r="A505" s="5">
        <v>32540</v>
      </c>
      <c r="B505" s="6">
        <v>62.9</v>
      </c>
    </row>
    <row r="506" spans="1:2" x14ac:dyDescent="0.35">
      <c r="A506" s="5">
        <v>32568</v>
      </c>
      <c r="B506" s="6">
        <v>62.9</v>
      </c>
    </row>
    <row r="507" spans="1:2" x14ac:dyDescent="0.35">
      <c r="A507" s="5">
        <v>32599</v>
      </c>
      <c r="B507" s="6">
        <v>62.9</v>
      </c>
    </row>
    <row r="508" spans="1:2" x14ac:dyDescent="0.35">
      <c r="A508" s="5">
        <v>32629</v>
      </c>
      <c r="B508" s="6">
        <v>62.9</v>
      </c>
    </row>
    <row r="509" spans="1:2" x14ac:dyDescent="0.35">
      <c r="A509" s="5">
        <v>32660</v>
      </c>
      <c r="B509" s="6">
        <v>63</v>
      </c>
    </row>
    <row r="510" spans="1:2" x14ac:dyDescent="0.35">
      <c r="A510" s="5">
        <v>32690</v>
      </c>
      <c r="B510" s="6">
        <v>63</v>
      </c>
    </row>
    <row r="511" spans="1:2" x14ac:dyDescent="0.35">
      <c r="A511" s="5">
        <v>32721</v>
      </c>
      <c r="B511" s="6">
        <v>63.1</v>
      </c>
    </row>
    <row r="512" spans="1:2" x14ac:dyDescent="0.35">
      <c r="A512" s="5">
        <v>32752</v>
      </c>
      <c r="B512" s="6">
        <v>62.8</v>
      </c>
    </row>
    <row r="513" spans="1:2" x14ac:dyDescent="0.35">
      <c r="A513" s="5">
        <v>32782</v>
      </c>
      <c r="B513" s="6">
        <v>62.9</v>
      </c>
    </row>
    <row r="514" spans="1:2" x14ac:dyDescent="0.35">
      <c r="A514" s="5">
        <v>32813</v>
      </c>
      <c r="B514" s="6">
        <v>63</v>
      </c>
    </row>
    <row r="515" spans="1:2" x14ac:dyDescent="0.35">
      <c r="A515" s="5">
        <v>32843</v>
      </c>
      <c r="B515" s="6">
        <v>63</v>
      </c>
    </row>
    <row r="516" spans="1:2" x14ac:dyDescent="0.35">
      <c r="A516" s="5">
        <v>32874</v>
      </c>
      <c r="B516" s="6">
        <v>63.2</v>
      </c>
    </row>
    <row r="517" spans="1:2" x14ac:dyDescent="0.35">
      <c r="A517" s="5">
        <v>32905</v>
      </c>
      <c r="B517" s="6">
        <v>63.2</v>
      </c>
    </row>
    <row r="518" spans="1:2" x14ac:dyDescent="0.35">
      <c r="A518" s="5">
        <v>32933</v>
      </c>
      <c r="B518" s="6">
        <v>63.2</v>
      </c>
    </row>
    <row r="519" spans="1:2" x14ac:dyDescent="0.35">
      <c r="A519" s="5">
        <v>32964</v>
      </c>
      <c r="B519" s="6">
        <v>63</v>
      </c>
    </row>
    <row r="520" spans="1:2" x14ac:dyDescent="0.35">
      <c r="A520" s="5">
        <v>32994</v>
      </c>
      <c r="B520" s="6">
        <v>63.1</v>
      </c>
    </row>
    <row r="521" spans="1:2" x14ac:dyDescent="0.35">
      <c r="A521" s="5">
        <v>33025</v>
      </c>
      <c r="B521" s="6">
        <v>62.9</v>
      </c>
    </row>
    <row r="522" spans="1:2" x14ac:dyDescent="0.35">
      <c r="A522" s="5">
        <v>33055</v>
      </c>
      <c r="B522" s="6">
        <v>62.8</v>
      </c>
    </row>
    <row r="523" spans="1:2" x14ac:dyDescent="0.35">
      <c r="A523" s="5">
        <v>33086</v>
      </c>
      <c r="B523" s="6">
        <v>62.7</v>
      </c>
    </row>
    <row r="524" spans="1:2" x14ac:dyDescent="0.35">
      <c r="A524" s="5">
        <v>33117</v>
      </c>
      <c r="B524" s="6">
        <v>62.5</v>
      </c>
    </row>
    <row r="525" spans="1:2" x14ac:dyDescent="0.35">
      <c r="A525" s="5">
        <v>33147</v>
      </c>
      <c r="B525" s="6">
        <v>62.5</v>
      </c>
    </row>
    <row r="526" spans="1:2" x14ac:dyDescent="0.35">
      <c r="A526" s="5">
        <v>33178</v>
      </c>
      <c r="B526" s="6">
        <v>62.3</v>
      </c>
    </row>
    <row r="527" spans="1:2" x14ac:dyDescent="0.35">
      <c r="A527" s="5">
        <v>33208</v>
      </c>
      <c r="B527" s="6">
        <v>62.2</v>
      </c>
    </row>
    <row r="528" spans="1:2" x14ac:dyDescent="0.35">
      <c r="A528" s="5">
        <v>33239</v>
      </c>
      <c r="B528" s="6">
        <v>62</v>
      </c>
    </row>
    <row r="529" spans="1:2" x14ac:dyDescent="0.35">
      <c r="A529" s="5">
        <v>33270</v>
      </c>
      <c r="B529" s="6">
        <v>61.9</v>
      </c>
    </row>
    <row r="530" spans="1:2" x14ac:dyDescent="0.35">
      <c r="A530" s="5">
        <v>33298</v>
      </c>
      <c r="B530" s="6">
        <v>61.8</v>
      </c>
    </row>
    <row r="531" spans="1:2" x14ac:dyDescent="0.35">
      <c r="A531" s="5">
        <v>33329</v>
      </c>
      <c r="B531" s="6">
        <v>62</v>
      </c>
    </row>
    <row r="532" spans="1:2" x14ac:dyDescent="0.35">
      <c r="A532" s="5">
        <v>33359</v>
      </c>
      <c r="B532" s="6">
        <v>61.6</v>
      </c>
    </row>
    <row r="533" spans="1:2" x14ac:dyDescent="0.35">
      <c r="A533" s="5">
        <v>33390</v>
      </c>
      <c r="B533" s="6">
        <v>61.7</v>
      </c>
    </row>
    <row r="534" spans="1:2" x14ac:dyDescent="0.35">
      <c r="A534" s="5">
        <v>33420</v>
      </c>
      <c r="B534" s="6">
        <v>61.6</v>
      </c>
    </row>
    <row r="535" spans="1:2" x14ac:dyDescent="0.35">
      <c r="A535" s="5">
        <v>33451</v>
      </c>
      <c r="B535" s="6">
        <v>61.5</v>
      </c>
    </row>
    <row r="536" spans="1:2" x14ac:dyDescent="0.35">
      <c r="A536" s="5">
        <v>33482</v>
      </c>
      <c r="B536" s="6">
        <v>61.6</v>
      </c>
    </row>
    <row r="537" spans="1:2" x14ac:dyDescent="0.35">
      <c r="A537" s="5">
        <v>33512</v>
      </c>
      <c r="B537" s="6">
        <v>61.5</v>
      </c>
    </row>
    <row r="538" spans="1:2" x14ac:dyDescent="0.35">
      <c r="A538" s="5">
        <v>33543</v>
      </c>
      <c r="B538" s="6">
        <v>61.4</v>
      </c>
    </row>
    <row r="539" spans="1:2" x14ac:dyDescent="0.35">
      <c r="A539" s="5">
        <v>33573</v>
      </c>
      <c r="B539" s="6">
        <v>61.2</v>
      </c>
    </row>
    <row r="540" spans="1:2" x14ac:dyDescent="0.35">
      <c r="A540" s="5">
        <v>33604</v>
      </c>
      <c r="B540" s="6">
        <v>61.5</v>
      </c>
    </row>
    <row r="541" spans="1:2" x14ac:dyDescent="0.35">
      <c r="A541" s="5">
        <v>33635</v>
      </c>
      <c r="B541" s="6">
        <v>61.3</v>
      </c>
    </row>
    <row r="542" spans="1:2" x14ac:dyDescent="0.35">
      <c r="A542" s="5">
        <v>33664</v>
      </c>
      <c r="B542" s="6">
        <v>61.5</v>
      </c>
    </row>
    <row r="543" spans="1:2" x14ac:dyDescent="0.35">
      <c r="A543" s="5">
        <v>33695</v>
      </c>
      <c r="B543" s="6">
        <v>61.6</v>
      </c>
    </row>
    <row r="544" spans="1:2" x14ac:dyDescent="0.35">
      <c r="A544" s="5">
        <v>33725</v>
      </c>
      <c r="B544" s="6">
        <v>61.5</v>
      </c>
    </row>
    <row r="545" spans="1:2" x14ac:dyDescent="0.35">
      <c r="A545" s="5">
        <v>33756</v>
      </c>
      <c r="B545" s="6">
        <v>61.5</v>
      </c>
    </row>
    <row r="546" spans="1:2" x14ac:dyDescent="0.35">
      <c r="A546" s="5">
        <v>33786</v>
      </c>
      <c r="B546" s="6">
        <v>61.6</v>
      </c>
    </row>
    <row r="547" spans="1:2" x14ac:dyDescent="0.35">
      <c r="A547" s="5">
        <v>33817</v>
      </c>
      <c r="B547" s="6">
        <v>61.6</v>
      </c>
    </row>
    <row r="548" spans="1:2" x14ac:dyDescent="0.35">
      <c r="A548" s="5">
        <v>33848</v>
      </c>
      <c r="B548" s="6">
        <v>61.4</v>
      </c>
    </row>
    <row r="549" spans="1:2" x14ac:dyDescent="0.35">
      <c r="A549" s="5">
        <v>33878</v>
      </c>
      <c r="B549" s="6">
        <v>61.3</v>
      </c>
    </row>
    <row r="550" spans="1:2" x14ac:dyDescent="0.35">
      <c r="A550" s="5">
        <v>33909</v>
      </c>
      <c r="B550" s="6">
        <v>61.4</v>
      </c>
    </row>
    <row r="551" spans="1:2" x14ac:dyDescent="0.35">
      <c r="A551" s="5">
        <v>33939</v>
      </c>
      <c r="B551" s="6">
        <v>61.4</v>
      </c>
    </row>
    <row r="552" spans="1:2" x14ac:dyDescent="0.35">
      <c r="A552" s="5">
        <v>33970</v>
      </c>
      <c r="B552" s="6">
        <v>61.4</v>
      </c>
    </row>
    <row r="553" spans="1:2" x14ac:dyDescent="0.35">
      <c r="A553" s="5">
        <v>34001</v>
      </c>
      <c r="B553" s="6">
        <v>61.4</v>
      </c>
    </row>
    <row r="554" spans="1:2" x14ac:dyDescent="0.35">
      <c r="A554" s="5">
        <v>34029</v>
      </c>
      <c r="B554" s="6">
        <v>61.5</v>
      </c>
    </row>
    <row r="555" spans="1:2" x14ac:dyDescent="0.35">
      <c r="A555" s="5">
        <v>34060</v>
      </c>
      <c r="B555" s="6">
        <v>61.5</v>
      </c>
    </row>
    <row r="556" spans="1:2" x14ac:dyDescent="0.35">
      <c r="A556" s="5">
        <v>34090</v>
      </c>
      <c r="B556" s="6">
        <v>61.7</v>
      </c>
    </row>
    <row r="557" spans="1:2" x14ac:dyDescent="0.35">
      <c r="A557" s="5">
        <v>34121</v>
      </c>
      <c r="B557" s="6">
        <v>61.8</v>
      </c>
    </row>
    <row r="558" spans="1:2" x14ac:dyDescent="0.35">
      <c r="A558" s="5">
        <v>34151</v>
      </c>
      <c r="B558" s="6">
        <v>61.8</v>
      </c>
    </row>
    <row r="559" spans="1:2" x14ac:dyDescent="0.35">
      <c r="A559" s="5">
        <v>34182</v>
      </c>
      <c r="B559" s="6">
        <v>62</v>
      </c>
    </row>
    <row r="560" spans="1:2" x14ac:dyDescent="0.35">
      <c r="A560" s="5">
        <v>34213</v>
      </c>
      <c r="B560" s="6">
        <v>61.7</v>
      </c>
    </row>
    <row r="561" spans="1:2" x14ac:dyDescent="0.35">
      <c r="A561" s="5">
        <v>34243</v>
      </c>
      <c r="B561" s="6">
        <v>61.8</v>
      </c>
    </row>
    <row r="562" spans="1:2" x14ac:dyDescent="0.35">
      <c r="A562" s="5">
        <v>34274</v>
      </c>
      <c r="B562" s="6">
        <v>61.9</v>
      </c>
    </row>
    <row r="563" spans="1:2" x14ac:dyDescent="0.35">
      <c r="A563" s="5">
        <v>34304</v>
      </c>
      <c r="B563" s="6">
        <v>62</v>
      </c>
    </row>
    <row r="564" spans="1:2" x14ac:dyDescent="0.35">
      <c r="A564" s="5">
        <v>34335</v>
      </c>
      <c r="B564" s="6">
        <v>62.2</v>
      </c>
    </row>
    <row r="565" spans="1:2" x14ac:dyDescent="0.35">
      <c r="A565" s="5">
        <v>34366</v>
      </c>
      <c r="B565" s="6">
        <v>62.3</v>
      </c>
    </row>
    <row r="566" spans="1:2" x14ac:dyDescent="0.35">
      <c r="A566" s="5">
        <v>34394</v>
      </c>
      <c r="B566" s="6">
        <v>62.1</v>
      </c>
    </row>
    <row r="567" spans="1:2" x14ac:dyDescent="0.35">
      <c r="A567" s="5">
        <v>34425</v>
      </c>
      <c r="B567" s="6">
        <v>62.3</v>
      </c>
    </row>
    <row r="568" spans="1:2" x14ac:dyDescent="0.35">
      <c r="A568" s="5">
        <v>34455</v>
      </c>
      <c r="B568" s="6">
        <v>62.5</v>
      </c>
    </row>
    <row r="569" spans="1:2" x14ac:dyDescent="0.35">
      <c r="A569" s="5">
        <v>34486</v>
      </c>
      <c r="B569" s="6">
        <v>62.3</v>
      </c>
    </row>
    <row r="570" spans="1:2" x14ac:dyDescent="0.35">
      <c r="A570" s="5">
        <v>34516</v>
      </c>
      <c r="B570" s="6">
        <v>62.3</v>
      </c>
    </row>
    <row r="571" spans="1:2" x14ac:dyDescent="0.35">
      <c r="A571" s="5">
        <v>34547</v>
      </c>
      <c r="B571" s="6">
        <v>62.6</v>
      </c>
    </row>
    <row r="572" spans="1:2" x14ac:dyDescent="0.35">
      <c r="A572" s="5">
        <v>34578</v>
      </c>
      <c r="B572" s="6">
        <v>62.7</v>
      </c>
    </row>
    <row r="573" spans="1:2" x14ac:dyDescent="0.35">
      <c r="A573" s="5">
        <v>34608</v>
      </c>
      <c r="B573" s="6">
        <v>62.9</v>
      </c>
    </row>
    <row r="574" spans="1:2" x14ac:dyDescent="0.35">
      <c r="A574" s="5">
        <v>34639</v>
      </c>
      <c r="B574" s="6">
        <v>63</v>
      </c>
    </row>
    <row r="575" spans="1:2" x14ac:dyDescent="0.35">
      <c r="A575" s="5">
        <v>34669</v>
      </c>
      <c r="B575" s="6">
        <v>63.1</v>
      </c>
    </row>
    <row r="576" spans="1:2" x14ac:dyDescent="0.35">
      <c r="A576" s="5">
        <v>34700</v>
      </c>
      <c r="B576" s="6">
        <v>63</v>
      </c>
    </row>
    <row r="577" spans="1:2" x14ac:dyDescent="0.35">
      <c r="A577" s="5">
        <v>34731</v>
      </c>
      <c r="B577" s="6">
        <v>63.1</v>
      </c>
    </row>
    <row r="578" spans="1:2" x14ac:dyDescent="0.35">
      <c r="A578" s="5">
        <v>34759</v>
      </c>
      <c r="B578" s="6">
        <v>63.1</v>
      </c>
    </row>
    <row r="579" spans="1:2" x14ac:dyDescent="0.35">
      <c r="A579" s="5">
        <v>34790</v>
      </c>
      <c r="B579" s="6">
        <v>63.1</v>
      </c>
    </row>
    <row r="580" spans="1:2" x14ac:dyDescent="0.35">
      <c r="A580" s="5">
        <v>34820</v>
      </c>
      <c r="B580" s="6">
        <v>62.7</v>
      </c>
    </row>
    <row r="581" spans="1:2" x14ac:dyDescent="0.35">
      <c r="A581" s="5">
        <v>34851</v>
      </c>
      <c r="B581" s="6">
        <v>62.7</v>
      </c>
    </row>
    <row r="582" spans="1:2" x14ac:dyDescent="0.35">
      <c r="A582" s="5">
        <v>34881</v>
      </c>
      <c r="B582" s="6">
        <v>62.8</v>
      </c>
    </row>
    <row r="583" spans="1:2" x14ac:dyDescent="0.35">
      <c r="A583" s="5">
        <v>34912</v>
      </c>
      <c r="B583" s="6">
        <v>62.8</v>
      </c>
    </row>
    <row r="584" spans="1:2" x14ac:dyDescent="0.35">
      <c r="A584" s="5">
        <v>34943</v>
      </c>
      <c r="B584" s="6">
        <v>62.9</v>
      </c>
    </row>
    <row r="585" spans="1:2" x14ac:dyDescent="0.35">
      <c r="A585" s="5">
        <v>34973</v>
      </c>
      <c r="B585" s="6">
        <v>62.9</v>
      </c>
    </row>
    <row r="586" spans="1:2" x14ac:dyDescent="0.35">
      <c r="A586" s="5">
        <v>35004</v>
      </c>
      <c r="B586" s="6">
        <v>62.8</v>
      </c>
    </row>
    <row r="587" spans="1:2" x14ac:dyDescent="0.35">
      <c r="A587" s="5">
        <v>35034</v>
      </c>
      <c r="B587" s="6">
        <v>62.7</v>
      </c>
    </row>
    <row r="588" spans="1:2" x14ac:dyDescent="0.35">
      <c r="A588" s="5">
        <v>35065</v>
      </c>
      <c r="B588" s="6">
        <v>62.7</v>
      </c>
    </row>
    <row r="589" spans="1:2" x14ac:dyDescent="0.35">
      <c r="A589" s="5">
        <v>35096</v>
      </c>
      <c r="B589" s="6">
        <v>62.9</v>
      </c>
    </row>
    <row r="590" spans="1:2" x14ac:dyDescent="0.35">
      <c r="A590" s="5">
        <v>35125</v>
      </c>
      <c r="B590" s="6">
        <v>63</v>
      </c>
    </row>
    <row r="591" spans="1:2" x14ac:dyDescent="0.35">
      <c r="A591" s="5">
        <v>35156</v>
      </c>
      <c r="B591" s="6">
        <v>63</v>
      </c>
    </row>
    <row r="592" spans="1:2" x14ac:dyDescent="0.35">
      <c r="A592" s="5">
        <v>35186</v>
      </c>
      <c r="B592" s="6">
        <v>63</v>
      </c>
    </row>
    <row r="593" spans="1:2" x14ac:dyDescent="0.35">
      <c r="A593" s="5">
        <v>35217</v>
      </c>
      <c r="B593" s="6">
        <v>63.2</v>
      </c>
    </row>
    <row r="594" spans="1:2" x14ac:dyDescent="0.35">
      <c r="A594" s="5">
        <v>35247</v>
      </c>
      <c r="B594" s="6">
        <v>63.3</v>
      </c>
    </row>
    <row r="595" spans="1:2" x14ac:dyDescent="0.35">
      <c r="A595" s="5">
        <v>35278</v>
      </c>
      <c r="B595" s="6">
        <v>63.3</v>
      </c>
    </row>
    <row r="596" spans="1:2" x14ac:dyDescent="0.35">
      <c r="A596" s="5">
        <v>35309</v>
      </c>
      <c r="B596" s="6">
        <v>63.4</v>
      </c>
    </row>
    <row r="597" spans="1:2" x14ac:dyDescent="0.35">
      <c r="A597" s="5">
        <v>35339</v>
      </c>
      <c r="B597" s="6">
        <v>63.5</v>
      </c>
    </row>
    <row r="598" spans="1:2" x14ac:dyDescent="0.35">
      <c r="A598" s="5">
        <v>35370</v>
      </c>
      <c r="B598" s="6">
        <v>63.4</v>
      </c>
    </row>
    <row r="599" spans="1:2" x14ac:dyDescent="0.35">
      <c r="A599" s="5">
        <v>35400</v>
      </c>
      <c r="B599" s="6">
        <v>63.4</v>
      </c>
    </row>
    <row r="600" spans="1:2" x14ac:dyDescent="0.35">
      <c r="A600" s="5">
        <v>35431</v>
      </c>
      <c r="B600" s="6">
        <v>63.4</v>
      </c>
    </row>
    <row r="601" spans="1:2" x14ac:dyDescent="0.35">
      <c r="A601" s="5">
        <v>35462</v>
      </c>
      <c r="B601" s="6">
        <v>63.4</v>
      </c>
    </row>
    <row r="602" spans="1:2" x14ac:dyDescent="0.35">
      <c r="A602" s="5">
        <v>35490</v>
      </c>
      <c r="B602" s="6">
        <v>63.6</v>
      </c>
    </row>
    <row r="603" spans="1:2" x14ac:dyDescent="0.35">
      <c r="A603" s="5">
        <v>35521</v>
      </c>
      <c r="B603" s="6">
        <v>63.7</v>
      </c>
    </row>
    <row r="604" spans="1:2" x14ac:dyDescent="0.35">
      <c r="A604" s="5">
        <v>35551</v>
      </c>
      <c r="B604" s="6">
        <v>63.8</v>
      </c>
    </row>
    <row r="605" spans="1:2" x14ac:dyDescent="0.35">
      <c r="A605" s="5">
        <v>35582</v>
      </c>
      <c r="B605" s="6">
        <v>63.7</v>
      </c>
    </row>
    <row r="606" spans="1:2" x14ac:dyDescent="0.35">
      <c r="A606" s="5">
        <v>35612</v>
      </c>
      <c r="B606" s="6">
        <v>63.9</v>
      </c>
    </row>
    <row r="607" spans="1:2" x14ac:dyDescent="0.35">
      <c r="A607" s="5">
        <v>35643</v>
      </c>
      <c r="B607" s="6">
        <v>63.9</v>
      </c>
    </row>
    <row r="608" spans="1:2" x14ac:dyDescent="0.35">
      <c r="A608" s="5">
        <v>35674</v>
      </c>
      <c r="B608" s="6">
        <v>63.9</v>
      </c>
    </row>
    <row r="609" spans="1:2" x14ac:dyDescent="0.35">
      <c r="A609" s="5">
        <v>35704</v>
      </c>
      <c r="B609" s="6">
        <v>63.9</v>
      </c>
    </row>
    <row r="610" spans="1:2" x14ac:dyDescent="0.35">
      <c r="A610" s="5">
        <v>35735</v>
      </c>
      <c r="B610" s="6">
        <v>64.099999999999994</v>
      </c>
    </row>
    <row r="611" spans="1:2" x14ac:dyDescent="0.35">
      <c r="A611" s="5">
        <v>35765</v>
      </c>
      <c r="B611" s="6">
        <v>64</v>
      </c>
    </row>
    <row r="612" spans="1:2" x14ac:dyDescent="0.35">
      <c r="A612" s="5">
        <v>35796</v>
      </c>
      <c r="B612" s="6">
        <v>64</v>
      </c>
    </row>
    <row r="613" spans="1:2" x14ac:dyDescent="0.35">
      <c r="A613" s="5">
        <v>35827</v>
      </c>
      <c r="B613" s="6">
        <v>64</v>
      </c>
    </row>
    <row r="614" spans="1:2" x14ac:dyDescent="0.35">
      <c r="A614" s="5">
        <v>35855</v>
      </c>
      <c r="B614" s="6">
        <v>64</v>
      </c>
    </row>
    <row r="615" spans="1:2" x14ac:dyDescent="0.35">
      <c r="A615" s="5">
        <v>35886</v>
      </c>
      <c r="B615" s="6">
        <v>64.099999999999994</v>
      </c>
    </row>
    <row r="616" spans="1:2" x14ac:dyDescent="0.35">
      <c r="A616" s="5">
        <v>35916</v>
      </c>
      <c r="B616" s="6">
        <v>64.099999999999994</v>
      </c>
    </row>
    <row r="617" spans="1:2" x14ac:dyDescent="0.35">
      <c r="A617" s="5">
        <v>35947</v>
      </c>
      <c r="B617" s="6">
        <v>64</v>
      </c>
    </row>
    <row r="618" spans="1:2" x14ac:dyDescent="0.35">
      <c r="A618" s="5">
        <v>35977</v>
      </c>
      <c r="B618" s="6">
        <v>64</v>
      </c>
    </row>
    <row r="619" spans="1:2" x14ac:dyDescent="0.35">
      <c r="A619" s="5">
        <v>36008</v>
      </c>
      <c r="B619" s="6">
        <v>63.9</v>
      </c>
    </row>
    <row r="620" spans="1:2" x14ac:dyDescent="0.35">
      <c r="A620" s="5">
        <v>36039</v>
      </c>
      <c r="B620" s="6">
        <v>64.2</v>
      </c>
    </row>
    <row r="621" spans="1:2" x14ac:dyDescent="0.35">
      <c r="A621" s="5">
        <v>36069</v>
      </c>
      <c r="B621" s="6">
        <v>64.099999999999994</v>
      </c>
    </row>
    <row r="622" spans="1:2" x14ac:dyDescent="0.35">
      <c r="A622" s="5">
        <v>36100</v>
      </c>
      <c r="B622" s="6">
        <v>64.2</v>
      </c>
    </row>
    <row r="623" spans="1:2" x14ac:dyDescent="0.35">
      <c r="A623" s="5">
        <v>36130</v>
      </c>
      <c r="B623" s="6">
        <v>64.3</v>
      </c>
    </row>
    <row r="624" spans="1:2" x14ac:dyDescent="0.35">
      <c r="A624" s="5">
        <v>36161</v>
      </c>
      <c r="B624" s="6">
        <v>64.400000000000006</v>
      </c>
    </row>
    <row r="625" spans="1:2" x14ac:dyDescent="0.35">
      <c r="A625" s="5">
        <v>36192</v>
      </c>
      <c r="B625" s="6">
        <v>64.2</v>
      </c>
    </row>
    <row r="626" spans="1:2" x14ac:dyDescent="0.35">
      <c r="A626" s="5">
        <v>36220</v>
      </c>
      <c r="B626" s="6">
        <v>64.2</v>
      </c>
    </row>
    <row r="627" spans="1:2" x14ac:dyDescent="0.35">
      <c r="A627" s="5">
        <v>36251</v>
      </c>
      <c r="B627" s="6">
        <v>64.2</v>
      </c>
    </row>
    <row r="628" spans="1:2" x14ac:dyDescent="0.35">
      <c r="A628" s="5">
        <v>36281</v>
      </c>
      <c r="B628" s="6">
        <v>64.3</v>
      </c>
    </row>
    <row r="629" spans="1:2" x14ac:dyDescent="0.35">
      <c r="A629" s="5">
        <v>36312</v>
      </c>
      <c r="B629" s="6">
        <v>64.2</v>
      </c>
    </row>
    <row r="630" spans="1:2" x14ac:dyDescent="0.35">
      <c r="A630" s="5">
        <v>36342</v>
      </c>
      <c r="B630" s="6">
        <v>64.2</v>
      </c>
    </row>
    <row r="631" spans="1:2" x14ac:dyDescent="0.35">
      <c r="A631" s="5">
        <v>36373</v>
      </c>
      <c r="B631" s="6">
        <v>64.2</v>
      </c>
    </row>
    <row r="632" spans="1:2" x14ac:dyDescent="0.35">
      <c r="A632" s="5">
        <v>36404</v>
      </c>
      <c r="B632" s="6">
        <v>64.2</v>
      </c>
    </row>
    <row r="633" spans="1:2" x14ac:dyDescent="0.35">
      <c r="A633" s="5">
        <v>36434</v>
      </c>
      <c r="B633" s="6">
        <v>64.3</v>
      </c>
    </row>
    <row r="634" spans="1:2" x14ac:dyDescent="0.35">
      <c r="A634" s="5">
        <v>36465</v>
      </c>
      <c r="B634" s="6">
        <v>64.400000000000006</v>
      </c>
    </row>
    <row r="635" spans="1:2" x14ac:dyDescent="0.35">
      <c r="A635" s="5">
        <v>36495</v>
      </c>
      <c r="B635" s="6">
        <v>64.400000000000006</v>
      </c>
    </row>
    <row r="636" spans="1:2" x14ac:dyDescent="0.35">
      <c r="A636" s="5">
        <v>36526</v>
      </c>
      <c r="B636" s="6">
        <v>64.599999999999994</v>
      </c>
    </row>
    <row r="637" spans="1:2" x14ac:dyDescent="0.35">
      <c r="A637" s="5">
        <v>36557</v>
      </c>
      <c r="B637" s="6">
        <v>64.599999999999994</v>
      </c>
    </row>
    <row r="638" spans="1:2" x14ac:dyDescent="0.35">
      <c r="A638" s="5">
        <v>36586</v>
      </c>
      <c r="B638" s="6">
        <v>64.599999999999994</v>
      </c>
    </row>
    <row r="639" spans="1:2" x14ac:dyDescent="0.35">
      <c r="A639" s="5">
        <v>36617</v>
      </c>
      <c r="B639" s="6">
        <v>64.7</v>
      </c>
    </row>
    <row r="640" spans="1:2" x14ac:dyDescent="0.35">
      <c r="A640" s="5">
        <v>36647</v>
      </c>
      <c r="B640" s="6">
        <v>64.400000000000006</v>
      </c>
    </row>
    <row r="641" spans="1:2" x14ac:dyDescent="0.35">
      <c r="A641" s="5">
        <v>36678</v>
      </c>
      <c r="B641" s="6">
        <v>64.5</v>
      </c>
    </row>
    <row r="642" spans="1:2" x14ac:dyDescent="0.35">
      <c r="A642" s="5">
        <v>36708</v>
      </c>
      <c r="B642" s="6">
        <v>64.2</v>
      </c>
    </row>
    <row r="643" spans="1:2" x14ac:dyDescent="0.35">
      <c r="A643" s="5">
        <v>36739</v>
      </c>
      <c r="B643" s="6">
        <v>64.2</v>
      </c>
    </row>
    <row r="644" spans="1:2" x14ac:dyDescent="0.35">
      <c r="A644" s="5">
        <v>36770</v>
      </c>
      <c r="B644" s="6">
        <v>64.2</v>
      </c>
    </row>
    <row r="645" spans="1:2" x14ac:dyDescent="0.35">
      <c r="A645" s="5">
        <v>36800</v>
      </c>
      <c r="B645" s="6">
        <v>64.2</v>
      </c>
    </row>
    <row r="646" spans="1:2" x14ac:dyDescent="0.35">
      <c r="A646" s="5">
        <v>36831</v>
      </c>
      <c r="B646" s="6">
        <v>64.3</v>
      </c>
    </row>
    <row r="647" spans="1:2" x14ac:dyDescent="0.35">
      <c r="A647" s="5">
        <v>36861</v>
      </c>
      <c r="B647" s="6">
        <v>64.400000000000006</v>
      </c>
    </row>
    <row r="648" spans="1:2" x14ac:dyDescent="0.35">
      <c r="A648" s="5">
        <v>36892</v>
      </c>
      <c r="B648" s="6">
        <v>64.400000000000006</v>
      </c>
    </row>
    <row r="649" spans="1:2" x14ac:dyDescent="0.35">
      <c r="A649" s="5">
        <v>36923</v>
      </c>
      <c r="B649" s="6">
        <v>64.3</v>
      </c>
    </row>
    <row r="650" spans="1:2" x14ac:dyDescent="0.35">
      <c r="A650" s="5">
        <v>36951</v>
      </c>
      <c r="B650" s="6">
        <v>64.3</v>
      </c>
    </row>
    <row r="651" spans="1:2" x14ac:dyDescent="0.35">
      <c r="A651" s="5">
        <v>36982</v>
      </c>
      <c r="B651" s="6">
        <v>64</v>
      </c>
    </row>
    <row r="652" spans="1:2" x14ac:dyDescent="0.35">
      <c r="A652" s="5">
        <v>37012</v>
      </c>
      <c r="B652" s="6">
        <v>63.8</v>
      </c>
    </row>
    <row r="653" spans="1:2" x14ac:dyDescent="0.35">
      <c r="A653" s="5">
        <v>37043</v>
      </c>
      <c r="B653" s="6">
        <v>63.7</v>
      </c>
    </row>
    <row r="654" spans="1:2" x14ac:dyDescent="0.35">
      <c r="A654" s="5">
        <v>37073</v>
      </c>
      <c r="B654" s="6">
        <v>63.7</v>
      </c>
    </row>
    <row r="655" spans="1:2" x14ac:dyDescent="0.35">
      <c r="A655" s="5">
        <v>37104</v>
      </c>
      <c r="B655" s="6">
        <v>63.2</v>
      </c>
    </row>
    <row r="656" spans="1:2" x14ac:dyDescent="0.35">
      <c r="A656" s="5">
        <v>37135</v>
      </c>
      <c r="B656" s="6">
        <v>63.5</v>
      </c>
    </row>
    <row r="657" spans="1:2" x14ac:dyDescent="0.35">
      <c r="A657" s="5">
        <v>37165</v>
      </c>
      <c r="B657" s="6">
        <v>63.2</v>
      </c>
    </row>
    <row r="658" spans="1:2" x14ac:dyDescent="0.35">
      <c r="A658" s="5">
        <v>37196</v>
      </c>
      <c r="B658" s="6">
        <v>63</v>
      </c>
    </row>
    <row r="659" spans="1:2" x14ac:dyDescent="0.35">
      <c r="A659" s="5">
        <v>37226</v>
      </c>
      <c r="B659" s="6">
        <v>62.9</v>
      </c>
    </row>
    <row r="660" spans="1:2" x14ac:dyDescent="0.35">
      <c r="A660" s="5">
        <v>37257</v>
      </c>
      <c r="B660" s="6">
        <v>62.7</v>
      </c>
    </row>
    <row r="661" spans="1:2" x14ac:dyDescent="0.35">
      <c r="A661" s="5">
        <v>37288</v>
      </c>
      <c r="B661" s="6">
        <v>63</v>
      </c>
    </row>
    <row r="662" spans="1:2" x14ac:dyDescent="0.35">
      <c r="A662" s="5">
        <v>37316</v>
      </c>
      <c r="B662" s="6">
        <v>62.8</v>
      </c>
    </row>
    <row r="663" spans="1:2" x14ac:dyDescent="0.35">
      <c r="A663" s="5">
        <v>37347</v>
      </c>
      <c r="B663" s="6">
        <v>62.7</v>
      </c>
    </row>
    <row r="664" spans="1:2" x14ac:dyDescent="0.35">
      <c r="A664" s="5">
        <v>37377</v>
      </c>
      <c r="B664" s="6">
        <v>62.9</v>
      </c>
    </row>
    <row r="665" spans="1:2" x14ac:dyDescent="0.35">
      <c r="A665" s="5">
        <v>37408</v>
      </c>
      <c r="B665" s="6">
        <v>62.7</v>
      </c>
    </row>
    <row r="666" spans="1:2" x14ac:dyDescent="0.35">
      <c r="A666" s="5">
        <v>37438</v>
      </c>
      <c r="B666" s="6">
        <v>62.7</v>
      </c>
    </row>
    <row r="667" spans="1:2" x14ac:dyDescent="0.35">
      <c r="A667" s="5">
        <v>37469</v>
      </c>
      <c r="B667" s="6">
        <v>62.7</v>
      </c>
    </row>
    <row r="668" spans="1:2" x14ac:dyDescent="0.35">
      <c r="A668" s="5">
        <v>37500</v>
      </c>
      <c r="B668" s="6">
        <v>63</v>
      </c>
    </row>
    <row r="669" spans="1:2" x14ac:dyDescent="0.35">
      <c r="A669" s="5">
        <v>37530</v>
      </c>
      <c r="B669" s="6">
        <v>62.7</v>
      </c>
    </row>
    <row r="670" spans="1:2" x14ac:dyDescent="0.35">
      <c r="A670" s="5">
        <v>37561</v>
      </c>
      <c r="B670" s="6">
        <v>62.5</v>
      </c>
    </row>
    <row r="671" spans="1:2" x14ac:dyDescent="0.35">
      <c r="A671" s="5">
        <v>37591</v>
      </c>
      <c r="B671" s="6">
        <v>62.4</v>
      </c>
    </row>
    <row r="672" spans="1:2" x14ac:dyDescent="0.35">
      <c r="A672" s="5">
        <v>37622</v>
      </c>
      <c r="B672" s="6">
        <v>62.5</v>
      </c>
    </row>
    <row r="673" spans="1:2" x14ac:dyDescent="0.35">
      <c r="A673" s="5">
        <v>37653</v>
      </c>
      <c r="B673" s="6">
        <v>62.5</v>
      </c>
    </row>
    <row r="674" spans="1:2" x14ac:dyDescent="0.35">
      <c r="A674" s="5">
        <v>37681</v>
      </c>
      <c r="B674" s="6">
        <v>62.4</v>
      </c>
    </row>
    <row r="675" spans="1:2" x14ac:dyDescent="0.35">
      <c r="A675" s="5">
        <v>37712</v>
      </c>
      <c r="B675" s="6">
        <v>62.4</v>
      </c>
    </row>
    <row r="676" spans="1:2" x14ac:dyDescent="0.35">
      <c r="A676" s="5">
        <v>37742</v>
      </c>
      <c r="B676" s="6">
        <v>62.3</v>
      </c>
    </row>
    <row r="677" spans="1:2" x14ac:dyDescent="0.35">
      <c r="A677" s="5">
        <v>37773</v>
      </c>
      <c r="B677" s="6">
        <v>62.3</v>
      </c>
    </row>
    <row r="678" spans="1:2" x14ac:dyDescent="0.35">
      <c r="A678" s="5">
        <v>37803</v>
      </c>
      <c r="B678" s="6">
        <v>62.1</v>
      </c>
    </row>
    <row r="679" spans="1:2" x14ac:dyDescent="0.35">
      <c r="A679" s="5">
        <v>37834</v>
      </c>
      <c r="B679" s="6">
        <v>62.1</v>
      </c>
    </row>
    <row r="680" spans="1:2" x14ac:dyDescent="0.35">
      <c r="A680" s="5">
        <v>37865</v>
      </c>
      <c r="B680" s="6">
        <v>62</v>
      </c>
    </row>
    <row r="681" spans="1:2" x14ac:dyDescent="0.35">
      <c r="A681" s="5">
        <v>37895</v>
      </c>
      <c r="B681" s="6">
        <v>62.1</v>
      </c>
    </row>
    <row r="682" spans="1:2" x14ac:dyDescent="0.35">
      <c r="A682" s="5">
        <v>37926</v>
      </c>
      <c r="B682" s="6">
        <v>62.3</v>
      </c>
    </row>
    <row r="683" spans="1:2" x14ac:dyDescent="0.35">
      <c r="A683" s="5">
        <v>37956</v>
      </c>
      <c r="B683" s="6">
        <v>62.2</v>
      </c>
    </row>
    <row r="684" spans="1:2" x14ac:dyDescent="0.35">
      <c r="A684" s="5">
        <v>37987</v>
      </c>
      <c r="B684" s="6">
        <v>62.3</v>
      </c>
    </row>
    <row r="685" spans="1:2" x14ac:dyDescent="0.35">
      <c r="A685" s="5">
        <v>38018</v>
      </c>
      <c r="B685" s="6">
        <v>62.3</v>
      </c>
    </row>
    <row r="686" spans="1:2" x14ac:dyDescent="0.35">
      <c r="A686" s="5">
        <v>38047</v>
      </c>
      <c r="B686" s="6">
        <v>62.2</v>
      </c>
    </row>
    <row r="687" spans="1:2" x14ac:dyDescent="0.35">
      <c r="A687" s="5">
        <v>38078</v>
      </c>
      <c r="B687" s="6">
        <v>62.3</v>
      </c>
    </row>
    <row r="688" spans="1:2" x14ac:dyDescent="0.35">
      <c r="A688" s="5">
        <v>38108</v>
      </c>
      <c r="B688" s="6">
        <v>62.3</v>
      </c>
    </row>
    <row r="689" spans="1:2" x14ac:dyDescent="0.35">
      <c r="A689" s="5">
        <v>38139</v>
      </c>
      <c r="B689" s="6">
        <v>62.4</v>
      </c>
    </row>
    <row r="690" spans="1:2" x14ac:dyDescent="0.35">
      <c r="A690" s="5">
        <v>38169</v>
      </c>
      <c r="B690" s="6">
        <v>62.5</v>
      </c>
    </row>
    <row r="691" spans="1:2" x14ac:dyDescent="0.35">
      <c r="A691" s="5">
        <v>38200</v>
      </c>
      <c r="B691" s="6">
        <v>62.4</v>
      </c>
    </row>
    <row r="692" spans="1:2" x14ac:dyDescent="0.35">
      <c r="A692" s="5">
        <v>38231</v>
      </c>
      <c r="B692" s="6">
        <v>62.3</v>
      </c>
    </row>
    <row r="693" spans="1:2" x14ac:dyDescent="0.35">
      <c r="A693" s="5">
        <v>38261</v>
      </c>
      <c r="B693" s="6">
        <v>62.3</v>
      </c>
    </row>
    <row r="694" spans="1:2" x14ac:dyDescent="0.35">
      <c r="A694" s="5">
        <v>38292</v>
      </c>
      <c r="B694" s="6">
        <v>62.5</v>
      </c>
    </row>
    <row r="695" spans="1:2" x14ac:dyDescent="0.35">
      <c r="A695" s="5">
        <v>38322</v>
      </c>
      <c r="B695" s="6">
        <v>62.4</v>
      </c>
    </row>
    <row r="696" spans="1:2" x14ac:dyDescent="0.35">
      <c r="A696" s="5">
        <v>38353</v>
      </c>
      <c r="B696" s="6">
        <v>62.4</v>
      </c>
    </row>
    <row r="697" spans="1:2" x14ac:dyDescent="0.35">
      <c r="A697" s="5">
        <v>38384</v>
      </c>
      <c r="B697" s="6">
        <v>62.4</v>
      </c>
    </row>
    <row r="698" spans="1:2" x14ac:dyDescent="0.35">
      <c r="A698" s="5">
        <v>38412</v>
      </c>
      <c r="B698" s="6">
        <v>62.4</v>
      </c>
    </row>
    <row r="699" spans="1:2" x14ac:dyDescent="0.35">
      <c r="A699" s="5">
        <v>38443</v>
      </c>
      <c r="B699" s="6">
        <v>62.7</v>
      </c>
    </row>
    <row r="700" spans="1:2" x14ac:dyDescent="0.35">
      <c r="A700" s="5">
        <v>38473</v>
      </c>
      <c r="B700" s="6">
        <v>62.8</v>
      </c>
    </row>
    <row r="701" spans="1:2" x14ac:dyDescent="0.35">
      <c r="A701" s="5">
        <v>38504</v>
      </c>
      <c r="B701" s="6">
        <v>62.7</v>
      </c>
    </row>
    <row r="702" spans="1:2" x14ac:dyDescent="0.35">
      <c r="A702" s="5">
        <v>38534</v>
      </c>
      <c r="B702" s="6">
        <v>62.8</v>
      </c>
    </row>
    <row r="703" spans="1:2" x14ac:dyDescent="0.35">
      <c r="A703" s="5">
        <v>38565</v>
      </c>
      <c r="B703" s="6">
        <v>62.9</v>
      </c>
    </row>
    <row r="704" spans="1:2" x14ac:dyDescent="0.35">
      <c r="A704" s="5">
        <v>38596</v>
      </c>
      <c r="B704" s="6">
        <v>62.8</v>
      </c>
    </row>
    <row r="705" spans="1:2" x14ac:dyDescent="0.35">
      <c r="A705" s="5">
        <v>38626</v>
      </c>
      <c r="B705" s="6">
        <v>62.8</v>
      </c>
    </row>
    <row r="706" spans="1:2" x14ac:dyDescent="0.35">
      <c r="A706" s="5">
        <v>38657</v>
      </c>
      <c r="B706" s="6">
        <v>62.7</v>
      </c>
    </row>
    <row r="707" spans="1:2" x14ac:dyDescent="0.35">
      <c r="A707" s="5">
        <v>38687</v>
      </c>
      <c r="B707" s="6">
        <v>62.8</v>
      </c>
    </row>
    <row r="708" spans="1:2" x14ac:dyDescent="0.35">
      <c r="A708" s="5">
        <v>38718</v>
      </c>
      <c r="B708" s="6">
        <v>62.9</v>
      </c>
    </row>
    <row r="709" spans="1:2" x14ac:dyDescent="0.35">
      <c r="A709" s="5">
        <v>38749</v>
      </c>
      <c r="B709" s="6">
        <v>63</v>
      </c>
    </row>
    <row r="710" spans="1:2" x14ac:dyDescent="0.35">
      <c r="A710" s="5">
        <v>38777</v>
      </c>
      <c r="B710" s="6">
        <v>63.1</v>
      </c>
    </row>
    <row r="711" spans="1:2" x14ac:dyDescent="0.35">
      <c r="A711" s="5">
        <v>38808</v>
      </c>
      <c r="B711" s="6">
        <v>63</v>
      </c>
    </row>
    <row r="712" spans="1:2" x14ac:dyDescent="0.35">
      <c r="A712" s="5">
        <v>38838</v>
      </c>
      <c r="B712" s="6">
        <v>63.1</v>
      </c>
    </row>
    <row r="713" spans="1:2" x14ac:dyDescent="0.35">
      <c r="A713" s="5">
        <v>38869</v>
      </c>
      <c r="B713" s="6">
        <v>63.1</v>
      </c>
    </row>
    <row r="714" spans="1:2" x14ac:dyDescent="0.35">
      <c r="A714" s="5">
        <v>38899</v>
      </c>
      <c r="B714" s="6">
        <v>63</v>
      </c>
    </row>
    <row r="715" spans="1:2" x14ac:dyDescent="0.35">
      <c r="A715" s="5">
        <v>38930</v>
      </c>
      <c r="B715" s="6">
        <v>63.1</v>
      </c>
    </row>
    <row r="716" spans="1:2" x14ac:dyDescent="0.35">
      <c r="A716" s="5">
        <v>38961</v>
      </c>
      <c r="B716" s="6">
        <v>63.1</v>
      </c>
    </row>
    <row r="717" spans="1:2" x14ac:dyDescent="0.35">
      <c r="A717" s="5">
        <v>38991</v>
      </c>
      <c r="B717" s="6">
        <v>63.3</v>
      </c>
    </row>
    <row r="718" spans="1:2" x14ac:dyDescent="0.35">
      <c r="A718" s="5">
        <v>39022</v>
      </c>
      <c r="B718" s="6">
        <v>63.3</v>
      </c>
    </row>
    <row r="719" spans="1:2" x14ac:dyDescent="0.35">
      <c r="A719" s="5">
        <v>39052</v>
      </c>
      <c r="B719" s="6">
        <v>63.4</v>
      </c>
    </row>
    <row r="720" spans="1:2" x14ac:dyDescent="0.35">
      <c r="A720" s="5">
        <v>39083</v>
      </c>
      <c r="B720" s="6">
        <v>63.3</v>
      </c>
    </row>
    <row r="721" spans="1:2" x14ac:dyDescent="0.35">
      <c r="A721" s="5">
        <v>39114</v>
      </c>
      <c r="B721" s="6">
        <v>63.3</v>
      </c>
    </row>
    <row r="722" spans="1:2" x14ac:dyDescent="0.35">
      <c r="A722" s="5">
        <v>39142</v>
      </c>
      <c r="B722" s="6">
        <v>63.3</v>
      </c>
    </row>
    <row r="723" spans="1:2" x14ac:dyDescent="0.35">
      <c r="A723" s="5">
        <v>39173</v>
      </c>
      <c r="B723" s="6">
        <v>63</v>
      </c>
    </row>
    <row r="724" spans="1:2" x14ac:dyDescent="0.35">
      <c r="A724" s="5">
        <v>39203</v>
      </c>
      <c r="B724" s="6">
        <v>63</v>
      </c>
    </row>
    <row r="725" spans="1:2" x14ac:dyDescent="0.35">
      <c r="A725" s="5">
        <v>39234</v>
      </c>
      <c r="B725" s="6">
        <v>63</v>
      </c>
    </row>
    <row r="726" spans="1:2" x14ac:dyDescent="0.35">
      <c r="A726" s="5">
        <v>39264</v>
      </c>
      <c r="B726" s="6">
        <v>62.9</v>
      </c>
    </row>
    <row r="727" spans="1:2" x14ac:dyDescent="0.35">
      <c r="A727" s="5">
        <v>39295</v>
      </c>
      <c r="B727" s="6">
        <v>62.7</v>
      </c>
    </row>
    <row r="728" spans="1:2" x14ac:dyDescent="0.35">
      <c r="A728" s="5">
        <v>39326</v>
      </c>
      <c r="B728" s="6">
        <v>62.9</v>
      </c>
    </row>
    <row r="729" spans="1:2" x14ac:dyDescent="0.35">
      <c r="A729" s="5">
        <v>39356</v>
      </c>
      <c r="B729" s="6">
        <v>62.7</v>
      </c>
    </row>
    <row r="730" spans="1:2" x14ac:dyDescent="0.35">
      <c r="A730" s="5">
        <v>39387</v>
      </c>
      <c r="B730" s="6">
        <v>62.9</v>
      </c>
    </row>
    <row r="731" spans="1:2" x14ac:dyDescent="0.35">
      <c r="A731" s="5">
        <v>39417</v>
      </c>
      <c r="B731" s="6">
        <v>62.7</v>
      </c>
    </row>
    <row r="732" spans="1:2" x14ac:dyDescent="0.35">
      <c r="A732" s="5">
        <v>39448</v>
      </c>
      <c r="B732" s="6">
        <v>62.9</v>
      </c>
    </row>
    <row r="733" spans="1:2" x14ac:dyDescent="0.35">
      <c r="A733" s="5">
        <v>39479</v>
      </c>
      <c r="B733" s="6">
        <v>62.8</v>
      </c>
    </row>
    <row r="734" spans="1:2" x14ac:dyDescent="0.35">
      <c r="A734" s="5">
        <v>39508</v>
      </c>
      <c r="B734" s="6">
        <v>62.7</v>
      </c>
    </row>
    <row r="735" spans="1:2" x14ac:dyDescent="0.35">
      <c r="A735" s="5">
        <v>39539</v>
      </c>
      <c r="B735" s="6">
        <v>62.7</v>
      </c>
    </row>
    <row r="736" spans="1:2" x14ac:dyDescent="0.35">
      <c r="A736" s="5">
        <v>39569</v>
      </c>
      <c r="B736" s="6">
        <v>62.5</v>
      </c>
    </row>
    <row r="737" spans="1:2" x14ac:dyDescent="0.35">
      <c r="A737" s="5">
        <v>39600</v>
      </c>
      <c r="B737" s="6">
        <v>62.4</v>
      </c>
    </row>
    <row r="738" spans="1:2" x14ac:dyDescent="0.35">
      <c r="A738" s="5">
        <v>39630</v>
      </c>
      <c r="B738" s="6">
        <v>62.2</v>
      </c>
    </row>
    <row r="739" spans="1:2" x14ac:dyDescent="0.35">
      <c r="A739" s="5">
        <v>39661</v>
      </c>
      <c r="B739" s="6">
        <v>62</v>
      </c>
    </row>
    <row r="740" spans="1:2" x14ac:dyDescent="0.35">
      <c r="A740" s="5">
        <v>39692</v>
      </c>
      <c r="B740" s="6">
        <v>61.9</v>
      </c>
    </row>
    <row r="741" spans="1:2" x14ac:dyDescent="0.35">
      <c r="A741" s="5">
        <v>39722</v>
      </c>
      <c r="B741" s="6">
        <v>61.7</v>
      </c>
    </row>
    <row r="742" spans="1:2" x14ac:dyDescent="0.35">
      <c r="A742" s="5">
        <v>39753</v>
      </c>
      <c r="B742" s="6">
        <v>61.4</v>
      </c>
    </row>
    <row r="743" spans="1:2" x14ac:dyDescent="0.35">
      <c r="A743" s="5">
        <v>39783</v>
      </c>
      <c r="B743" s="6">
        <v>61</v>
      </c>
    </row>
    <row r="744" spans="1:2" x14ac:dyDescent="0.35">
      <c r="A744" s="5">
        <v>39814</v>
      </c>
      <c r="B744" s="6">
        <v>60.6</v>
      </c>
    </row>
    <row r="745" spans="1:2" x14ac:dyDescent="0.35">
      <c r="A745" s="5">
        <v>39845</v>
      </c>
      <c r="B745" s="6">
        <v>60.3</v>
      </c>
    </row>
    <row r="746" spans="1:2" x14ac:dyDescent="0.35">
      <c r="A746" s="5">
        <v>39873</v>
      </c>
      <c r="B746" s="6">
        <v>59.9</v>
      </c>
    </row>
    <row r="747" spans="1:2" x14ac:dyDescent="0.35">
      <c r="A747" s="5">
        <v>39904</v>
      </c>
      <c r="B747" s="6">
        <v>59.8</v>
      </c>
    </row>
    <row r="748" spans="1:2" x14ac:dyDescent="0.35">
      <c r="A748" s="5">
        <v>39934</v>
      </c>
      <c r="B748" s="6">
        <v>59.6</v>
      </c>
    </row>
    <row r="749" spans="1:2" x14ac:dyDescent="0.35">
      <c r="A749" s="5">
        <v>39965</v>
      </c>
      <c r="B749" s="6">
        <v>59.4</v>
      </c>
    </row>
    <row r="750" spans="1:2" x14ac:dyDescent="0.35">
      <c r="A750" s="5">
        <v>39995</v>
      </c>
      <c r="B750" s="6">
        <v>59.3</v>
      </c>
    </row>
    <row r="751" spans="1:2" x14ac:dyDescent="0.35">
      <c r="A751" s="5">
        <v>40026</v>
      </c>
      <c r="B751" s="6">
        <v>59.1</v>
      </c>
    </row>
    <row r="752" spans="1:2" x14ac:dyDescent="0.35">
      <c r="A752" s="5">
        <v>40057</v>
      </c>
      <c r="B752" s="6">
        <v>58.7</v>
      </c>
    </row>
    <row r="753" spans="1:2" x14ac:dyDescent="0.35">
      <c r="A753" s="5">
        <v>40087</v>
      </c>
      <c r="B753" s="6">
        <v>58.5</v>
      </c>
    </row>
    <row r="754" spans="1:2" x14ac:dyDescent="0.35">
      <c r="A754" s="5">
        <v>40118</v>
      </c>
      <c r="B754" s="6">
        <v>58.6</v>
      </c>
    </row>
    <row r="755" spans="1:2" x14ac:dyDescent="0.35">
      <c r="A755" s="5">
        <v>40148</v>
      </c>
      <c r="B755" s="6">
        <v>58.3</v>
      </c>
    </row>
    <row r="756" spans="1:2" x14ac:dyDescent="0.35">
      <c r="A756" s="5">
        <v>40179</v>
      </c>
      <c r="B756" s="6">
        <v>58.5</v>
      </c>
    </row>
    <row r="757" spans="1:2" x14ac:dyDescent="0.35">
      <c r="A757" s="5">
        <v>40210</v>
      </c>
      <c r="B757" s="6">
        <v>58.5</v>
      </c>
    </row>
    <row r="758" spans="1:2" x14ac:dyDescent="0.35">
      <c r="A758" s="5">
        <v>40238</v>
      </c>
      <c r="B758" s="6">
        <v>58.5</v>
      </c>
    </row>
    <row r="759" spans="1:2" x14ac:dyDescent="0.35">
      <c r="A759" s="5">
        <v>40269</v>
      </c>
      <c r="B759" s="6">
        <v>58.7</v>
      </c>
    </row>
    <row r="760" spans="1:2" x14ac:dyDescent="0.35">
      <c r="A760" s="5">
        <v>40299</v>
      </c>
      <c r="B760" s="6">
        <v>58.6</v>
      </c>
    </row>
    <row r="761" spans="1:2" x14ac:dyDescent="0.35">
      <c r="A761" s="5">
        <v>40330</v>
      </c>
      <c r="B761" s="6">
        <v>58.5</v>
      </c>
    </row>
    <row r="762" spans="1:2" x14ac:dyDescent="0.35">
      <c r="A762" s="5">
        <v>40360</v>
      </c>
      <c r="B762" s="6">
        <v>58.5</v>
      </c>
    </row>
    <row r="763" spans="1:2" x14ac:dyDescent="0.35">
      <c r="A763" s="5">
        <v>40391</v>
      </c>
      <c r="B763" s="6">
        <v>58.6</v>
      </c>
    </row>
    <row r="764" spans="1:2" x14ac:dyDescent="0.35">
      <c r="A764" s="5">
        <v>40422</v>
      </c>
      <c r="B764" s="6">
        <v>58.5</v>
      </c>
    </row>
    <row r="765" spans="1:2" x14ac:dyDescent="0.35">
      <c r="A765" s="5">
        <v>40452</v>
      </c>
      <c r="B765" s="6">
        <v>58.3</v>
      </c>
    </row>
    <row r="766" spans="1:2" x14ac:dyDescent="0.35">
      <c r="A766" s="5">
        <v>40483</v>
      </c>
      <c r="B766" s="6">
        <v>58.2</v>
      </c>
    </row>
    <row r="767" spans="1:2" x14ac:dyDescent="0.35">
      <c r="A767" s="5">
        <v>40513</v>
      </c>
      <c r="B767" s="6">
        <v>58.3</v>
      </c>
    </row>
    <row r="768" spans="1:2" x14ac:dyDescent="0.35">
      <c r="A768" s="5">
        <v>40544</v>
      </c>
      <c r="B768" s="6">
        <v>58.3</v>
      </c>
    </row>
    <row r="769" spans="1:2" x14ac:dyDescent="0.35">
      <c r="A769" s="5">
        <v>40575</v>
      </c>
      <c r="B769" s="6">
        <v>58.4</v>
      </c>
    </row>
    <row r="770" spans="1:2" x14ac:dyDescent="0.35">
      <c r="A770" s="5">
        <v>40603</v>
      </c>
      <c r="B770" s="6">
        <v>58.4</v>
      </c>
    </row>
    <row r="771" spans="1:2" x14ac:dyDescent="0.35">
      <c r="A771" s="5">
        <v>40634</v>
      </c>
      <c r="B771" s="6">
        <v>58.4</v>
      </c>
    </row>
    <row r="772" spans="1:2" x14ac:dyDescent="0.35">
      <c r="A772" s="5">
        <v>40664</v>
      </c>
      <c r="B772" s="6">
        <v>58.3</v>
      </c>
    </row>
    <row r="773" spans="1:2" x14ac:dyDescent="0.35">
      <c r="A773" s="5">
        <v>40695</v>
      </c>
      <c r="B773" s="6">
        <v>58.2</v>
      </c>
    </row>
    <row r="774" spans="1:2" x14ac:dyDescent="0.35">
      <c r="A774" s="5">
        <v>40725</v>
      </c>
      <c r="B774" s="6">
        <v>58.2</v>
      </c>
    </row>
    <row r="775" spans="1:2" x14ac:dyDescent="0.35">
      <c r="A775" s="5">
        <v>40756</v>
      </c>
      <c r="B775" s="6">
        <v>58.3</v>
      </c>
    </row>
    <row r="776" spans="1:2" x14ac:dyDescent="0.35">
      <c r="A776" s="5">
        <v>40787</v>
      </c>
      <c r="B776" s="6">
        <v>58.4</v>
      </c>
    </row>
    <row r="777" spans="1:2" x14ac:dyDescent="0.35">
      <c r="A777" s="5">
        <v>40817</v>
      </c>
      <c r="B777" s="6">
        <v>58.4</v>
      </c>
    </row>
    <row r="778" spans="1:2" x14ac:dyDescent="0.35">
      <c r="A778" s="5">
        <v>40848</v>
      </c>
      <c r="B778" s="6">
        <v>58.6</v>
      </c>
    </row>
    <row r="779" spans="1:2" x14ac:dyDescent="0.35">
      <c r="A779" s="5">
        <v>40878</v>
      </c>
      <c r="B779" s="6">
        <v>58.6</v>
      </c>
    </row>
    <row r="780" spans="1:2" x14ac:dyDescent="0.35">
      <c r="A780" s="5">
        <v>40909</v>
      </c>
      <c r="B780" s="6">
        <v>58.4</v>
      </c>
    </row>
    <row r="781" spans="1:2" x14ac:dyDescent="0.35">
      <c r="A781" s="5">
        <v>40940</v>
      </c>
      <c r="B781" s="6">
        <v>58.5</v>
      </c>
    </row>
    <row r="782" spans="1:2" x14ac:dyDescent="0.35">
      <c r="A782" s="5">
        <v>40969</v>
      </c>
      <c r="B782" s="6">
        <v>58.5</v>
      </c>
    </row>
    <row r="783" spans="1:2" x14ac:dyDescent="0.35">
      <c r="A783" s="5">
        <v>41000</v>
      </c>
      <c r="B783" s="6">
        <v>58.4</v>
      </c>
    </row>
    <row r="784" spans="1:2" x14ac:dyDescent="0.35">
      <c r="A784" s="5">
        <v>41030</v>
      </c>
      <c r="B784" s="6">
        <v>58.5</v>
      </c>
    </row>
    <row r="785" spans="1:2" x14ac:dyDescent="0.35">
      <c r="A785" s="5">
        <v>41061</v>
      </c>
      <c r="B785" s="6">
        <v>58.6</v>
      </c>
    </row>
    <row r="786" spans="1:2" x14ac:dyDescent="0.35">
      <c r="A786" s="5">
        <v>41091</v>
      </c>
      <c r="B786" s="6">
        <v>58.5</v>
      </c>
    </row>
    <row r="787" spans="1:2" x14ac:dyDescent="0.35">
      <c r="A787" s="5">
        <v>41122</v>
      </c>
      <c r="B787" s="6">
        <v>58.4</v>
      </c>
    </row>
    <row r="788" spans="1:2" x14ac:dyDescent="0.35">
      <c r="A788" s="5">
        <v>41153</v>
      </c>
      <c r="B788" s="6">
        <v>58.7</v>
      </c>
    </row>
    <row r="789" spans="1:2" x14ac:dyDescent="0.35">
      <c r="A789" s="5">
        <v>41183</v>
      </c>
      <c r="B789" s="6">
        <v>58.8</v>
      </c>
    </row>
    <row r="790" spans="1:2" x14ac:dyDescent="0.35">
      <c r="A790" s="5">
        <v>41214</v>
      </c>
      <c r="B790" s="6">
        <v>58.7</v>
      </c>
    </row>
    <row r="791" spans="1:2" x14ac:dyDescent="0.35">
      <c r="A791" s="5">
        <v>41244</v>
      </c>
      <c r="B791" s="6">
        <v>58.7</v>
      </c>
    </row>
    <row r="792" spans="1:2" x14ac:dyDescent="0.35">
      <c r="A792" s="5">
        <v>41275</v>
      </c>
      <c r="B792" s="6">
        <v>58.6</v>
      </c>
    </row>
    <row r="793" spans="1:2" x14ac:dyDescent="0.35">
      <c r="A793" s="5">
        <v>41306</v>
      </c>
      <c r="B793" s="6">
        <v>58.6</v>
      </c>
    </row>
    <row r="794" spans="1:2" x14ac:dyDescent="0.35">
      <c r="A794" s="5">
        <v>41334</v>
      </c>
      <c r="B794" s="6">
        <v>58.5</v>
      </c>
    </row>
    <row r="795" spans="1:2" x14ac:dyDescent="0.35">
      <c r="A795" s="5">
        <v>41365</v>
      </c>
      <c r="B795" s="6">
        <v>58.6</v>
      </c>
    </row>
    <row r="796" spans="1:2" x14ac:dyDescent="0.35">
      <c r="A796" s="5">
        <v>41395</v>
      </c>
      <c r="B796" s="6">
        <v>58.6</v>
      </c>
    </row>
    <row r="797" spans="1:2" x14ac:dyDescent="0.35">
      <c r="A797" s="5">
        <v>41426</v>
      </c>
      <c r="B797" s="6">
        <v>58.6</v>
      </c>
    </row>
    <row r="798" spans="1:2" x14ac:dyDescent="0.35">
      <c r="A798" s="5">
        <v>41456</v>
      </c>
      <c r="B798" s="6">
        <v>58.7</v>
      </c>
    </row>
    <row r="799" spans="1:2" x14ac:dyDescent="0.35">
      <c r="A799" s="5">
        <v>41487</v>
      </c>
      <c r="B799" s="6">
        <v>58.7</v>
      </c>
    </row>
    <row r="800" spans="1:2" x14ac:dyDescent="0.35">
      <c r="A800" s="5">
        <v>41518</v>
      </c>
      <c r="B800" s="6">
        <v>58.7</v>
      </c>
    </row>
    <row r="801" spans="1:2" x14ac:dyDescent="0.35">
      <c r="A801" s="5">
        <v>41548</v>
      </c>
      <c r="B801" s="6">
        <v>58.3</v>
      </c>
    </row>
    <row r="802" spans="1:2" x14ac:dyDescent="0.35">
      <c r="A802" s="5">
        <v>41579</v>
      </c>
      <c r="B802" s="6">
        <v>58.6</v>
      </c>
    </row>
    <row r="803" spans="1:2" x14ac:dyDescent="0.35">
      <c r="A803" s="5">
        <v>41609</v>
      </c>
      <c r="B803" s="6">
        <v>58.7</v>
      </c>
    </row>
    <row r="804" spans="1:2" x14ac:dyDescent="0.35">
      <c r="A804" s="5">
        <v>41640</v>
      </c>
      <c r="B804" s="6">
        <v>58.8</v>
      </c>
    </row>
    <row r="805" spans="1:2" x14ac:dyDescent="0.35">
      <c r="A805" s="5">
        <v>41671</v>
      </c>
      <c r="B805" s="6">
        <v>58.7</v>
      </c>
    </row>
    <row r="806" spans="1:2" x14ac:dyDescent="0.35">
      <c r="A806" s="5">
        <v>41699</v>
      </c>
      <c r="B806" s="6">
        <v>58.9</v>
      </c>
    </row>
    <row r="807" spans="1:2" x14ac:dyDescent="0.35">
      <c r="A807" s="5">
        <v>41730</v>
      </c>
      <c r="B807" s="6">
        <v>58.9</v>
      </c>
    </row>
    <row r="808" spans="1:2" x14ac:dyDescent="0.35">
      <c r="A808" s="5">
        <v>41760</v>
      </c>
      <c r="B808" s="6">
        <v>58.9</v>
      </c>
    </row>
    <row r="809" spans="1:2" x14ac:dyDescent="0.35">
      <c r="A809" s="5">
        <v>41791</v>
      </c>
      <c r="B809" s="6">
        <v>59</v>
      </c>
    </row>
    <row r="810" spans="1:2" x14ac:dyDescent="0.35">
      <c r="A810" s="5">
        <v>41821</v>
      </c>
      <c r="B810" s="6">
        <v>59</v>
      </c>
    </row>
    <row r="811" spans="1:2" x14ac:dyDescent="0.35">
      <c r="A811" s="5">
        <v>41852</v>
      </c>
      <c r="B811" s="6">
        <v>59</v>
      </c>
    </row>
    <row r="812" spans="1:2" x14ac:dyDescent="0.35">
      <c r="A812" s="5">
        <v>41883</v>
      </c>
      <c r="B812" s="6">
        <v>59.1</v>
      </c>
    </row>
    <row r="813" spans="1:2" x14ac:dyDescent="0.35">
      <c r="A813" s="5">
        <v>41913</v>
      </c>
      <c r="B813" s="6">
        <v>59.3</v>
      </c>
    </row>
    <row r="814" spans="1:2" x14ac:dyDescent="0.35">
      <c r="A814" s="5">
        <v>41944</v>
      </c>
      <c r="B814" s="6">
        <v>59.2</v>
      </c>
    </row>
    <row r="815" spans="1:2" x14ac:dyDescent="0.35">
      <c r="A815" s="5">
        <v>41974</v>
      </c>
      <c r="B815" s="6">
        <v>59.3</v>
      </c>
    </row>
    <row r="816" spans="1:2" x14ac:dyDescent="0.35">
      <c r="A816" s="5">
        <v>42005</v>
      </c>
      <c r="B816" s="6">
        <v>59.3</v>
      </c>
    </row>
    <row r="817" spans="1:2" x14ac:dyDescent="0.35">
      <c r="A817" s="5">
        <v>42036</v>
      </c>
      <c r="B817" s="6">
        <v>59.2</v>
      </c>
    </row>
    <row r="818" spans="1:2" x14ac:dyDescent="0.35">
      <c r="A818" s="5">
        <v>42064</v>
      </c>
      <c r="B818" s="6">
        <v>59.2</v>
      </c>
    </row>
    <row r="819" spans="1:2" x14ac:dyDescent="0.35">
      <c r="A819" s="5">
        <v>42095</v>
      </c>
      <c r="B819" s="6">
        <v>59.3</v>
      </c>
    </row>
    <row r="820" spans="1:2" x14ac:dyDescent="0.35">
      <c r="A820" s="5">
        <v>42125</v>
      </c>
      <c r="B820" s="6">
        <v>59.4</v>
      </c>
    </row>
    <row r="821" spans="1:2" x14ac:dyDescent="0.35">
      <c r="A821" s="5">
        <v>42156</v>
      </c>
      <c r="B821" s="6">
        <v>59.4</v>
      </c>
    </row>
    <row r="822" spans="1:2" x14ac:dyDescent="0.35">
      <c r="A822" s="5">
        <v>42186</v>
      </c>
      <c r="B822" s="6">
        <v>59.3</v>
      </c>
    </row>
    <row r="823" spans="1:2" x14ac:dyDescent="0.35">
      <c r="A823" s="5">
        <v>42217</v>
      </c>
      <c r="B823" s="6">
        <v>59.4</v>
      </c>
    </row>
    <row r="824" spans="1:2" x14ac:dyDescent="0.35">
      <c r="A824" s="5">
        <v>42248</v>
      </c>
      <c r="B824" s="6">
        <v>59.2</v>
      </c>
    </row>
    <row r="825" spans="1:2" x14ac:dyDescent="0.35">
      <c r="A825" s="5">
        <v>42278</v>
      </c>
      <c r="B825" s="6">
        <v>59.3</v>
      </c>
    </row>
    <row r="826" spans="1:2" x14ac:dyDescent="0.35">
      <c r="A826" s="5">
        <v>42309</v>
      </c>
      <c r="B826" s="6">
        <v>59.4</v>
      </c>
    </row>
    <row r="827" spans="1:2" x14ac:dyDescent="0.35">
      <c r="A827" s="5">
        <v>42339</v>
      </c>
      <c r="B827" s="6">
        <v>59.6</v>
      </c>
    </row>
    <row r="828" spans="1:2" x14ac:dyDescent="0.35">
      <c r="A828" s="5">
        <v>42370</v>
      </c>
      <c r="B828" s="6">
        <v>59.7</v>
      </c>
    </row>
    <row r="829" spans="1:2" x14ac:dyDescent="0.35">
      <c r="A829" s="5">
        <v>42401</v>
      </c>
      <c r="B829" s="6">
        <v>59.7</v>
      </c>
    </row>
    <row r="830" spans="1:2" x14ac:dyDescent="0.35">
      <c r="A830" s="5">
        <v>42430</v>
      </c>
      <c r="B830" s="6">
        <v>59.8</v>
      </c>
    </row>
    <row r="831" spans="1:2" x14ac:dyDescent="0.35">
      <c r="A831" s="5">
        <v>42461</v>
      </c>
      <c r="B831" s="6">
        <v>59.7</v>
      </c>
    </row>
    <row r="832" spans="1:2" x14ac:dyDescent="0.35">
      <c r="A832" s="5">
        <v>42491</v>
      </c>
      <c r="B832" s="6">
        <v>59.7</v>
      </c>
    </row>
    <row r="833" spans="1:2" x14ac:dyDescent="0.35">
      <c r="A833" s="5">
        <v>42522</v>
      </c>
      <c r="B833" s="6">
        <v>59.7</v>
      </c>
    </row>
    <row r="834" spans="1:2" x14ac:dyDescent="0.35">
      <c r="A834" s="5">
        <v>42552</v>
      </c>
      <c r="B834" s="6">
        <v>59.7</v>
      </c>
    </row>
    <row r="835" spans="1:2" x14ac:dyDescent="0.35">
      <c r="A835" s="5">
        <v>42583</v>
      </c>
      <c r="B835" s="6">
        <v>59.8</v>
      </c>
    </row>
    <row r="836" spans="1:2" x14ac:dyDescent="0.35">
      <c r="A836" s="5">
        <v>42614</v>
      </c>
      <c r="B836" s="6">
        <v>59.8</v>
      </c>
    </row>
    <row r="837" spans="1:2" x14ac:dyDescent="0.35">
      <c r="A837" s="5">
        <v>42644</v>
      </c>
      <c r="B837" s="6">
        <v>59.7</v>
      </c>
    </row>
    <row r="838" spans="1:2" x14ac:dyDescent="0.35">
      <c r="A838" s="5">
        <v>42675</v>
      </c>
      <c r="B838" s="6">
        <v>59.7</v>
      </c>
    </row>
    <row r="839" spans="1:2" x14ac:dyDescent="0.35">
      <c r="A839" s="5">
        <v>42705</v>
      </c>
      <c r="B839" s="6">
        <v>59.8</v>
      </c>
    </row>
    <row r="840" spans="1:2" x14ac:dyDescent="0.35">
      <c r="A840" s="5">
        <v>42736</v>
      </c>
      <c r="B840" s="6">
        <v>59.9</v>
      </c>
    </row>
    <row r="841" spans="1:2" x14ac:dyDescent="0.35">
      <c r="A841" s="5">
        <v>42767</v>
      </c>
      <c r="B841" s="6">
        <v>59.9</v>
      </c>
    </row>
    <row r="842" spans="1:2" x14ac:dyDescent="0.35">
      <c r="A842" s="5">
        <v>42795</v>
      </c>
      <c r="B842" s="6">
        <v>60.1</v>
      </c>
    </row>
    <row r="843" spans="1:2" x14ac:dyDescent="0.35">
      <c r="A843" s="5">
        <v>42826</v>
      </c>
      <c r="B843" s="6">
        <v>60.2</v>
      </c>
    </row>
    <row r="844" spans="1:2" x14ac:dyDescent="0.35">
      <c r="A844" s="5">
        <v>42856</v>
      </c>
      <c r="B844" s="6">
        <v>60.1</v>
      </c>
    </row>
    <row r="845" spans="1:2" x14ac:dyDescent="0.35">
      <c r="A845" s="5">
        <v>42887</v>
      </c>
      <c r="B845" s="6">
        <v>60.1</v>
      </c>
    </row>
    <row r="846" spans="1:2" x14ac:dyDescent="0.35">
      <c r="A846" s="5">
        <v>42917</v>
      </c>
      <c r="B846" s="6">
        <v>60.1</v>
      </c>
    </row>
    <row r="847" spans="1:2" x14ac:dyDescent="0.35">
      <c r="A847" s="5">
        <v>42948</v>
      </c>
      <c r="B847" s="6">
        <v>60.1</v>
      </c>
    </row>
    <row r="848" spans="1:2" x14ac:dyDescent="0.35">
      <c r="A848" s="5">
        <v>42979</v>
      </c>
      <c r="B848" s="6">
        <v>60.4</v>
      </c>
    </row>
    <row r="849" spans="1:2" x14ac:dyDescent="0.35">
      <c r="A849" s="5">
        <v>43009</v>
      </c>
      <c r="B849" s="6">
        <v>60.1</v>
      </c>
    </row>
    <row r="850" spans="1:2" x14ac:dyDescent="0.35">
      <c r="A850" s="5">
        <v>43040</v>
      </c>
      <c r="B850" s="6">
        <v>60.1</v>
      </c>
    </row>
    <row r="851" spans="1:2" x14ac:dyDescent="0.35">
      <c r="A851" s="5">
        <v>43070</v>
      </c>
      <c r="B851" s="6">
        <v>60.1</v>
      </c>
    </row>
    <row r="852" spans="1:2" x14ac:dyDescent="0.35">
      <c r="A852" s="5">
        <v>43101</v>
      </c>
      <c r="B852" s="6">
        <v>60.2</v>
      </c>
    </row>
    <row r="853" spans="1:2" x14ac:dyDescent="0.35">
      <c r="A853" s="5">
        <v>43132</v>
      </c>
      <c r="B853" s="6">
        <v>60.4</v>
      </c>
    </row>
    <row r="854" spans="1:2" x14ac:dyDescent="0.35">
      <c r="A854" s="5">
        <v>43160</v>
      </c>
      <c r="B854" s="6">
        <v>60.4</v>
      </c>
    </row>
    <row r="855" spans="1:2" x14ac:dyDescent="0.35">
      <c r="A855" s="5">
        <v>43191</v>
      </c>
      <c r="B855" s="6">
        <v>60.4</v>
      </c>
    </row>
    <row r="856" spans="1:2" x14ac:dyDescent="0.35">
      <c r="A856" s="5">
        <v>43221</v>
      </c>
      <c r="B856" s="6">
        <v>60.5</v>
      </c>
    </row>
    <row r="857" spans="1:2" x14ac:dyDescent="0.35">
      <c r="A857" s="5">
        <v>43252</v>
      </c>
      <c r="B857" s="6">
        <v>60.5</v>
      </c>
    </row>
    <row r="858" spans="1:2" x14ac:dyDescent="0.35">
      <c r="A858" s="5">
        <v>43282</v>
      </c>
      <c r="B858" s="6">
        <v>60.5</v>
      </c>
    </row>
    <row r="859" spans="1:2" x14ac:dyDescent="0.35">
      <c r="A859" s="5">
        <v>43313</v>
      </c>
      <c r="B859" s="6">
        <v>60.3</v>
      </c>
    </row>
    <row r="860" spans="1:2" x14ac:dyDescent="0.35">
      <c r="A860" s="5">
        <v>43344</v>
      </c>
      <c r="B860" s="6">
        <v>60.4</v>
      </c>
    </row>
    <row r="861" spans="1:2" x14ac:dyDescent="0.35">
      <c r="A861" s="5">
        <v>43374</v>
      </c>
      <c r="B861" s="6">
        <v>60.5</v>
      </c>
    </row>
    <row r="862" spans="1:2" x14ac:dyDescent="0.35">
      <c r="A862" s="5">
        <v>43405</v>
      </c>
      <c r="B862" s="6">
        <v>60.5</v>
      </c>
    </row>
    <row r="863" spans="1:2" x14ac:dyDescent="0.35">
      <c r="A863" s="5">
        <v>43435</v>
      </c>
      <c r="B863" s="6">
        <v>60.6</v>
      </c>
    </row>
    <row r="864" spans="1:2" x14ac:dyDescent="0.35">
      <c r="A864" s="5">
        <v>43466</v>
      </c>
      <c r="B864" s="6">
        <v>60.7</v>
      </c>
    </row>
    <row r="865" spans="1:2" x14ac:dyDescent="0.35">
      <c r="A865" s="5">
        <v>43497</v>
      </c>
      <c r="B865" s="6">
        <v>60.7</v>
      </c>
    </row>
    <row r="866" spans="1:2" x14ac:dyDescent="0.35">
      <c r="A866" s="5">
        <v>43525</v>
      </c>
      <c r="B866" s="6">
        <v>60.6</v>
      </c>
    </row>
    <row r="867" spans="1:2" x14ac:dyDescent="0.35">
      <c r="A867" s="5">
        <v>43556</v>
      </c>
      <c r="B867" s="6">
        <v>60.6</v>
      </c>
    </row>
    <row r="868" spans="1:2" x14ac:dyDescent="0.35">
      <c r="A868" s="5">
        <v>43586</v>
      </c>
      <c r="B868" s="6">
        <v>60.6</v>
      </c>
    </row>
    <row r="869" spans="1:2" x14ac:dyDescent="0.35">
      <c r="A869" s="5">
        <v>43617</v>
      </c>
      <c r="B869" s="6">
        <v>60.7</v>
      </c>
    </row>
    <row r="870" spans="1:2" x14ac:dyDescent="0.35">
      <c r="A870" s="5">
        <v>43647</v>
      </c>
      <c r="B870" s="6">
        <v>60.7</v>
      </c>
    </row>
    <row r="871" spans="1:2" x14ac:dyDescent="0.35">
      <c r="A871" s="5">
        <v>43678</v>
      </c>
      <c r="B871" s="6">
        <v>60.9</v>
      </c>
    </row>
    <row r="872" spans="1:2" x14ac:dyDescent="0.35">
      <c r="A872" s="5">
        <v>43709</v>
      </c>
      <c r="B872" s="6">
        <v>61</v>
      </c>
    </row>
    <row r="873" spans="1:2" x14ac:dyDescent="0.35">
      <c r="A873" s="5">
        <v>43739</v>
      </c>
      <c r="B873" s="6">
        <v>61</v>
      </c>
    </row>
    <row r="874" spans="1:2" x14ac:dyDescent="0.35">
      <c r="A874" s="5">
        <v>43770</v>
      </c>
      <c r="B874" s="6">
        <v>61</v>
      </c>
    </row>
    <row r="875" spans="1:2" x14ac:dyDescent="0.35">
      <c r="A875" s="5">
        <v>43800</v>
      </c>
      <c r="B875" s="6">
        <v>61</v>
      </c>
    </row>
    <row r="876" spans="1:2" x14ac:dyDescent="0.35">
      <c r="A876" s="5">
        <v>43831</v>
      </c>
      <c r="B876" s="6">
        <v>61.2</v>
      </c>
    </row>
    <row r="877" spans="1:2" x14ac:dyDescent="0.35">
      <c r="A877" s="5">
        <v>43862</v>
      </c>
      <c r="B877" s="6">
        <v>61.1</v>
      </c>
    </row>
    <row r="878" spans="1:2" x14ac:dyDescent="0.35">
      <c r="A878" s="5">
        <v>43891</v>
      </c>
      <c r="B878" s="6">
        <v>60</v>
      </c>
    </row>
    <row r="879" spans="1:2" x14ac:dyDescent="0.35">
      <c r="A879" s="5">
        <v>43922</v>
      </c>
      <c r="B879" s="6">
        <v>51.3</v>
      </c>
    </row>
    <row r="880" spans="1:2" x14ac:dyDescent="0.35">
      <c r="A880" s="5">
        <v>43952</v>
      </c>
      <c r="B880" s="6">
        <v>52.8</v>
      </c>
    </row>
    <row r="881" spans="1:2" x14ac:dyDescent="0.3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B5"/>
  <sheetViews>
    <sheetView workbookViewId="0"/>
  </sheetViews>
  <sheetFormatPr defaultColWidth="8.81640625" defaultRowHeight="14.5" x14ac:dyDescent="0.35"/>
  <cols>
    <col min="1" max="1" width="10.453125" style="38" customWidth="1"/>
    <col min="2" max="2" width="11.453125" style="38" customWidth="1"/>
  </cols>
  <sheetData>
    <row r="1" spans="1:2" x14ac:dyDescent="0.35">
      <c r="A1" t="s">
        <v>216</v>
      </c>
    </row>
    <row r="2" spans="1:2" x14ac:dyDescent="0.35">
      <c r="A2" t="s">
        <v>217</v>
      </c>
      <c r="B2" s="7">
        <v>40179</v>
      </c>
    </row>
    <row r="3" spans="1:2" x14ac:dyDescent="0.35">
      <c r="A3" t="s">
        <v>218</v>
      </c>
      <c r="B3" s="7">
        <v>43830</v>
      </c>
    </row>
    <row r="5" spans="1:2" x14ac:dyDescent="0.35">
      <c r="A5" t="s">
        <v>219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10" customWidth="1"/>
    <col min="2" max="2" width="2.453125" style="10" customWidth="1"/>
    <col min="3" max="24" width="9.36328125" style="10" bestFit="1" customWidth="1"/>
    <col min="25" max="25" width="9.453125" style="10" bestFit="1" customWidth="1"/>
    <col min="26" max="31" width="9.36328125" style="10" bestFit="1" customWidth="1"/>
    <col min="32" max="34" width="9.453125" style="10" bestFit="1" customWidth="1"/>
    <col min="35" max="35" width="9.36328125" style="10" bestFit="1" customWidth="1"/>
    <col min="36" max="36" width="9.453125" style="10" bestFit="1" customWidth="1"/>
    <col min="37" max="38" width="9.36328125" style="10" bestFit="1" customWidth="1"/>
    <col min="39" max="39" width="9.1796875" style="10" customWidth="1"/>
    <col min="40" max="16384" width="9.1796875" style="10"/>
  </cols>
  <sheetData>
    <row r="1" spans="1:38" hidden="1" x14ac:dyDescent="0.25">
      <c r="A1" s="9" t="e">
        <f ca="1">DotStatQuery(B1)</f>
        <v>#NAME?</v>
      </c>
      <c r="B1" s="9" t="s">
        <v>220</v>
      </c>
    </row>
    <row r="2" spans="1:38" ht="26" customHeight="1" x14ac:dyDescent="0.25">
      <c r="A2" s="11" t="s">
        <v>221</v>
      </c>
    </row>
    <row r="3" spans="1:38" ht="14.5" x14ac:dyDescent="0.35">
      <c r="A3" s="79" t="s">
        <v>222</v>
      </c>
      <c r="B3" s="80"/>
      <c r="C3" s="84" t="s">
        <v>223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0"/>
    </row>
    <row r="4" spans="1:38" ht="14.5" x14ac:dyDescent="0.35">
      <c r="A4" s="79" t="s">
        <v>224</v>
      </c>
      <c r="B4" s="80"/>
      <c r="C4" s="81" t="s">
        <v>225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0"/>
    </row>
    <row r="5" spans="1:38" ht="14.5" x14ac:dyDescent="0.35">
      <c r="A5" s="79" t="s">
        <v>226</v>
      </c>
      <c r="B5" s="80"/>
      <c r="C5" s="81" t="s">
        <v>227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0"/>
    </row>
    <row r="6" spans="1:38" ht="14.5" x14ac:dyDescent="0.35">
      <c r="A6" s="79" t="s">
        <v>228</v>
      </c>
      <c r="B6" s="80"/>
      <c r="C6" s="81" t="s">
        <v>229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0"/>
    </row>
    <row r="7" spans="1:38" ht="120" customHeight="1" x14ac:dyDescent="0.35">
      <c r="A7" s="83" t="s">
        <v>230</v>
      </c>
      <c r="B7" s="80"/>
      <c r="C7" s="12" t="s">
        <v>231</v>
      </c>
      <c r="D7" s="12" t="s">
        <v>232</v>
      </c>
      <c r="E7" s="12" t="s">
        <v>233</v>
      </c>
      <c r="F7" s="12" t="s">
        <v>234</v>
      </c>
      <c r="G7" s="12" t="s">
        <v>235</v>
      </c>
      <c r="H7" s="12" t="s">
        <v>236</v>
      </c>
      <c r="I7" s="12" t="s">
        <v>237</v>
      </c>
      <c r="J7" s="12" t="s">
        <v>238</v>
      </c>
      <c r="K7" s="12" t="s">
        <v>239</v>
      </c>
      <c r="L7" s="12" t="s">
        <v>240</v>
      </c>
      <c r="M7" s="12" t="s">
        <v>241</v>
      </c>
      <c r="N7" s="12" t="s">
        <v>242</v>
      </c>
      <c r="O7" s="12" t="s">
        <v>243</v>
      </c>
      <c r="P7" s="12" t="s">
        <v>244</v>
      </c>
      <c r="Q7" s="12" t="s">
        <v>245</v>
      </c>
      <c r="R7" s="12" t="s">
        <v>246</v>
      </c>
      <c r="S7" s="12" t="s">
        <v>247</v>
      </c>
      <c r="T7" s="12" t="s">
        <v>248</v>
      </c>
      <c r="U7" s="12" t="s">
        <v>249</v>
      </c>
      <c r="V7" s="12" t="s">
        <v>250</v>
      </c>
      <c r="W7" s="12" t="s">
        <v>251</v>
      </c>
      <c r="X7" s="12" t="s">
        <v>252</v>
      </c>
      <c r="Y7" s="12" t="s">
        <v>253</v>
      </c>
      <c r="Z7" s="12" t="s">
        <v>254</v>
      </c>
      <c r="AA7" s="12" t="s">
        <v>255</v>
      </c>
      <c r="AB7" s="12" t="s">
        <v>256</v>
      </c>
      <c r="AC7" s="12" t="s">
        <v>257</v>
      </c>
      <c r="AD7" s="12" t="s">
        <v>258</v>
      </c>
      <c r="AE7" s="12" t="s">
        <v>259</v>
      </c>
      <c r="AF7" s="12" t="s">
        <v>260</v>
      </c>
      <c r="AG7" s="12" t="s">
        <v>261</v>
      </c>
      <c r="AH7" s="12" t="s">
        <v>262</v>
      </c>
      <c r="AI7" s="12" t="s">
        <v>263</v>
      </c>
      <c r="AJ7" s="12" t="s">
        <v>264</v>
      </c>
      <c r="AK7" s="12" t="s">
        <v>265</v>
      </c>
      <c r="AL7" s="12" t="s">
        <v>266</v>
      </c>
    </row>
    <row r="8" spans="1:38" ht="14" customHeight="1" x14ac:dyDescent="0.3">
      <c r="A8" s="13" t="s">
        <v>267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" customHeight="1" x14ac:dyDescent="0.3">
      <c r="A9" s="15" t="s">
        <v>268</v>
      </c>
      <c r="B9" s="14"/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customHeight="1" x14ac:dyDescent="0.3">
      <c r="A10" s="15" t="s">
        <v>269</v>
      </c>
      <c r="B10" s="14"/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customHeight="1" x14ac:dyDescent="0.3">
      <c r="A11" s="15" t="s">
        <v>270</v>
      </c>
      <c r="B11" s="14"/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5">
      <c r="A12" s="18" t="s">
        <v>271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00000000-0004-0000-0500-000000000000}"/>
    <hyperlink ref="C3" r:id="rId2" display="http://localhost/OECDStat_Metadata/ShowMetadata.ashx?Dataset=IOTSI4_2018&amp;Coords=[VAR].[VAL]&amp;ShowOnWeb=true&amp;Lang=en" xr:uid="{00000000-0004-0000-0500-000001000000}"/>
    <hyperlink ref="A12" r:id="rId3" display="https://stats-3.oecd.org/index.aspx?DatasetCode=IOTSI4_2018" xr:uid="{00000000-0004-0000-0500-000002000000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>
      <pane ySplit="15" topLeftCell="A16" activePane="bottomLeft" state="frozen"/>
      <selection pane="bottomLeft" sqref="A1:F1"/>
    </sheetView>
  </sheetViews>
  <sheetFormatPr defaultColWidth="9.1796875" defaultRowHeight="14.5" x14ac:dyDescent="0.35"/>
  <cols>
    <col min="1" max="1" width="25" style="34" customWidth="1"/>
    <col min="2" max="2" width="9" style="34" customWidth="1"/>
    <col min="3" max="3" width="17" style="34" customWidth="1"/>
    <col min="4" max="4" width="26" style="34" customWidth="1"/>
    <col min="5" max="5" width="9.1796875" style="34" customWidth="1"/>
    <col min="6" max="16384" width="9.1796875" style="34"/>
  </cols>
  <sheetData>
    <row r="1" spans="1:6" ht="16" customHeight="1" x14ac:dyDescent="0.35">
      <c r="A1" s="85" t="s">
        <v>24</v>
      </c>
      <c r="B1" s="86"/>
      <c r="C1" s="86"/>
      <c r="D1" s="86"/>
      <c r="E1" s="86"/>
      <c r="F1" s="86"/>
    </row>
    <row r="2" spans="1:6" ht="16" customHeight="1" x14ac:dyDescent="0.35">
      <c r="A2" s="85" t="s">
        <v>272</v>
      </c>
      <c r="B2" s="86"/>
      <c r="C2" s="86"/>
      <c r="D2" s="86"/>
      <c r="E2" s="86"/>
      <c r="F2" s="86"/>
    </row>
    <row r="3" spans="1:6" x14ac:dyDescent="0.35">
      <c r="A3" s="86"/>
      <c r="B3" s="86"/>
      <c r="C3" s="86"/>
      <c r="D3" s="86"/>
      <c r="E3" s="86"/>
      <c r="F3" s="86"/>
    </row>
    <row r="4" spans="1:6" x14ac:dyDescent="0.35">
      <c r="A4" s="26" t="s">
        <v>273</v>
      </c>
      <c r="B4" s="87" t="s">
        <v>274</v>
      </c>
      <c r="C4" s="86"/>
      <c r="D4" s="86"/>
      <c r="E4" s="86"/>
      <c r="F4" s="86"/>
    </row>
    <row r="5" spans="1:6" x14ac:dyDescent="0.35">
      <c r="A5" s="26" t="s">
        <v>275</v>
      </c>
      <c r="B5" s="87" t="s">
        <v>276</v>
      </c>
      <c r="C5" s="86"/>
      <c r="D5" s="86"/>
      <c r="E5" s="86"/>
      <c r="F5" s="86"/>
    </row>
    <row r="6" spans="1:6" x14ac:dyDescent="0.35">
      <c r="A6" s="26" t="s">
        <v>277</v>
      </c>
      <c r="B6" s="87" t="s">
        <v>278</v>
      </c>
      <c r="C6" s="86"/>
      <c r="D6" s="86"/>
      <c r="E6" s="86"/>
      <c r="F6" s="86"/>
    </row>
    <row r="7" spans="1:6" x14ac:dyDescent="0.35">
      <c r="A7" s="26" t="s">
        <v>279</v>
      </c>
      <c r="B7" s="87" t="s">
        <v>280</v>
      </c>
      <c r="C7" s="86"/>
      <c r="D7" s="86"/>
      <c r="E7" s="86"/>
      <c r="F7" s="86"/>
    </row>
    <row r="8" spans="1:6" x14ac:dyDescent="0.35">
      <c r="A8" s="26" t="s">
        <v>281</v>
      </c>
      <c r="B8" s="87" t="s">
        <v>282</v>
      </c>
      <c r="C8" s="86"/>
      <c r="D8" s="86"/>
      <c r="E8" s="86"/>
      <c r="F8" s="86"/>
    </row>
    <row r="9" spans="1:6" x14ac:dyDescent="0.35">
      <c r="A9" s="26" t="s">
        <v>283</v>
      </c>
      <c r="B9" s="87" t="s">
        <v>282</v>
      </c>
      <c r="C9" s="86"/>
      <c r="D9" s="86"/>
      <c r="E9" s="86"/>
      <c r="F9" s="86"/>
    </row>
    <row r="10" spans="1:6" x14ac:dyDescent="0.35">
      <c r="A10" s="26" t="s">
        <v>284</v>
      </c>
      <c r="B10" s="87" t="s">
        <v>282</v>
      </c>
      <c r="C10" s="86"/>
      <c r="D10" s="86"/>
      <c r="E10" s="86"/>
      <c r="F10" s="86"/>
    </row>
    <row r="11" spans="1:6" x14ac:dyDescent="0.35">
      <c r="A11" s="26" t="s">
        <v>285</v>
      </c>
      <c r="B11" s="87" t="s">
        <v>286</v>
      </c>
      <c r="C11" s="86"/>
      <c r="D11" s="86"/>
      <c r="E11" s="86"/>
      <c r="F11" s="86"/>
    </row>
    <row r="12" spans="1:6" x14ac:dyDescent="0.35">
      <c r="A12" s="26" t="s">
        <v>287</v>
      </c>
      <c r="B12" s="87" t="s">
        <v>288</v>
      </c>
      <c r="C12" s="86"/>
      <c r="D12" s="86"/>
      <c r="E12" s="86"/>
      <c r="F12" s="86"/>
    </row>
    <row r="13" spans="1:6" x14ac:dyDescent="0.35">
      <c r="A13" s="26" t="s">
        <v>289</v>
      </c>
      <c r="B13" s="88" t="s">
        <v>290</v>
      </c>
      <c r="C13" s="86"/>
      <c r="D13" s="86"/>
      <c r="E13" s="86"/>
      <c r="F13" s="86"/>
    </row>
    <row r="15" spans="1:6" ht="16" customHeight="1" thickBot="1" x14ac:dyDescent="0.4">
      <c r="A15" s="25" t="s">
        <v>291</v>
      </c>
      <c r="B15" s="25" t="s">
        <v>292</v>
      </c>
      <c r="C15" s="24" t="s">
        <v>293</v>
      </c>
      <c r="D15" s="24" t="s">
        <v>294</v>
      </c>
    </row>
    <row r="16" spans="1:6" ht="16" customHeight="1" thickTop="1" x14ac:dyDescent="0.35">
      <c r="A16" s="23">
        <v>2004</v>
      </c>
      <c r="B16" s="23" t="s">
        <v>295</v>
      </c>
      <c r="C16" s="27">
        <v>24.95</v>
      </c>
    </row>
    <row r="17" spans="1:4" x14ac:dyDescent="0.35">
      <c r="A17" s="23">
        <v>2004</v>
      </c>
      <c r="B17" s="23" t="s">
        <v>296</v>
      </c>
      <c r="C17" s="27">
        <v>24.96</v>
      </c>
    </row>
    <row r="18" spans="1:4" x14ac:dyDescent="0.35">
      <c r="A18" s="23">
        <v>2004</v>
      </c>
      <c r="B18" s="23" t="s">
        <v>297</v>
      </c>
      <c r="C18" s="27">
        <v>25.36</v>
      </c>
    </row>
    <row r="19" spans="1:4" x14ac:dyDescent="0.35">
      <c r="A19" s="23">
        <v>2004</v>
      </c>
      <c r="B19" s="23" t="s">
        <v>298</v>
      </c>
      <c r="C19" s="27">
        <v>25.57</v>
      </c>
    </row>
    <row r="20" spans="1:4" x14ac:dyDescent="0.35">
      <c r="A20" s="23">
        <v>2005</v>
      </c>
      <c r="B20" s="23" t="s">
        <v>295</v>
      </c>
      <c r="C20" s="27">
        <v>25.87</v>
      </c>
    </row>
    <row r="21" spans="1:4" x14ac:dyDescent="0.35">
      <c r="A21" s="23">
        <v>2005</v>
      </c>
      <c r="B21" s="23" t="s">
        <v>296</v>
      </c>
      <c r="C21" s="27">
        <v>25.86</v>
      </c>
    </row>
    <row r="22" spans="1:4" x14ac:dyDescent="0.35">
      <c r="A22" s="23">
        <v>2005</v>
      </c>
      <c r="B22" s="23" t="s">
        <v>297</v>
      </c>
      <c r="C22" s="27">
        <v>26.05</v>
      </c>
    </row>
    <row r="23" spans="1:4" x14ac:dyDescent="0.35">
      <c r="A23" s="23">
        <v>2005</v>
      </c>
      <c r="B23" s="23" t="s">
        <v>298</v>
      </c>
      <c r="C23" s="27">
        <v>26.46</v>
      </c>
    </row>
    <row r="24" spans="1:4" x14ac:dyDescent="0.35">
      <c r="A24" s="23">
        <v>2006</v>
      </c>
      <c r="B24" s="23" t="s">
        <v>295</v>
      </c>
      <c r="C24" s="27">
        <v>26.86</v>
      </c>
    </row>
    <row r="25" spans="1:4" x14ac:dyDescent="0.35">
      <c r="A25" s="23">
        <v>2006</v>
      </c>
      <c r="B25" s="23" t="s">
        <v>296</v>
      </c>
      <c r="C25" s="27">
        <v>26.86</v>
      </c>
    </row>
    <row r="26" spans="1:4" x14ac:dyDescent="0.35">
      <c r="A26" s="23">
        <v>2006</v>
      </c>
      <c r="B26" s="23" t="s">
        <v>297</v>
      </c>
      <c r="C26" s="27">
        <v>27.31</v>
      </c>
    </row>
    <row r="27" spans="1:4" x14ac:dyDescent="0.35">
      <c r="A27" s="23">
        <v>2006</v>
      </c>
      <c r="B27" s="23" t="s">
        <v>298</v>
      </c>
      <c r="C27" s="27">
        <v>27.54</v>
      </c>
    </row>
    <row r="28" spans="1:4" x14ac:dyDescent="0.35">
      <c r="A28" s="23">
        <v>2007</v>
      </c>
      <c r="B28" s="23" t="s">
        <v>295</v>
      </c>
      <c r="C28" s="27">
        <v>27.82</v>
      </c>
    </row>
    <row r="29" spans="1:4" x14ac:dyDescent="0.35">
      <c r="A29" s="23">
        <v>2007</v>
      </c>
      <c r="B29" s="23" t="s">
        <v>296</v>
      </c>
      <c r="C29" s="27">
        <v>27.75</v>
      </c>
    </row>
    <row r="30" spans="1:4" x14ac:dyDescent="0.35">
      <c r="A30" s="23">
        <v>2007</v>
      </c>
      <c r="B30" s="23" t="s">
        <v>297</v>
      </c>
      <c r="C30" s="27">
        <v>28.03</v>
      </c>
    </row>
    <row r="31" spans="1:4" x14ac:dyDescent="0.35">
      <c r="A31" s="23">
        <v>2007</v>
      </c>
      <c r="B31" s="23" t="s">
        <v>298</v>
      </c>
      <c r="C31" s="27">
        <v>28.11</v>
      </c>
    </row>
    <row r="32" spans="1:4" x14ac:dyDescent="0.35">
      <c r="A32" s="23">
        <v>2008</v>
      </c>
      <c r="B32" s="23" t="s">
        <v>295</v>
      </c>
      <c r="C32" s="27">
        <v>28.46</v>
      </c>
    </row>
    <row r="33" spans="1:4" x14ac:dyDescent="0.35">
      <c r="A33" s="23">
        <v>2008</v>
      </c>
      <c r="B33" s="23" t="s">
        <v>296</v>
      </c>
      <c r="C33" s="27">
        <v>28.48</v>
      </c>
    </row>
    <row r="34" spans="1:4" x14ac:dyDescent="0.35">
      <c r="A34" s="23">
        <v>2008</v>
      </c>
      <c r="B34" s="23" t="s">
        <v>297</v>
      </c>
      <c r="C34" s="27">
        <v>28.87</v>
      </c>
    </row>
    <row r="35" spans="1:4" x14ac:dyDescent="0.35">
      <c r="A35" s="23">
        <v>2008</v>
      </c>
      <c r="B35" s="23" t="s">
        <v>298</v>
      </c>
      <c r="C35" s="27">
        <v>29.18</v>
      </c>
    </row>
    <row r="36" spans="1:4" x14ac:dyDescent="0.35">
      <c r="A36" s="23">
        <v>2009</v>
      </c>
      <c r="B36" s="23" t="s">
        <v>295</v>
      </c>
      <c r="C36" s="27">
        <v>29.39</v>
      </c>
    </row>
    <row r="37" spans="1:4" x14ac:dyDescent="0.35">
      <c r="A37" s="23">
        <v>2009</v>
      </c>
      <c r="B37" s="23" t="s">
        <v>296</v>
      </c>
      <c r="C37" s="27">
        <v>29.31</v>
      </c>
    </row>
    <row r="38" spans="1:4" x14ac:dyDescent="0.35">
      <c r="A38" s="23">
        <v>2009</v>
      </c>
      <c r="B38" s="23" t="s">
        <v>297</v>
      </c>
      <c r="C38" s="27">
        <v>29.4</v>
      </c>
    </row>
    <row r="39" spans="1:4" x14ac:dyDescent="0.35">
      <c r="A39" s="23">
        <v>2009</v>
      </c>
      <c r="B39" s="23" t="s">
        <v>298</v>
      </c>
      <c r="C39" s="27">
        <v>29.37</v>
      </c>
    </row>
    <row r="40" spans="1:4" x14ac:dyDescent="0.35">
      <c r="A40" s="23">
        <v>2010</v>
      </c>
      <c r="B40" s="23" t="s">
        <v>295</v>
      </c>
      <c r="C40" s="27">
        <v>29.71</v>
      </c>
    </row>
    <row r="41" spans="1:4" x14ac:dyDescent="0.35">
      <c r="A41" s="23">
        <v>2010</v>
      </c>
      <c r="B41" s="23" t="s">
        <v>296</v>
      </c>
      <c r="C41" s="27">
        <v>29.52</v>
      </c>
    </row>
    <row r="42" spans="1:4" x14ac:dyDescent="0.35">
      <c r="A42" s="23">
        <v>2010</v>
      </c>
      <c r="B42" s="23" t="s">
        <v>297</v>
      </c>
      <c r="C42" s="27">
        <v>29.75</v>
      </c>
    </row>
    <row r="43" spans="1:4" x14ac:dyDescent="0.35">
      <c r="A43" s="23">
        <v>2010</v>
      </c>
      <c r="B43" s="23" t="s">
        <v>298</v>
      </c>
      <c r="C43" s="27">
        <v>29.72</v>
      </c>
    </row>
    <row r="44" spans="1:4" x14ac:dyDescent="0.35">
      <c r="A44" s="23">
        <v>2011</v>
      </c>
      <c r="B44" s="23" t="s">
        <v>295</v>
      </c>
      <c r="C44" s="27">
        <v>30.07</v>
      </c>
    </row>
    <row r="45" spans="1:4" x14ac:dyDescent="0.35">
      <c r="A45" s="23">
        <v>2011</v>
      </c>
      <c r="B45" s="23" t="s">
        <v>296</v>
      </c>
      <c r="C45" s="27">
        <v>29.98</v>
      </c>
    </row>
    <row r="46" spans="1:4" x14ac:dyDescent="0.35">
      <c r="A46" s="23">
        <v>2011</v>
      </c>
      <c r="B46" s="23" t="s">
        <v>297</v>
      </c>
      <c r="C46" s="27">
        <v>30.11</v>
      </c>
    </row>
    <row r="47" spans="1:4" x14ac:dyDescent="0.35">
      <c r="A47" s="23">
        <v>2011</v>
      </c>
      <c r="B47" s="23" t="s">
        <v>298</v>
      </c>
      <c r="C47" s="27">
        <v>30.45</v>
      </c>
    </row>
    <row r="48" spans="1:4" x14ac:dyDescent="0.35">
      <c r="A48" s="23">
        <v>2012</v>
      </c>
      <c r="B48" s="23" t="s">
        <v>295</v>
      </c>
      <c r="C48" s="27">
        <v>30.69</v>
      </c>
    </row>
    <row r="49" spans="1:4" x14ac:dyDescent="0.35">
      <c r="A49" s="23">
        <v>2012</v>
      </c>
      <c r="B49" s="23" t="s">
        <v>296</v>
      </c>
      <c r="C49" s="27">
        <v>30.61</v>
      </c>
    </row>
    <row r="50" spans="1:4" x14ac:dyDescent="0.35">
      <c r="A50" s="23">
        <v>2012</v>
      </c>
      <c r="B50" s="23" t="s">
        <v>297</v>
      </c>
      <c r="C50" s="27">
        <v>30.78</v>
      </c>
    </row>
    <row r="51" spans="1:4" x14ac:dyDescent="0.35">
      <c r="A51" s="23">
        <v>2012</v>
      </c>
      <c r="B51" s="23" t="s">
        <v>298</v>
      </c>
      <c r="C51" s="27">
        <v>30.82</v>
      </c>
    </row>
    <row r="52" spans="1:4" x14ac:dyDescent="0.35">
      <c r="A52" s="23">
        <v>2013</v>
      </c>
      <c r="B52" s="23" t="s">
        <v>295</v>
      </c>
      <c r="C52" s="27">
        <v>31.09</v>
      </c>
    </row>
    <row r="53" spans="1:4" x14ac:dyDescent="0.35">
      <c r="A53" s="23">
        <v>2013</v>
      </c>
      <c r="B53" s="23" t="s">
        <v>296</v>
      </c>
      <c r="C53" s="27">
        <v>31</v>
      </c>
    </row>
    <row r="54" spans="1:4" x14ac:dyDescent="0.35">
      <c r="A54" s="23">
        <v>2013</v>
      </c>
      <c r="B54" s="23" t="s">
        <v>297</v>
      </c>
      <c r="C54" s="27">
        <v>31.16</v>
      </c>
    </row>
    <row r="55" spans="1:4" x14ac:dyDescent="0.35">
      <c r="A55" s="23">
        <v>2013</v>
      </c>
      <c r="B55" s="23" t="s">
        <v>298</v>
      </c>
      <c r="C55" s="27">
        <v>31.57</v>
      </c>
    </row>
    <row r="56" spans="1:4" x14ac:dyDescent="0.35">
      <c r="A56" s="23">
        <v>2014</v>
      </c>
      <c r="B56" s="23" t="s">
        <v>295</v>
      </c>
      <c r="C56" s="27">
        <v>31.93</v>
      </c>
    </row>
    <row r="57" spans="1:4" x14ac:dyDescent="0.35">
      <c r="A57" s="23">
        <v>2014</v>
      </c>
      <c r="B57" s="23" t="s">
        <v>296</v>
      </c>
      <c r="C57" s="27">
        <v>31.96</v>
      </c>
    </row>
    <row r="58" spans="1:4" x14ac:dyDescent="0.35">
      <c r="A58" s="23">
        <v>2014</v>
      </c>
      <c r="B58" s="23" t="s">
        <v>297</v>
      </c>
      <c r="C58" s="27">
        <v>32.200000000000003</v>
      </c>
    </row>
    <row r="59" spans="1:4" x14ac:dyDescent="0.35">
      <c r="A59" s="23">
        <v>2014</v>
      </c>
      <c r="B59" s="23" t="s">
        <v>298</v>
      </c>
      <c r="C59" s="27">
        <v>33.130000000000003</v>
      </c>
    </row>
    <row r="60" spans="1:4" x14ac:dyDescent="0.35">
      <c r="A60" s="23">
        <v>2015</v>
      </c>
      <c r="B60" s="23" t="s">
        <v>295</v>
      </c>
      <c r="C60" s="27">
        <v>33.49</v>
      </c>
    </row>
    <row r="61" spans="1:4" x14ac:dyDescent="0.35">
      <c r="A61" s="23">
        <v>2015</v>
      </c>
      <c r="B61" s="23" t="s">
        <v>296</v>
      </c>
      <c r="C61" s="27">
        <v>33.19</v>
      </c>
    </row>
    <row r="62" spans="1:4" x14ac:dyDescent="0.35">
      <c r="A62" s="23">
        <v>2015</v>
      </c>
      <c r="B62" s="23" t="s">
        <v>297</v>
      </c>
      <c r="C62" s="27">
        <v>33.369999999999997</v>
      </c>
    </row>
    <row r="63" spans="1:4" x14ac:dyDescent="0.35">
      <c r="A63" s="23">
        <v>2015</v>
      </c>
      <c r="B63" s="23" t="s">
        <v>298</v>
      </c>
      <c r="C63" s="27">
        <v>33.58</v>
      </c>
    </row>
    <row r="64" spans="1:4" x14ac:dyDescent="0.35">
      <c r="A64" s="23">
        <v>2016</v>
      </c>
      <c r="B64" s="23" t="s">
        <v>295</v>
      </c>
      <c r="C64" s="27">
        <v>33.94</v>
      </c>
    </row>
    <row r="65" spans="1:4" x14ac:dyDescent="0.35">
      <c r="A65" s="23">
        <v>2016</v>
      </c>
      <c r="B65" s="23" t="s">
        <v>296</v>
      </c>
      <c r="C65" s="27">
        <v>34.049999999999997</v>
      </c>
    </row>
    <row r="66" spans="1:4" x14ac:dyDescent="0.35">
      <c r="A66" s="23">
        <v>2016</v>
      </c>
      <c r="B66" s="23" t="s">
        <v>297</v>
      </c>
      <c r="C66" s="27">
        <v>34.15</v>
      </c>
    </row>
    <row r="67" spans="1:4" x14ac:dyDescent="0.35">
      <c r="A67" s="23">
        <v>2016</v>
      </c>
      <c r="B67" s="23" t="s">
        <v>298</v>
      </c>
      <c r="C67" s="27">
        <v>34.9</v>
      </c>
    </row>
    <row r="68" spans="1:4" x14ac:dyDescent="0.35">
      <c r="A68" s="23">
        <v>2017</v>
      </c>
      <c r="B68" s="23" t="s">
        <v>295</v>
      </c>
      <c r="C68" s="27">
        <v>35.28</v>
      </c>
    </row>
    <row r="69" spans="1:4" x14ac:dyDescent="0.35">
      <c r="A69" s="23">
        <v>2017</v>
      </c>
      <c r="B69" s="23" t="s">
        <v>296</v>
      </c>
      <c r="C69" s="27">
        <v>35.28</v>
      </c>
    </row>
    <row r="70" spans="1:4" x14ac:dyDescent="0.35">
      <c r="A70" s="23">
        <v>2017</v>
      </c>
      <c r="B70" s="23" t="s">
        <v>297</v>
      </c>
      <c r="C70" s="27">
        <v>35.64</v>
      </c>
    </row>
    <row r="71" spans="1:4" x14ac:dyDescent="0.35">
      <c r="A71" s="23">
        <v>2017</v>
      </c>
      <c r="B71" s="23" t="s">
        <v>298</v>
      </c>
      <c r="C71" s="27">
        <v>35.869999999999997</v>
      </c>
    </row>
    <row r="72" spans="1:4" x14ac:dyDescent="0.35">
      <c r="A72" s="23">
        <v>2018</v>
      </c>
      <c r="B72" s="23" t="s">
        <v>295</v>
      </c>
      <c r="C72" s="27">
        <v>36.32</v>
      </c>
    </row>
    <row r="73" spans="1:4" x14ac:dyDescent="0.35">
      <c r="A73" s="23">
        <v>2018</v>
      </c>
      <c r="B73" s="23" t="s">
        <v>296</v>
      </c>
      <c r="C73" s="27">
        <v>36.22</v>
      </c>
    </row>
    <row r="74" spans="1:4" x14ac:dyDescent="0.35">
      <c r="A74" s="23">
        <v>2018</v>
      </c>
      <c r="B74" s="23" t="s">
        <v>297</v>
      </c>
      <c r="C74" s="27">
        <v>36.630000000000003</v>
      </c>
      <c r="D74" s="22">
        <v>1.4</v>
      </c>
    </row>
    <row r="75" spans="1:4" x14ac:dyDescent="0.35">
      <c r="A75" s="23">
        <v>2018</v>
      </c>
      <c r="B75" s="23" t="s">
        <v>298</v>
      </c>
      <c r="C75" s="27">
        <v>36.32</v>
      </c>
      <c r="D75" s="22">
        <v>1.3</v>
      </c>
    </row>
    <row r="76" spans="1:4" x14ac:dyDescent="0.35">
      <c r="A76" s="23">
        <v>2019</v>
      </c>
      <c r="B76" s="23" t="s">
        <v>295</v>
      </c>
      <c r="C76" s="27">
        <v>36.770000000000003</v>
      </c>
      <c r="D76" s="22">
        <v>1.3</v>
      </c>
    </row>
    <row r="77" spans="1:4" x14ac:dyDescent="0.35">
      <c r="A77" s="23">
        <v>2019</v>
      </c>
      <c r="B77" s="23" t="s">
        <v>296</v>
      </c>
      <c r="C77" s="27">
        <v>36.61</v>
      </c>
      <c r="D77" s="22">
        <v>1.3</v>
      </c>
    </row>
    <row r="78" spans="1:4" x14ac:dyDescent="0.35">
      <c r="A78" s="23">
        <v>2019</v>
      </c>
      <c r="B78" s="23" t="s">
        <v>297</v>
      </c>
      <c r="C78" s="27">
        <v>37.03</v>
      </c>
      <c r="D78" s="22">
        <v>1.3</v>
      </c>
    </row>
    <row r="79" spans="1:4" x14ac:dyDescent="0.35">
      <c r="A79" s="23">
        <v>2019</v>
      </c>
      <c r="B79" s="23" t="s">
        <v>298</v>
      </c>
      <c r="C79" s="27">
        <v>37.1</v>
      </c>
      <c r="D79" s="22">
        <v>1.2</v>
      </c>
    </row>
    <row r="80" spans="1:4" x14ac:dyDescent="0.35">
      <c r="A80" s="23">
        <v>2020</v>
      </c>
      <c r="B80" s="23" t="s">
        <v>295</v>
      </c>
      <c r="C80" s="27">
        <v>37.729999999999997</v>
      </c>
      <c r="D80" s="22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27D-B203-4746-AF63-86D5A5BC2F26}">
  <dimension ref="A1:AF43"/>
  <sheetViews>
    <sheetView topLeftCell="A15" workbookViewId="0">
      <selection activeCell="B1" sqref="B1"/>
    </sheetView>
  </sheetViews>
  <sheetFormatPr defaultRowHeight="14.5" x14ac:dyDescent="0.35"/>
  <sheetData>
    <row r="1" spans="1:32" x14ac:dyDescent="0.35">
      <c r="A1" t="s">
        <v>321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322</v>
      </c>
      <c r="B2">
        <v>27714.400000000001</v>
      </c>
      <c r="C2">
        <v>28192</v>
      </c>
      <c r="D2">
        <v>28663.1</v>
      </c>
      <c r="E2">
        <v>29126.9</v>
      </c>
      <c r="F2">
        <v>29582.5</v>
      </c>
      <c r="G2">
        <v>30029.200000000001</v>
      </c>
      <c r="H2">
        <v>30466.1</v>
      </c>
      <c r="I2">
        <v>30892.400000000001</v>
      </c>
      <c r="J2">
        <v>31325.9</v>
      </c>
      <c r="K2">
        <v>31766.7</v>
      </c>
      <c r="L2">
        <v>32215</v>
      </c>
      <c r="M2">
        <v>32670.9</v>
      </c>
      <c r="N2">
        <v>33134.5</v>
      </c>
      <c r="O2">
        <v>33605.9</v>
      </c>
      <c r="P2">
        <v>34085.300000000003</v>
      </c>
      <c r="Q2">
        <v>34572.800000000003</v>
      </c>
      <c r="R2">
        <v>35068.6</v>
      </c>
      <c r="S2">
        <v>35572.800000000003</v>
      </c>
      <c r="T2">
        <v>36085.4</v>
      </c>
      <c r="U2">
        <v>36606.800000000003</v>
      </c>
      <c r="V2">
        <v>37137</v>
      </c>
      <c r="W2">
        <v>37676.1</v>
      </c>
      <c r="X2">
        <v>38224.400000000001</v>
      </c>
      <c r="Y2">
        <v>38781.9</v>
      </c>
      <c r="Z2">
        <v>39348.9</v>
      </c>
      <c r="AA2">
        <v>39925.4</v>
      </c>
      <c r="AB2">
        <v>40511.699999999997</v>
      </c>
      <c r="AC2">
        <v>41108</v>
      </c>
      <c r="AD2">
        <v>41714.300000000003</v>
      </c>
      <c r="AE2">
        <v>42330.8</v>
      </c>
      <c r="AF2">
        <v>42957.8</v>
      </c>
    </row>
    <row r="3" spans="1:32" x14ac:dyDescent="0.35">
      <c r="A3" t="s">
        <v>323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325</v>
      </c>
      <c r="B5">
        <v>5324.17</v>
      </c>
      <c r="C5">
        <v>5275.2</v>
      </c>
      <c r="D5">
        <v>5241.7299999999996</v>
      </c>
      <c r="E5">
        <v>5223.3599999999997</v>
      </c>
      <c r="F5">
        <v>5219.8100000000004</v>
      </c>
      <c r="G5">
        <v>5230.99</v>
      </c>
      <c r="H5">
        <v>5256.98</v>
      </c>
      <c r="I5">
        <v>5298</v>
      </c>
      <c r="J5">
        <v>5339.44</v>
      </c>
      <c r="K5">
        <v>5381.29</v>
      </c>
      <c r="L5">
        <v>5423.56</v>
      </c>
      <c r="M5">
        <v>5466.26</v>
      </c>
      <c r="N5">
        <v>5509.38</v>
      </c>
      <c r="O5">
        <v>5552.94</v>
      </c>
      <c r="P5">
        <v>5596.94</v>
      </c>
      <c r="Q5">
        <v>5641.38</v>
      </c>
      <c r="R5">
        <v>5686.26</v>
      </c>
      <c r="S5">
        <v>5731.6</v>
      </c>
      <c r="T5">
        <v>5777.39</v>
      </c>
      <c r="U5">
        <v>5823.64</v>
      </c>
      <c r="V5">
        <v>5870.35</v>
      </c>
      <c r="W5">
        <v>5917.54</v>
      </c>
      <c r="X5">
        <v>5965.2</v>
      </c>
      <c r="Y5">
        <v>6013.33</v>
      </c>
      <c r="Z5">
        <v>6061.95</v>
      </c>
      <c r="AA5">
        <v>6111.06</v>
      </c>
      <c r="AB5">
        <v>6160.67</v>
      </c>
      <c r="AC5">
        <v>6210.77</v>
      </c>
      <c r="AD5">
        <v>6261.37</v>
      </c>
      <c r="AE5">
        <v>6312.48</v>
      </c>
      <c r="AF5">
        <v>6364.11</v>
      </c>
    </row>
    <row r="6" spans="1:32" x14ac:dyDescent="0.35">
      <c r="A6" t="s">
        <v>326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327</v>
      </c>
      <c r="B7">
        <v>52916.6</v>
      </c>
      <c r="C7">
        <v>53372.800000000003</v>
      </c>
      <c r="D7">
        <v>53896.800000000003</v>
      </c>
      <c r="E7">
        <v>54490.7</v>
      </c>
      <c r="F7">
        <v>55157.3</v>
      </c>
      <c r="G7">
        <v>55899.4</v>
      </c>
      <c r="H7">
        <v>56720.5</v>
      </c>
      <c r="I7">
        <v>57624.1</v>
      </c>
      <c r="J7">
        <v>58545.4</v>
      </c>
      <c r="K7">
        <v>59484.800000000003</v>
      </c>
      <c r="L7">
        <v>60442.5</v>
      </c>
      <c r="M7">
        <v>61419.1</v>
      </c>
      <c r="N7">
        <v>62414.7</v>
      </c>
      <c r="O7">
        <v>63429.8</v>
      </c>
      <c r="P7">
        <v>64464.800000000003</v>
      </c>
      <c r="Q7">
        <v>65520.1</v>
      </c>
      <c r="R7">
        <v>66596</v>
      </c>
      <c r="S7">
        <v>67693</v>
      </c>
      <c r="T7">
        <v>68811.5</v>
      </c>
      <c r="U7">
        <v>69951.899999999994</v>
      </c>
      <c r="V7">
        <v>71114.600000000006</v>
      </c>
      <c r="W7">
        <v>72300.100000000006</v>
      </c>
      <c r="X7">
        <v>73508.800000000003</v>
      </c>
      <c r="Y7">
        <v>74741.2</v>
      </c>
      <c r="Z7">
        <v>75997.7</v>
      </c>
      <c r="AA7">
        <v>77278.8</v>
      </c>
      <c r="AB7">
        <v>78585</v>
      </c>
      <c r="AC7">
        <v>79916.7</v>
      </c>
      <c r="AD7">
        <v>81274.5</v>
      </c>
      <c r="AE7">
        <v>82659</v>
      </c>
      <c r="AF7">
        <v>84070.5</v>
      </c>
    </row>
    <row r="8" spans="1:32" x14ac:dyDescent="0.35">
      <c r="A8" t="s">
        <v>328</v>
      </c>
      <c r="B8">
        <v>4613.29</v>
      </c>
      <c r="C8">
        <v>4587.0600000000004</v>
      </c>
      <c r="D8">
        <v>4553.8900000000003</v>
      </c>
      <c r="E8">
        <v>4513.95</v>
      </c>
      <c r="F8">
        <v>4467.46</v>
      </c>
      <c r="G8">
        <v>4414.68</v>
      </c>
      <c r="H8">
        <v>4355.91</v>
      </c>
      <c r="I8">
        <v>4291.46</v>
      </c>
      <c r="J8">
        <v>4228.24</v>
      </c>
      <c r="K8">
        <v>4166.2299999999996</v>
      </c>
      <c r="L8">
        <v>4105.3999999999996</v>
      </c>
      <c r="M8">
        <v>4045.73</v>
      </c>
      <c r="N8">
        <v>3987.2</v>
      </c>
      <c r="O8">
        <v>3929.78</v>
      </c>
      <c r="P8">
        <v>3873.46</v>
      </c>
      <c r="Q8">
        <v>3818.21</v>
      </c>
      <c r="R8">
        <v>3764.02</v>
      </c>
      <c r="S8">
        <v>3710.86</v>
      </c>
      <c r="T8">
        <v>3658.71</v>
      </c>
      <c r="U8">
        <v>3607.56</v>
      </c>
      <c r="V8">
        <v>3557.38</v>
      </c>
      <c r="W8">
        <v>3508.16</v>
      </c>
      <c r="X8">
        <v>3459.88</v>
      </c>
      <c r="Y8">
        <v>3412.52</v>
      </c>
      <c r="Z8">
        <v>3366.06</v>
      </c>
      <c r="AA8">
        <v>3320.49</v>
      </c>
      <c r="AB8">
        <v>3275.79</v>
      </c>
      <c r="AC8">
        <v>3231.94</v>
      </c>
      <c r="AD8">
        <v>3188.92</v>
      </c>
      <c r="AE8">
        <v>3146.73</v>
      </c>
      <c r="AF8">
        <v>3105.34</v>
      </c>
    </row>
    <row r="9" spans="1:32" x14ac:dyDescent="0.35">
      <c r="A9" t="s">
        <v>329</v>
      </c>
      <c r="B9">
        <v>12867.7</v>
      </c>
      <c r="C9">
        <v>13092.3</v>
      </c>
      <c r="D9">
        <v>13295.2</v>
      </c>
      <c r="E9">
        <v>13474.9</v>
      </c>
      <c r="F9">
        <v>13630.1</v>
      </c>
      <c r="G9">
        <v>13759.6</v>
      </c>
      <c r="H9">
        <v>13862.3</v>
      </c>
      <c r="I9">
        <v>13937.5</v>
      </c>
      <c r="J9">
        <v>14013.3</v>
      </c>
      <c r="K9">
        <v>14089.5</v>
      </c>
      <c r="L9">
        <v>14166.2</v>
      </c>
      <c r="M9">
        <v>14243.4</v>
      </c>
      <c r="N9">
        <v>14321.1</v>
      </c>
      <c r="O9">
        <v>14399.4</v>
      </c>
      <c r="P9">
        <v>14478.1</v>
      </c>
      <c r="Q9">
        <v>14557.4</v>
      </c>
      <c r="R9">
        <v>14637.2</v>
      </c>
      <c r="S9">
        <v>14717.5</v>
      </c>
      <c r="T9">
        <v>14798.4</v>
      </c>
      <c r="U9">
        <v>14879.7</v>
      </c>
      <c r="V9">
        <v>14961.6</v>
      </c>
      <c r="W9">
        <v>15044.1</v>
      </c>
      <c r="X9">
        <v>15127.1</v>
      </c>
      <c r="Y9">
        <v>15210.6</v>
      </c>
      <c r="Z9">
        <v>15294.7</v>
      </c>
      <c r="AA9">
        <v>15379.4</v>
      </c>
      <c r="AB9">
        <v>15464.6</v>
      </c>
      <c r="AC9">
        <v>15550.3</v>
      </c>
      <c r="AD9">
        <v>15636.6</v>
      </c>
      <c r="AE9">
        <v>15723.5</v>
      </c>
      <c r="AF9">
        <v>15811</v>
      </c>
    </row>
    <row r="10" spans="1:32" x14ac:dyDescent="0.35">
      <c r="A10" t="s">
        <v>330</v>
      </c>
      <c r="B10">
        <v>29245.4</v>
      </c>
      <c r="C10">
        <v>29267</v>
      </c>
      <c r="D10">
        <v>29301.1</v>
      </c>
      <c r="E10">
        <v>29347.7</v>
      </c>
      <c r="F10">
        <v>29406.9</v>
      </c>
      <c r="G10">
        <v>29478.799999999999</v>
      </c>
      <c r="H10">
        <v>29563.599999999999</v>
      </c>
      <c r="I10">
        <v>29661.200000000001</v>
      </c>
      <c r="J10">
        <v>29759.3</v>
      </c>
      <c r="K10">
        <v>29857.8</v>
      </c>
      <c r="L10">
        <v>29956.7</v>
      </c>
      <c r="M10">
        <v>30056.1</v>
      </c>
      <c r="N10">
        <v>30155.8</v>
      </c>
      <c r="O10">
        <v>30255.9</v>
      </c>
      <c r="P10">
        <v>30356.5</v>
      </c>
      <c r="Q10">
        <v>30457.5</v>
      </c>
      <c r="R10">
        <v>30558.9</v>
      </c>
      <c r="S10">
        <v>30660.7</v>
      </c>
      <c r="T10">
        <v>30763</v>
      </c>
      <c r="U10">
        <v>30865.599999999999</v>
      </c>
      <c r="V10">
        <v>30968.7</v>
      </c>
      <c r="W10">
        <v>31072.2</v>
      </c>
      <c r="X10">
        <v>31176.2</v>
      </c>
      <c r="Y10">
        <v>31280.6</v>
      </c>
      <c r="Z10">
        <v>31385.4</v>
      </c>
      <c r="AA10">
        <v>31490.7</v>
      </c>
      <c r="AB10">
        <v>31596.400000000001</v>
      </c>
      <c r="AC10">
        <v>31702.5</v>
      </c>
      <c r="AD10">
        <v>31809.1</v>
      </c>
      <c r="AE10">
        <v>31916.1</v>
      </c>
      <c r="AF10">
        <v>32023.5</v>
      </c>
    </row>
    <row r="11" spans="1:32" x14ac:dyDescent="0.35">
      <c r="A11" t="s">
        <v>331</v>
      </c>
      <c r="B11">
        <v>2015.15</v>
      </c>
      <c r="C11">
        <v>2026.25</v>
      </c>
      <c r="D11">
        <v>2037.26</v>
      </c>
      <c r="E11">
        <v>2048.1799999999998</v>
      </c>
      <c r="F11">
        <v>2059.0100000000002</v>
      </c>
      <c r="G11">
        <v>2069.75</v>
      </c>
      <c r="H11">
        <v>2080.39</v>
      </c>
      <c r="I11">
        <v>2090.9299999999998</v>
      </c>
      <c r="J11">
        <v>2101.5300000000002</v>
      </c>
      <c r="K11">
        <v>2112.21</v>
      </c>
      <c r="L11">
        <v>2122.94</v>
      </c>
      <c r="M11">
        <v>2133.75</v>
      </c>
      <c r="N11">
        <v>2144.62</v>
      </c>
      <c r="O11">
        <v>2155.5700000000002</v>
      </c>
      <c r="P11">
        <v>2166.58</v>
      </c>
      <c r="Q11">
        <v>2177.66</v>
      </c>
      <c r="R11">
        <v>2188.81</v>
      </c>
      <c r="S11">
        <v>2200.0300000000002</v>
      </c>
      <c r="T11">
        <v>2211.3200000000002</v>
      </c>
      <c r="U11">
        <v>2222.69</v>
      </c>
      <c r="V11">
        <v>2234.12</v>
      </c>
      <c r="W11">
        <v>2245.63</v>
      </c>
      <c r="X11">
        <v>2257.1999999999998</v>
      </c>
      <c r="Y11">
        <v>2268.86</v>
      </c>
      <c r="Z11">
        <v>2280.58</v>
      </c>
      <c r="AA11">
        <v>2292.38</v>
      </c>
      <c r="AB11">
        <v>2304.25</v>
      </c>
      <c r="AC11">
        <v>2316.1999999999998</v>
      </c>
      <c r="AD11">
        <v>2328.2199999999998</v>
      </c>
      <c r="AE11">
        <v>2340.3200000000002</v>
      </c>
      <c r="AF11">
        <v>2352.5</v>
      </c>
    </row>
    <row r="12" spans="1:32" x14ac:dyDescent="0.35">
      <c r="A12" t="s">
        <v>332</v>
      </c>
      <c r="B12">
        <v>9153.01</v>
      </c>
      <c r="C12">
        <v>9314.59</v>
      </c>
      <c r="D12">
        <v>9476.1</v>
      </c>
      <c r="E12">
        <v>9637.39</v>
      </c>
      <c r="F12">
        <v>9798.31</v>
      </c>
      <c r="G12">
        <v>9958.7000000000007</v>
      </c>
      <c r="H12">
        <v>10118.4</v>
      </c>
      <c r="I12">
        <v>10277.200000000001</v>
      </c>
      <c r="J12">
        <v>10439.1</v>
      </c>
      <c r="K12">
        <v>10604</v>
      </c>
      <c r="L12">
        <v>10772</v>
      </c>
      <c r="M12">
        <v>10943.2</v>
      </c>
      <c r="N12">
        <v>11117.7</v>
      </c>
      <c r="O12">
        <v>11295.5</v>
      </c>
      <c r="P12">
        <v>11476.6</v>
      </c>
      <c r="Q12">
        <v>11661.2</v>
      </c>
      <c r="R12">
        <v>11849.3</v>
      </c>
      <c r="S12">
        <v>12040.9</v>
      </c>
      <c r="T12">
        <v>12236.2</v>
      </c>
      <c r="U12">
        <v>12435.1</v>
      </c>
      <c r="V12">
        <v>12637.9</v>
      </c>
      <c r="W12">
        <v>12844.4</v>
      </c>
      <c r="X12">
        <v>13054.9</v>
      </c>
      <c r="Y12">
        <v>13269.4</v>
      </c>
      <c r="Z12">
        <v>13488</v>
      </c>
      <c r="AA12">
        <v>13710.7</v>
      </c>
      <c r="AB12">
        <v>13937.6</v>
      </c>
      <c r="AC12">
        <v>14168.8</v>
      </c>
      <c r="AD12">
        <v>14404.4</v>
      </c>
      <c r="AE12">
        <v>14644.4</v>
      </c>
      <c r="AF12">
        <v>14889</v>
      </c>
    </row>
    <row r="13" spans="1:32" x14ac:dyDescent="0.35">
      <c r="A13" t="s">
        <v>333</v>
      </c>
      <c r="B13">
        <v>3937.09</v>
      </c>
      <c r="C13">
        <v>3934.43</v>
      </c>
      <c r="D13">
        <v>3941.52</v>
      </c>
      <c r="E13">
        <v>3958.42</v>
      </c>
      <c r="F13">
        <v>3985.24</v>
      </c>
      <c r="G13">
        <v>4022.21</v>
      </c>
      <c r="H13">
        <v>4069.65</v>
      </c>
      <c r="I13">
        <v>4127.9799999999996</v>
      </c>
      <c r="J13">
        <v>4187.3599999999997</v>
      </c>
      <c r="K13">
        <v>4247.8</v>
      </c>
      <c r="L13">
        <v>4309.34</v>
      </c>
      <c r="M13">
        <v>4371.9799999999996</v>
      </c>
      <c r="N13">
        <v>4435.75</v>
      </c>
      <c r="O13">
        <v>4500.67</v>
      </c>
      <c r="P13">
        <v>4566.76</v>
      </c>
      <c r="Q13">
        <v>4634.03</v>
      </c>
      <c r="R13">
        <v>4702.5200000000004</v>
      </c>
      <c r="S13">
        <v>4772.24</v>
      </c>
      <c r="T13">
        <v>4843.22</v>
      </c>
      <c r="U13">
        <v>4915.47</v>
      </c>
      <c r="V13">
        <v>4989.0200000000004</v>
      </c>
      <c r="W13">
        <v>5063.8999999999996</v>
      </c>
      <c r="X13">
        <v>5140.12</v>
      </c>
      <c r="Y13">
        <v>5217.72</v>
      </c>
      <c r="Z13">
        <v>5296.71</v>
      </c>
      <c r="AA13">
        <v>5377.13</v>
      </c>
      <c r="AB13">
        <v>5458.99</v>
      </c>
      <c r="AC13">
        <v>5542.33</v>
      </c>
      <c r="AD13">
        <v>5627.17</v>
      </c>
      <c r="AE13">
        <v>5713.53</v>
      </c>
      <c r="AF13">
        <v>5801.45</v>
      </c>
    </row>
    <row r="14" spans="1:32" x14ac:dyDescent="0.35">
      <c r="A14" t="s">
        <v>334</v>
      </c>
      <c r="B14">
        <v>18149.900000000001</v>
      </c>
      <c r="C14">
        <v>18412.900000000001</v>
      </c>
      <c r="D14">
        <v>18680</v>
      </c>
      <c r="E14">
        <v>18951.2</v>
      </c>
      <c r="F14">
        <v>19226.5</v>
      </c>
      <c r="G14">
        <v>19506.099999999999</v>
      </c>
      <c r="H14">
        <v>19789.900000000001</v>
      </c>
      <c r="I14">
        <v>20078.099999999999</v>
      </c>
      <c r="J14">
        <v>20371.400000000001</v>
      </c>
      <c r="K14">
        <v>20669.900000000001</v>
      </c>
      <c r="L14">
        <v>20973.599999999999</v>
      </c>
      <c r="M14">
        <v>21282.7</v>
      </c>
      <c r="N14">
        <v>21597.3</v>
      </c>
      <c r="O14">
        <v>21917.5</v>
      </c>
      <c r="P14">
        <v>22243.3</v>
      </c>
      <c r="Q14">
        <v>22574.9</v>
      </c>
      <c r="R14">
        <v>22912.3</v>
      </c>
      <c r="S14">
        <v>23255.8</v>
      </c>
      <c r="T14">
        <v>23605.3</v>
      </c>
      <c r="U14">
        <v>23960.9</v>
      </c>
      <c r="V14">
        <v>24322.9</v>
      </c>
      <c r="W14">
        <v>24691.3</v>
      </c>
      <c r="X14">
        <v>25066.2</v>
      </c>
      <c r="Y14">
        <v>25447.7</v>
      </c>
      <c r="Z14">
        <v>25836</v>
      </c>
      <c r="AA14">
        <v>26231.200000000001</v>
      </c>
      <c r="AB14">
        <v>26633.3</v>
      </c>
      <c r="AC14">
        <v>27042.6</v>
      </c>
      <c r="AD14">
        <v>27459.1</v>
      </c>
      <c r="AE14">
        <v>27883</v>
      </c>
      <c r="AF14">
        <v>28314.3</v>
      </c>
    </row>
    <row r="15" spans="1:32" x14ac:dyDescent="0.35">
      <c r="A15" t="s">
        <v>335</v>
      </c>
      <c r="B15">
        <v>3379.34</v>
      </c>
      <c r="C15">
        <v>3488.43</v>
      </c>
      <c r="D15">
        <v>3590.57</v>
      </c>
      <c r="E15">
        <v>3684.67</v>
      </c>
      <c r="F15">
        <v>3769.73</v>
      </c>
      <c r="G15">
        <v>3844.8</v>
      </c>
      <c r="H15">
        <v>3909.04</v>
      </c>
      <c r="I15">
        <v>3961.67</v>
      </c>
      <c r="J15">
        <v>4015.15</v>
      </c>
      <c r="K15">
        <v>4069.47</v>
      </c>
      <c r="L15">
        <v>4124.6499999999996</v>
      </c>
      <c r="M15">
        <v>4180.71</v>
      </c>
      <c r="N15">
        <v>4237.6499999999996</v>
      </c>
      <c r="O15">
        <v>4295.5</v>
      </c>
      <c r="P15">
        <v>4354.2700000000004</v>
      </c>
      <c r="Q15">
        <v>4413.97</v>
      </c>
      <c r="R15">
        <v>4474.62</v>
      </c>
      <c r="S15">
        <v>4536.2299999999996</v>
      </c>
      <c r="T15">
        <v>4598.8100000000004</v>
      </c>
      <c r="U15">
        <v>4662.3900000000003</v>
      </c>
      <c r="V15">
        <v>4726.9799999999996</v>
      </c>
      <c r="W15">
        <v>4792.59</v>
      </c>
      <c r="X15">
        <v>4859.25</v>
      </c>
      <c r="Y15">
        <v>4926.96</v>
      </c>
      <c r="Z15">
        <v>4995.74</v>
      </c>
      <c r="AA15">
        <v>5065.62</v>
      </c>
      <c r="AB15">
        <v>5136.6000000000004</v>
      </c>
      <c r="AC15">
        <v>5208.71</v>
      </c>
      <c r="AD15">
        <v>5281.97</v>
      </c>
      <c r="AE15">
        <v>5356.38</v>
      </c>
      <c r="AF15">
        <v>5431.98</v>
      </c>
    </row>
    <row r="16" spans="1:32" x14ac:dyDescent="0.35">
      <c r="A16" t="s">
        <v>336</v>
      </c>
      <c r="B16">
        <v>8263.5400000000009</v>
      </c>
      <c r="C16">
        <v>8398.25</v>
      </c>
      <c r="D16">
        <v>8529.0400000000009</v>
      </c>
      <c r="E16">
        <v>8655.57</v>
      </c>
      <c r="F16">
        <v>8777.5</v>
      </c>
      <c r="G16">
        <v>8894.51</v>
      </c>
      <c r="H16">
        <v>9006.2999999999993</v>
      </c>
      <c r="I16">
        <v>9112.56</v>
      </c>
      <c r="J16">
        <v>9220.34</v>
      </c>
      <c r="K16">
        <v>9329.67</v>
      </c>
      <c r="L16">
        <v>9440.5499999999993</v>
      </c>
      <c r="M16">
        <v>9553.02</v>
      </c>
      <c r="N16">
        <v>9667.1</v>
      </c>
      <c r="O16">
        <v>9782.81</v>
      </c>
      <c r="P16">
        <v>9900.18</v>
      </c>
      <c r="Q16">
        <v>10019.200000000001</v>
      </c>
      <c r="R16">
        <v>10140</v>
      </c>
      <c r="S16">
        <v>10262.4</v>
      </c>
      <c r="T16">
        <v>10386.700000000001</v>
      </c>
      <c r="U16">
        <v>10512.7</v>
      </c>
      <c r="V16">
        <v>10640.5</v>
      </c>
      <c r="W16">
        <v>10770.1</v>
      </c>
      <c r="X16">
        <v>10901.6</v>
      </c>
      <c r="Y16">
        <v>11034.9</v>
      </c>
      <c r="Z16">
        <v>11170.2</v>
      </c>
      <c r="AA16">
        <v>11307.4</v>
      </c>
      <c r="AB16">
        <v>11446.6</v>
      </c>
      <c r="AC16">
        <v>11587.7</v>
      </c>
      <c r="AD16">
        <v>11730.9</v>
      </c>
      <c r="AE16">
        <v>11876.1</v>
      </c>
      <c r="AF16">
        <v>12023.4</v>
      </c>
    </row>
    <row r="17" spans="1:32" x14ac:dyDescent="0.35">
      <c r="A17" t="s">
        <v>337</v>
      </c>
      <c r="B17">
        <v>2062</v>
      </c>
      <c r="C17">
        <v>2088.54</v>
      </c>
      <c r="D17">
        <v>2112.0300000000002</v>
      </c>
      <c r="E17">
        <v>2132.34</v>
      </c>
      <c r="F17">
        <v>2149.33</v>
      </c>
      <c r="G17">
        <v>2162.89</v>
      </c>
      <c r="H17">
        <v>2172.94</v>
      </c>
      <c r="I17">
        <v>2179.4</v>
      </c>
      <c r="J17">
        <v>2185.89</v>
      </c>
      <c r="K17">
        <v>2192.4</v>
      </c>
      <c r="L17">
        <v>2198.94</v>
      </c>
      <c r="M17">
        <v>2205.5</v>
      </c>
      <c r="N17">
        <v>2212.08</v>
      </c>
      <c r="O17">
        <v>2218.69</v>
      </c>
      <c r="P17">
        <v>2225.3200000000002</v>
      </c>
      <c r="Q17">
        <v>2231.9699999999998</v>
      </c>
      <c r="R17">
        <v>2238.65</v>
      </c>
      <c r="S17">
        <v>2245.35</v>
      </c>
      <c r="T17">
        <v>2252.08</v>
      </c>
      <c r="U17">
        <v>2258.83</v>
      </c>
      <c r="V17">
        <v>2265.61</v>
      </c>
      <c r="W17">
        <v>2272.41</v>
      </c>
      <c r="X17">
        <v>2279.2399999999998</v>
      </c>
      <c r="Y17">
        <v>2286.09</v>
      </c>
      <c r="Z17">
        <v>2292.9699999999998</v>
      </c>
      <c r="AA17">
        <v>2299.87</v>
      </c>
      <c r="AB17">
        <v>2306.8000000000002</v>
      </c>
      <c r="AC17">
        <v>2313.75</v>
      </c>
      <c r="AD17">
        <v>2320.7199999999998</v>
      </c>
      <c r="AE17">
        <v>2327.73</v>
      </c>
      <c r="AF17">
        <v>2334.7600000000002</v>
      </c>
    </row>
    <row r="18" spans="1:32" x14ac:dyDescent="0.35">
      <c r="A18" t="s">
        <v>338</v>
      </c>
      <c r="B18">
        <v>4468.25</v>
      </c>
      <c r="C18">
        <v>4535.59</v>
      </c>
      <c r="D18">
        <v>4599.6899999999996</v>
      </c>
      <c r="E18">
        <v>4660.3500000000004</v>
      </c>
      <c r="F18">
        <v>4717.3599999999997</v>
      </c>
      <c r="G18">
        <v>4770.5200000000004</v>
      </c>
      <c r="H18">
        <v>4819.6400000000003</v>
      </c>
      <c r="I18">
        <v>4864.54</v>
      </c>
      <c r="J18">
        <v>4909.96</v>
      </c>
      <c r="K18">
        <v>4955.8900000000003</v>
      </c>
      <c r="L18">
        <v>5002.34</v>
      </c>
      <c r="M18">
        <v>5049.3100000000004</v>
      </c>
      <c r="N18">
        <v>5096.82</v>
      </c>
      <c r="O18">
        <v>5144.87</v>
      </c>
      <c r="P18">
        <v>5193.46</v>
      </c>
      <c r="Q18">
        <v>5242.6000000000004</v>
      </c>
      <c r="R18">
        <v>5292.3</v>
      </c>
      <c r="S18">
        <v>5342.56</v>
      </c>
      <c r="T18">
        <v>5393.4</v>
      </c>
      <c r="U18">
        <v>5444.8</v>
      </c>
      <c r="V18">
        <v>5496.79</v>
      </c>
      <c r="W18">
        <v>5549.37</v>
      </c>
      <c r="X18">
        <v>5602.54</v>
      </c>
      <c r="Y18">
        <v>5656.32</v>
      </c>
      <c r="Z18">
        <v>5710.71</v>
      </c>
      <c r="AA18">
        <v>5765.71</v>
      </c>
      <c r="AB18">
        <v>5821.34</v>
      </c>
      <c r="AC18">
        <v>5877.59</v>
      </c>
      <c r="AD18">
        <v>5934.48</v>
      </c>
      <c r="AE18">
        <v>5992.02</v>
      </c>
      <c r="AF18">
        <v>6050.21</v>
      </c>
    </row>
    <row r="19" spans="1:32" x14ac:dyDescent="0.35">
      <c r="A19" t="s">
        <v>339</v>
      </c>
      <c r="B19">
        <v>49749</v>
      </c>
      <c r="C19">
        <v>50756.2</v>
      </c>
      <c r="D19">
        <v>51700.7</v>
      </c>
      <c r="E19">
        <v>52576.800000000003</v>
      </c>
      <c r="F19">
        <v>53379.3</v>
      </c>
      <c r="G19">
        <v>54103.199999999997</v>
      </c>
      <c r="H19">
        <v>54744</v>
      </c>
      <c r="I19">
        <v>55297.599999999999</v>
      </c>
      <c r="J19">
        <v>55858</v>
      </c>
      <c r="K19">
        <v>56425.2</v>
      </c>
      <c r="L19">
        <v>56999.4</v>
      </c>
      <c r="M19">
        <v>57580.5</v>
      </c>
      <c r="N19">
        <v>58168.6</v>
      </c>
      <c r="O19">
        <v>58764</v>
      </c>
      <c r="P19">
        <v>59366.6</v>
      </c>
      <c r="Q19">
        <v>59976.5</v>
      </c>
      <c r="R19">
        <v>60593.8</v>
      </c>
      <c r="S19">
        <v>61218.7</v>
      </c>
      <c r="T19">
        <v>61851.199999999997</v>
      </c>
      <c r="U19">
        <v>62491.3</v>
      </c>
      <c r="V19">
        <v>63139.3</v>
      </c>
      <c r="W19">
        <v>63795.199999999997</v>
      </c>
      <c r="X19">
        <v>64459</v>
      </c>
      <c r="Y19">
        <v>65130.9</v>
      </c>
      <c r="Z19">
        <v>65811</v>
      </c>
      <c r="AA19">
        <v>66499.399999999994</v>
      </c>
      <c r="AB19">
        <v>67196.100000000006</v>
      </c>
      <c r="AC19">
        <v>67901.399999999994</v>
      </c>
      <c r="AD19">
        <v>68615.199999999997</v>
      </c>
      <c r="AE19">
        <v>69337.7</v>
      </c>
      <c r="AF19">
        <v>70069</v>
      </c>
    </row>
    <row r="20" spans="1:32" x14ac:dyDescent="0.35">
      <c r="A20" t="s">
        <v>340</v>
      </c>
      <c r="B20">
        <v>49167</v>
      </c>
      <c r="C20">
        <v>49949</v>
      </c>
      <c r="D20">
        <v>50774.400000000001</v>
      </c>
      <c r="E20">
        <v>51645.2</v>
      </c>
      <c r="F20">
        <v>52563.6</v>
      </c>
      <c r="G20">
        <v>53531.7</v>
      </c>
      <c r="H20">
        <v>54552</v>
      </c>
      <c r="I20">
        <v>55627.1</v>
      </c>
      <c r="J20">
        <v>56727.9</v>
      </c>
      <c r="K20">
        <v>57854.9</v>
      </c>
      <c r="L20">
        <v>59008.7</v>
      </c>
      <c r="M20">
        <v>60190.1</v>
      </c>
      <c r="N20">
        <v>61399.6</v>
      </c>
      <c r="O20">
        <v>62638</v>
      </c>
      <c r="P20">
        <v>63905.9</v>
      </c>
      <c r="Q20">
        <v>65204</v>
      </c>
      <c r="R20">
        <v>66533</v>
      </c>
      <c r="S20">
        <v>67893.8</v>
      </c>
      <c r="T20">
        <v>69287</v>
      </c>
      <c r="U20">
        <v>70713.3</v>
      </c>
      <c r="V20">
        <v>72173.7</v>
      </c>
      <c r="W20">
        <v>73668.899999999994</v>
      </c>
      <c r="X20">
        <v>75199.8</v>
      </c>
      <c r="Y20">
        <v>76767.100000000006</v>
      </c>
      <c r="Z20">
        <v>78371.899999999994</v>
      </c>
      <c r="AA20">
        <v>80014.8</v>
      </c>
      <c r="AB20">
        <v>81696.899999999994</v>
      </c>
      <c r="AC20">
        <v>83419.199999999997</v>
      </c>
      <c r="AD20">
        <v>85182.5</v>
      </c>
      <c r="AE20">
        <v>86987.8</v>
      </c>
      <c r="AF20">
        <v>88836.1</v>
      </c>
    </row>
    <row r="21" spans="1:32" x14ac:dyDescent="0.35">
      <c r="A21" t="s">
        <v>341</v>
      </c>
      <c r="B21">
        <v>9420.89</v>
      </c>
      <c r="C21">
        <v>9588.68</v>
      </c>
      <c r="D21">
        <v>9752.1</v>
      </c>
      <c r="E21">
        <v>9910.7099999999991</v>
      </c>
      <c r="F21">
        <v>10064.1</v>
      </c>
      <c r="G21">
        <v>10211.799999999999</v>
      </c>
      <c r="H21">
        <v>10353.5</v>
      </c>
      <c r="I21">
        <v>10488.7</v>
      </c>
      <c r="J21">
        <v>10626</v>
      </c>
      <c r="K21">
        <v>10765.5</v>
      </c>
      <c r="L21">
        <v>10907.2</v>
      </c>
      <c r="M21">
        <v>11051.1</v>
      </c>
      <c r="N21">
        <v>11197.3</v>
      </c>
      <c r="O21">
        <v>11345.8</v>
      </c>
      <c r="P21">
        <v>11496.7</v>
      </c>
      <c r="Q21">
        <v>11649.9</v>
      </c>
      <c r="R21">
        <v>11805.5</v>
      </c>
      <c r="S21">
        <v>11963.6</v>
      </c>
      <c r="T21">
        <v>12124.2</v>
      </c>
      <c r="U21">
        <v>12287.4</v>
      </c>
      <c r="V21">
        <v>12453.1</v>
      </c>
      <c r="W21">
        <v>12621.4</v>
      </c>
      <c r="X21">
        <v>12792.4</v>
      </c>
      <c r="Y21">
        <v>12966</v>
      </c>
      <c r="Z21">
        <v>13142.4</v>
      </c>
      <c r="AA21">
        <v>13321.6</v>
      </c>
      <c r="AB21">
        <v>13503.6</v>
      </c>
      <c r="AC21">
        <v>13688.5</v>
      </c>
      <c r="AD21">
        <v>13876.3</v>
      </c>
      <c r="AE21">
        <v>14067.1</v>
      </c>
      <c r="AF21">
        <v>14260.8</v>
      </c>
    </row>
    <row r="22" spans="1:32" x14ac:dyDescent="0.35">
      <c r="A22" t="s">
        <v>342</v>
      </c>
      <c r="B22">
        <v>37431.300000000003</v>
      </c>
      <c r="C22">
        <v>38150.9</v>
      </c>
      <c r="D22">
        <v>38846.1</v>
      </c>
      <c r="E22">
        <v>39514.400000000001</v>
      </c>
      <c r="F22">
        <v>40153.5</v>
      </c>
      <c r="G22">
        <v>40761</v>
      </c>
      <c r="H22">
        <v>41334.699999999997</v>
      </c>
      <c r="I22">
        <v>41872.5</v>
      </c>
      <c r="J22">
        <v>42418.8</v>
      </c>
      <c r="K22">
        <v>42973.599999999999</v>
      </c>
      <c r="L22">
        <v>43537.1</v>
      </c>
      <c r="M22">
        <v>44109.4</v>
      </c>
      <c r="N22">
        <v>44690.7</v>
      </c>
      <c r="O22">
        <v>45281.1</v>
      </c>
      <c r="P22">
        <v>45880.800000000003</v>
      </c>
      <c r="Q22">
        <v>46489.8</v>
      </c>
      <c r="R22">
        <v>47108.5</v>
      </c>
      <c r="S22">
        <v>47736.800000000003</v>
      </c>
      <c r="T22">
        <v>48374.9</v>
      </c>
      <c r="U22">
        <v>49023.1</v>
      </c>
      <c r="V22">
        <v>49681.4</v>
      </c>
      <c r="W22">
        <v>50350.1</v>
      </c>
      <c r="X22">
        <v>51029.2</v>
      </c>
      <c r="Y22">
        <v>51719</v>
      </c>
      <c r="Z22">
        <v>52419.5</v>
      </c>
      <c r="AA22">
        <v>53131.1</v>
      </c>
      <c r="AB22">
        <v>53853.8</v>
      </c>
      <c r="AC22">
        <v>54587.9</v>
      </c>
      <c r="AD22">
        <v>55333.4</v>
      </c>
      <c r="AE22">
        <v>56090.7</v>
      </c>
      <c r="AF22">
        <v>56859.8</v>
      </c>
    </row>
    <row r="23" spans="1:32" x14ac:dyDescent="0.35">
      <c r="A23" t="s">
        <v>343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344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345</v>
      </c>
      <c r="B25">
        <v>36892.5</v>
      </c>
      <c r="C25">
        <v>37103.800000000003</v>
      </c>
      <c r="D25">
        <v>37346.5</v>
      </c>
      <c r="E25">
        <v>37621.1</v>
      </c>
      <c r="F25">
        <v>37928.6</v>
      </c>
      <c r="G25">
        <v>38269.800000000003</v>
      </c>
      <c r="H25">
        <v>38645.800000000003</v>
      </c>
      <c r="I25">
        <v>39057.599999999999</v>
      </c>
      <c r="J25">
        <v>39474.9</v>
      </c>
      <c r="K25">
        <v>39897.800000000003</v>
      </c>
      <c r="L25">
        <v>40326.199999999997</v>
      </c>
      <c r="M25">
        <v>40760.199999999997</v>
      </c>
      <c r="N25">
        <v>41200</v>
      </c>
      <c r="O25">
        <v>41645.599999999999</v>
      </c>
      <c r="P25">
        <v>42097.1</v>
      </c>
      <c r="Q25">
        <v>42554.6</v>
      </c>
      <c r="R25">
        <v>43018</v>
      </c>
      <c r="S25">
        <v>43487.7</v>
      </c>
      <c r="T25">
        <v>43963.5</v>
      </c>
      <c r="U25">
        <v>44445.599999999999</v>
      </c>
      <c r="V25">
        <v>44934.1</v>
      </c>
      <c r="W25">
        <v>45429</v>
      </c>
      <c r="X25">
        <v>45930.400000000001</v>
      </c>
      <c r="Y25">
        <v>46438.5</v>
      </c>
      <c r="Z25">
        <v>46953.3</v>
      </c>
      <c r="AA25">
        <v>47474.9</v>
      </c>
      <c r="AB25">
        <v>48003.4</v>
      </c>
      <c r="AC25">
        <v>48538.8</v>
      </c>
      <c r="AD25">
        <v>49081.4</v>
      </c>
      <c r="AE25">
        <v>49631.1</v>
      </c>
      <c r="AF25">
        <v>50188</v>
      </c>
    </row>
    <row r="26" spans="1:32" x14ac:dyDescent="0.35">
      <c r="A26" t="s">
        <v>346</v>
      </c>
      <c r="B26">
        <v>11220.2</v>
      </c>
      <c r="C26">
        <v>11280.2</v>
      </c>
      <c r="D26">
        <v>11356.1</v>
      </c>
      <c r="E26">
        <v>11448.1</v>
      </c>
      <c r="F26">
        <v>11556.8</v>
      </c>
      <c r="G26">
        <v>11682.7</v>
      </c>
      <c r="H26">
        <v>11826.4</v>
      </c>
      <c r="I26">
        <v>11988.7</v>
      </c>
      <c r="J26">
        <v>12153.8</v>
      </c>
      <c r="K26">
        <v>12321.6</v>
      </c>
      <c r="L26">
        <v>12492.3</v>
      </c>
      <c r="M26">
        <v>12665.9</v>
      </c>
      <c r="N26">
        <v>12842.5</v>
      </c>
      <c r="O26">
        <v>13022</v>
      </c>
      <c r="P26">
        <v>13204.7</v>
      </c>
      <c r="Q26">
        <v>13390.4</v>
      </c>
      <c r="R26">
        <v>13579.2</v>
      </c>
      <c r="S26">
        <v>13771.3</v>
      </c>
      <c r="T26">
        <v>13966.7</v>
      </c>
      <c r="U26">
        <v>14165.3</v>
      </c>
      <c r="V26">
        <v>14367.4</v>
      </c>
      <c r="W26">
        <v>14572.9</v>
      </c>
      <c r="X26">
        <v>14781.8</v>
      </c>
      <c r="Y26">
        <v>14994.4</v>
      </c>
      <c r="Z26">
        <v>15210.5</v>
      </c>
      <c r="AA26">
        <v>15430.3</v>
      </c>
      <c r="AB26">
        <v>15653.9</v>
      </c>
      <c r="AC26">
        <v>15881.2</v>
      </c>
      <c r="AD26">
        <v>16112.4</v>
      </c>
      <c r="AE26">
        <v>16347.6</v>
      </c>
      <c r="AF26">
        <v>16586.7</v>
      </c>
    </row>
    <row r="27" spans="1:32" x14ac:dyDescent="0.35">
      <c r="A27" t="s">
        <v>347</v>
      </c>
      <c r="B27">
        <v>1794.17</v>
      </c>
      <c r="C27">
        <v>1798.24</v>
      </c>
      <c r="D27">
        <v>1803.55</v>
      </c>
      <c r="E27">
        <v>1810.11</v>
      </c>
      <c r="F27">
        <v>1817.93</v>
      </c>
      <c r="G27">
        <v>1827.04</v>
      </c>
      <c r="H27">
        <v>1837.45</v>
      </c>
      <c r="I27">
        <v>1849.2</v>
      </c>
      <c r="J27">
        <v>1861.04</v>
      </c>
      <c r="K27">
        <v>1872.98</v>
      </c>
      <c r="L27">
        <v>1885.01</v>
      </c>
      <c r="M27">
        <v>1897.14</v>
      </c>
      <c r="N27">
        <v>1909.36</v>
      </c>
      <c r="O27">
        <v>1921.68</v>
      </c>
      <c r="P27">
        <v>1934.11</v>
      </c>
      <c r="Q27">
        <v>1946.63</v>
      </c>
      <c r="R27">
        <v>1959.25</v>
      </c>
      <c r="S27">
        <v>1971.97</v>
      </c>
      <c r="T27">
        <v>1984.79</v>
      </c>
      <c r="U27">
        <v>1997.72</v>
      </c>
      <c r="V27">
        <v>2010.75</v>
      </c>
      <c r="W27">
        <v>2023.88</v>
      </c>
      <c r="X27">
        <v>2037.12</v>
      </c>
      <c r="Y27">
        <v>2050.4699999999998</v>
      </c>
      <c r="Z27">
        <v>2063.92</v>
      </c>
      <c r="AA27">
        <v>2077.48</v>
      </c>
      <c r="AB27">
        <v>2091.15</v>
      </c>
      <c r="AC27">
        <v>2104.9299999999998</v>
      </c>
      <c r="AD27">
        <v>2118.81</v>
      </c>
      <c r="AE27">
        <v>2132.81</v>
      </c>
      <c r="AF27">
        <v>2146.92</v>
      </c>
    </row>
    <row r="28" spans="1:32" x14ac:dyDescent="0.35">
      <c r="A28" t="s">
        <v>348</v>
      </c>
      <c r="B28">
        <v>7355.06</v>
      </c>
      <c r="C28">
        <v>7443.21</v>
      </c>
      <c r="D28">
        <v>7534.16</v>
      </c>
      <c r="E28">
        <v>7627.99</v>
      </c>
      <c r="F28">
        <v>7724.8</v>
      </c>
      <c r="G28">
        <v>7824.67</v>
      </c>
      <c r="H28">
        <v>7927.7</v>
      </c>
      <c r="I28">
        <v>8033.99</v>
      </c>
      <c r="J28">
        <v>8142.03</v>
      </c>
      <c r="K28">
        <v>8251.84</v>
      </c>
      <c r="L28">
        <v>8363.44</v>
      </c>
      <c r="M28">
        <v>8476.8700000000008</v>
      </c>
      <c r="N28">
        <v>8592.17</v>
      </c>
      <c r="O28">
        <v>8709.34</v>
      </c>
      <c r="P28">
        <v>8828.44</v>
      </c>
      <c r="Q28">
        <v>8949.49</v>
      </c>
      <c r="R28">
        <v>9072.5300000000007</v>
      </c>
      <c r="S28">
        <v>9197.57</v>
      </c>
      <c r="T28">
        <v>9324.67</v>
      </c>
      <c r="U28">
        <v>9453.85</v>
      </c>
      <c r="V28">
        <v>9585.14</v>
      </c>
      <c r="W28">
        <v>9718.59</v>
      </c>
      <c r="X28">
        <v>9854.2199999999993</v>
      </c>
      <c r="Y28">
        <v>9992.07</v>
      </c>
      <c r="Z28">
        <v>10132.200000000001</v>
      </c>
      <c r="AA28">
        <v>10274.6</v>
      </c>
      <c r="AB28">
        <v>10419.299999999999</v>
      </c>
      <c r="AC28">
        <v>10566.4</v>
      </c>
      <c r="AD28">
        <v>10716</v>
      </c>
      <c r="AE28">
        <v>10867.9</v>
      </c>
      <c r="AF28">
        <v>11022.4</v>
      </c>
    </row>
    <row r="29" spans="1:32" x14ac:dyDescent="0.35">
      <c r="A29" t="s">
        <v>349</v>
      </c>
      <c r="B29">
        <v>140726</v>
      </c>
      <c r="C29">
        <v>142943</v>
      </c>
      <c r="D29">
        <v>145145</v>
      </c>
      <c r="E29">
        <v>147328</v>
      </c>
      <c r="F29">
        <v>149491</v>
      </c>
      <c r="G29">
        <v>151630</v>
      </c>
      <c r="H29">
        <v>153742</v>
      </c>
      <c r="I29">
        <v>155826</v>
      </c>
      <c r="J29">
        <v>157944</v>
      </c>
      <c r="K29">
        <v>160097</v>
      </c>
      <c r="L29">
        <v>162285</v>
      </c>
      <c r="M29">
        <v>164510</v>
      </c>
      <c r="N29">
        <v>166770</v>
      </c>
      <c r="O29">
        <v>169068</v>
      </c>
      <c r="P29">
        <v>171404</v>
      </c>
      <c r="Q29">
        <v>173778</v>
      </c>
      <c r="R29">
        <v>176191</v>
      </c>
      <c r="S29">
        <v>178644</v>
      </c>
      <c r="T29">
        <v>181137</v>
      </c>
      <c r="U29">
        <v>183671</v>
      </c>
      <c r="V29">
        <v>186247</v>
      </c>
      <c r="W29">
        <v>188865</v>
      </c>
      <c r="X29">
        <v>191526</v>
      </c>
      <c r="Y29">
        <v>194231</v>
      </c>
      <c r="Z29">
        <v>196980</v>
      </c>
      <c r="AA29">
        <v>199775</v>
      </c>
      <c r="AB29">
        <v>202615</v>
      </c>
      <c r="AC29">
        <v>205502</v>
      </c>
      <c r="AD29">
        <v>208437</v>
      </c>
      <c r="AE29">
        <v>211420</v>
      </c>
      <c r="AF29">
        <v>214452</v>
      </c>
    </row>
    <row r="30" spans="1:32" x14ac:dyDescent="0.35">
      <c r="A30" t="s">
        <v>350</v>
      </c>
      <c r="B30">
        <v>498858</v>
      </c>
      <c r="C30">
        <v>514781</v>
      </c>
      <c r="D30">
        <v>530346</v>
      </c>
      <c r="E30">
        <v>545465</v>
      </c>
      <c r="F30">
        <v>560055</v>
      </c>
      <c r="G30">
        <v>574029</v>
      </c>
      <c r="H30">
        <v>587305</v>
      </c>
      <c r="I30">
        <v>599801</v>
      </c>
      <c r="J30">
        <v>612609</v>
      </c>
      <c r="K30">
        <v>625738</v>
      </c>
      <c r="L30">
        <v>639196</v>
      </c>
      <c r="M30">
        <v>652990</v>
      </c>
      <c r="N30">
        <v>667129</v>
      </c>
      <c r="O30">
        <v>681622</v>
      </c>
      <c r="P30">
        <v>696478</v>
      </c>
      <c r="Q30">
        <v>711706</v>
      </c>
      <c r="R30">
        <v>727314</v>
      </c>
      <c r="S30">
        <v>743313</v>
      </c>
      <c r="T30">
        <v>759713</v>
      </c>
      <c r="U30">
        <v>776523</v>
      </c>
      <c r="V30">
        <v>793753</v>
      </c>
      <c r="W30">
        <v>811414</v>
      </c>
      <c r="X30">
        <v>829518</v>
      </c>
      <c r="Y30">
        <v>848074</v>
      </c>
      <c r="Z30">
        <v>867095</v>
      </c>
      <c r="AA30">
        <v>886591</v>
      </c>
      <c r="AB30">
        <v>906576</v>
      </c>
      <c r="AC30">
        <v>927060</v>
      </c>
      <c r="AD30">
        <v>948057</v>
      </c>
      <c r="AE30">
        <v>969579</v>
      </c>
      <c r="AF30">
        <v>991640</v>
      </c>
    </row>
    <row r="31" spans="1:32" x14ac:dyDescent="0.35">
      <c r="A31" t="s">
        <v>351</v>
      </c>
      <c r="B31">
        <v>104174</v>
      </c>
      <c r="C31">
        <v>105663</v>
      </c>
      <c r="D31">
        <v>107154</v>
      </c>
      <c r="E31">
        <v>108646</v>
      </c>
      <c r="F31">
        <v>110139</v>
      </c>
      <c r="G31">
        <v>111631</v>
      </c>
      <c r="H31">
        <v>113121</v>
      </c>
      <c r="I31">
        <v>114610</v>
      </c>
      <c r="J31">
        <v>116122</v>
      </c>
      <c r="K31">
        <v>117658</v>
      </c>
      <c r="L31">
        <v>119219</v>
      </c>
      <c r="M31">
        <v>120805</v>
      </c>
      <c r="N31">
        <v>122416</v>
      </c>
      <c r="O31">
        <v>124053</v>
      </c>
      <c r="P31">
        <v>125716</v>
      </c>
      <c r="Q31">
        <v>127405</v>
      </c>
      <c r="R31">
        <v>129122</v>
      </c>
      <c r="S31">
        <v>130866</v>
      </c>
      <c r="T31">
        <v>132639</v>
      </c>
      <c r="U31">
        <v>134439</v>
      </c>
      <c r="V31">
        <v>136268</v>
      </c>
      <c r="W31">
        <v>138127</v>
      </c>
      <c r="X31">
        <v>140015</v>
      </c>
      <c r="Y31">
        <v>141934</v>
      </c>
      <c r="Z31">
        <v>143883</v>
      </c>
      <c r="AA31">
        <v>145863</v>
      </c>
      <c r="AB31">
        <v>147875</v>
      </c>
      <c r="AC31">
        <v>149920</v>
      </c>
      <c r="AD31">
        <v>151997</v>
      </c>
      <c r="AE31">
        <v>154107</v>
      </c>
      <c r="AF31">
        <v>156251</v>
      </c>
    </row>
    <row r="32" spans="1:32" x14ac:dyDescent="0.35">
      <c r="A32" t="s">
        <v>352</v>
      </c>
      <c r="B32">
        <v>258936</v>
      </c>
      <c r="C32">
        <v>265190</v>
      </c>
      <c r="D32">
        <v>271317</v>
      </c>
      <c r="E32">
        <v>277297</v>
      </c>
      <c r="F32">
        <v>283108</v>
      </c>
      <c r="G32">
        <v>288730</v>
      </c>
      <c r="H32">
        <v>294141</v>
      </c>
      <c r="I32">
        <v>299321</v>
      </c>
      <c r="J32">
        <v>304610</v>
      </c>
      <c r="K32">
        <v>310010</v>
      </c>
      <c r="L32">
        <v>315523</v>
      </c>
      <c r="M32">
        <v>321152</v>
      </c>
      <c r="N32">
        <v>326900</v>
      </c>
      <c r="O32">
        <v>332768</v>
      </c>
      <c r="P32">
        <v>338759</v>
      </c>
      <c r="Q32">
        <v>344876</v>
      </c>
      <c r="R32">
        <v>351121</v>
      </c>
      <c r="S32">
        <v>357498</v>
      </c>
      <c r="T32">
        <v>364009</v>
      </c>
      <c r="U32">
        <v>370656</v>
      </c>
      <c r="V32">
        <v>377443</v>
      </c>
      <c r="W32">
        <v>384372</v>
      </c>
      <c r="X32">
        <v>391447</v>
      </c>
      <c r="Y32">
        <v>398671</v>
      </c>
      <c r="Z32">
        <v>406046</v>
      </c>
      <c r="AA32">
        <v>413576</v>
      </c>
      <c r="AB32">
        <v>421264</v>
      </c>
      <c r="AC32">
        <v>429114</v>
      </c>
      <c r="AD32">
        <v>437128</v>
      </c>
      <c r="AE32">
        <v>445311</v>
      </c>
      <c r="AF32">
        <v>453666</v>
      </c>
    </row>
    <row r="33" spans="1:32" x14ac:dyDescent="0.35">
      <c r="A33" t="s">
        <v>353</v>
      </c>
      <c r="B33">
        <v>25576.2</v>
      </c>
      <c r="C33">
        <v>26052.9</v>
      </c>
      <c r="D33">
        <v>26552.6</v>
      </c>
      <c r="E33">
        <v>27076.400000000001</v>
      </c>
      <c r="F33">
        <v>27625.4</v>
      </c>
      <c r="G33">
        <v>28200.799999999999</v>
      </c>
      <c r="H33">
        <v>28804</v>
      </c>
      <c r="I33">
        <v>29436.400000000001</v>
      </c>
      <c r="J33">
        <v>30085.4</v>
      </c>
      <c r="K33">
        <v>30751.599999999999</v>
      </c>
      <c r="L33">
        <v>31435.4</v>
      </c>
      <c r="M33">
        <v>32137.200000000001</v>
      </c>
      <c r="N33">
        <v>32857.599999999999</v>
      </c>
      <c r="O33">
        <v>33597</v>
      </c>
      <c r="P33">
        <v>34355.9</v>
      </c>
      <c r="Q33">
        <v>35134.800000000003</v>
      </c>
      <c r="R33">
        <v>35934.300000000003</v>
      </c>
      <c r="S33">
        <v>36754.9</v>
      </c>
      <c r="T33">
        <v>37597.199999999997</v>
      </c>
      <c r="U33">
        <v>38461.699999999997</v>
      </c>
      <c r="V33">
        <v>39349</v>
      </c>
      <c r="W33">
        <v>40259.699999999997</v>
      </c>
      <c r="X33">
        <v>41194.5</v>
      </c>
      <c r="Y33">
        <v>42154</v>
      </c>
      <c r="Z33">
        <v>43138.8</v>
      </c>
      <c r="AA33">
        <v>44149.599999999999</v>
      </c>
      <c r="AB33">
        <v>45187.1</v>
      </c>
      <c r="AC33">
        <v>46252</v>
      </c>
      <c r="AD33">
        <v>47344.9</v>
      </c>
      <c r="AE33">
        <v>48466.8</v>
      </c>
      <c r="AF33">
        <v>49618.2</v>
      </c>
    </row>
    <row r="34" spans="1:32" x14ac:dyDescent="0.35">
      <c r="A34" t="s">
        <v>354</v>
      </c>
      <c r="B34">
        <v>4515.8500000000004</v>
      </c>
      <c r="C34">
        <v>4644.0200000000004</v>
      </c>
      <c r="D34">
        <v>4767.3100000000004</v>
      </c>
      <c r="E34">
        <v>4884.9399999999996</v>
      </c>
      <c r="F34">
        <v>4996.17</v>
      </c>
      <c r="G34">
        <v>5100.2700000000004</v>
      </c>
      <c r="H34">
        <v>5196.53</v>
      </c>
      <c r="I34">
        <v>5284.29</v>
      </c>
      <c r="J34">
        <v>5373.81</v>
      </c>
      <c r="K34">
        <v>5465.11</v>
      </c>
      <c r="L34">
        <v>5558.25</v>
      </c>
      <c r="M34">
        <v>5653.24</v>
      </c>
      <c r="N34">
        <v>5750.14</v>
      </c>
      <c r="O34">
        <v>5848.97</v>
      </c>
      <c r="P34">
        <v>5949.78</v>
      </c>
      <c r="Q34">
        <v>6052.61</v>
      </c>
      <c r="R34">
        <v>6157.49</v>
      </c>
      <c r="S34">
        <v>6264.47</v>
      </c>
      <c r="T34">
        <v>6373.59</v>
      </c>
      <c r="U34">
        <v>6484.9</v>
      </c>
      <c r="V34">
        <v>6598.43</v>
      </c>
      <c r="W34">
        <v>6714.22</v>
      </c>
      <c r="X34">
        <v>6832.34</v>
      </c>
      <c r="Y34">
        <v>6952.82</v>
      </c>
      <c r="Z34">
        <v>7075.71</v>
      </c>
      <c r="AA34">
        <v>7201.05</v>
      </c>
      <c r="AB34">
        <v>7328.9</v>
      </c>
      <c r="AC34">
        <v>7459.31</v>
      </c>
      <c r="AD34">
        <v>7592.33</v>
      </c>
      <c r="AE34">
        <v>7728.01</v>
      </c>
      <c r="AF34">
        <v>7866.4</v>
      </c>
    </row>
    <row r="35" spans="1:32" x14ac:dyDescent="0.35">
      <c r="A35" t="s">
        <v>355</v>
      </c>
      <c r="B35">
        <v>32996</v>
      </c>
      <c r="C35">
        <v>36434</v>
      </c>
      <c r="D35">
        <v>39840.800000000003</v>
      </c>
      <c r="E35">
        <v>43120</v>
      </c>
      <c r="F35">
        <v>46169.1</v>
      </c>
      <c r="G35">
        <v>48884.2</v>
      </c>
      <c r="H35">
        <v>51165.4</v>
      </c>
      <c r="I35">
        <v>52922.8</v>
      </c>
      <c r="J35">
        <v>54745.8</v>
      </c>
      <c r="K35">
        <v>56636.7</v>
      </c>
      <c r="L35">
        <v>58598.3</v>
      </c>
      <c r="M35">
        <v>60633</v>
      </c>
      <c r="N35">
        <v>62743.6</v>
      </c>
      <c r="O35">
        <v>64933</v>
      </c>
      <c r="P35">
        <v>67204</v>
      </c>
      <c r="Q35">
        <v>69559.8</v>
      </c>
      <c r="R35">
        <v>72003.5</v>
      </c>
      <c r="S35">
        <v>74538.3</v>
      </c>
      <c r="T35">
        <v>77167.7</v>
      </c>
      <c r="U35">
        <v>79895.3</v>
      </c>
      <c r="V35">
        <v>82724.5</v>
      </c>
      <c r="W35">
        <v>85659.4</v>
      </c>
      <c r="X35">
        <v>88703.8</v>
      </c>
      <c r="Y35">
        <v>91861.7</v>
      </c>
      <c r="Z35">
        <v>95137.4</v>
      </c>
      <c r="AA35">
        <v>98535.4</v>
      </c>
      <c r="AB35">
        <v>102060</v>
      </c>
      <c r="AC35">
        <v>105716</v>
      </c>
      <c r="AD35">
        <v>109509</v>
      </c>
      <c r="AE35">
        <v>113443</v>
      </c>
      <c r="AF35">
        <v>117524</v>
      </c>
    </row>
    <row r="36" spans="1:32" x14ac:dyDescent="0.35">
      <c r="A36" t="s">
        <v>356</v>
      </c>
      <c r="B36">
        <v>162953</v>
      </c>
      <c r="C36">
        <v>164445</v>
      </c>
      <c r="D36">
        <v>166012</v>
      </c>
      <c r="E36">
        <v>167654</v>
      </c>
      <c r="F36">
        <v>169375</v>
      </c>
      <c r="G36">
        <v>171176</v>
      </c>
      <c r="H36">
        <v>173060</v>
      </c>
      <c r="I36">
        <v>175030</v>
      </c>
      <c r="J36">
        <v>177028</v>
      </c>
      <c r="K36">
        <v>179053</v>
      </c>
      <c r="L36">
        <v>181107</v>
      </c>
      <c r="M36">
        <v>183190</v>
      </c>
      <c r="N36">
        <v>185302</v>
      </c>
      <c r="O36">
        <v>187443</v>
      </c>
      <c r="P36">
        <v>189615</v>
      </c>
      <c r="Q36">
        <v>191817</v>
      </c>
      <c r="R36">
        <v>194050</v>
      </c>
      <c r="S36">
        <v>196313</v>
      </c>
      <c r="T36">
        <v>198609</v>
      </c>
      <c r="U36">
        <v>200937</v>
      </c>
      <c r="V36">
        <v>203297</v>
      </c>
      <c r="W36">
        <v>205691</v>
      </c>
      <c r="X36">
        <v>208118</v>
      </c>
      <c r="Y36">
        <v>210579</v>
      </c>
      <c r="Z36">
        <v>213074</v>
      </c>
      <c r="AA36">
        <v>215604</v>
      </c>
      <c r="AB36">
        <v>218170</v>
      </c>
      <c r="AC36">
        <v>220772</v>
      </c>
      <c r="AD36">
        <v>223410</v>
      </c>
      <c r="AE36">
        <v>226085</v>
      </c>
      <c r="AF36">
        <v>228797</v>
      </c>
    </row>
    <row r="37" spans="1:32" x14ac:dyDescent="0.35">
      <c r="A37" t="s">
        <v>357</v>
      </c>
      <c r="B37">
        <v>40203.1</v>
      </c>
      <c r="C37">
        <v>40934.199999999997</v>
      </c>
      <c r="D37">
        <v>41662.6</v>
      </c>
      <c r="E37">
        <v>42387.5</v>
      </c>
      <c r="F37">
        <v>43107.9</v>
      </c>
      <c r="G37">
        <v>43823</v>
      </c>
      <c r="H37">
        <v>44531.7</v>
      </c>
      <c r="I37">
        <v>45233.3</v>
      </c>
      <c r="J37">
        <v>45948.2</v>
      </c>
      <c r="K37">
        <v>46676.7</v>
      </c>
      <c r="L37">
        <v>47419</v>
      </c>
      <c r="M37">
        <v>48175.4</v>
      </c>
      <c r="N37">
        <v>48946.2</v>
      </c>
      <c r="O37">
        <v>49731.6</v>
      </c>
      <c r="P37">
        <v>50531.9</v>
      </c>
      <c r="Q37">
        <v>51347.5</v>
      </c>
      <c r="R37">
        <v>52178.6</v>
      </c>
      <c r="S37">
        <v>53025.4</v>
      </c>
      <c r="T37">
        <v>53888.3</v>
      </c>
      <c r="U37">
        <v>54767.7</v>
      </c>
      <c r="V37">
        <v>55663.7</v>
      </c>
      <c r="W37">
        <v>56576.800000000003</v>
      </c>
      <c r="X37">
        <v>57507.199999999997</v>
      </c>
      <c r="Y37">
        <v>58455.3</v>
      </c>
      <c r="Z37">
        <v>59421.4</v>
      </c>
      <c r="AA37">
        <v>60405.8</v>
      </c>
      <c r="AB37">
        <v>61409</v>
      </c>
      <c r="AC37">
        <v>62431.199999999997</v>
      </c>
      <c r="AD37">
        <v>63472.9</v>
      </c>
      <c r="AE37">
        <v>64534.3</v>
      </c>
      <c r="AF37">
        <v>65615.899999999994</v>
      </c>
    </row>
    <row r="38" spans="1:32" x14ac:dyDescent="0.35">
      <c r="A38" t="s">
        <v>358</v>
      </c>
      <c r="B38">
        <v>589503</v>
      </c>
      <c r="C38">
        <v>604332</v>
      </c>
      <c r="D38">
        <v>618937</v>
      </c>
      <c r="E38">
        <v>633271</v>
      </c>
      <c r="F38">
        <v>647287</v>
      </c>
      <c r="G38">
        <v>660937</v>
      </c>
      <c r="H38">
        <v>674175</v>
      </c>
      <c r="I38">
        <v>686954</v>
      </c>
      <c r="J38">
        <v>700020</v>
      </c>
      <c r="K38">
        <v>713382</v>
      </c>
      <c r="L38">
        <v>727044</v>
      </c>
      <c r="M38">
        <v>741015</v>
      </c>
      <c r="N38">
        <v>755301</v>
      </c>
      <c r="O38">
        <v>769909</v>
      </c>
      <c r="P38">
        <v>784847</v>
      </c>
      <c r="Q38">
        <v>800121</v>
      </c>
      <c r="R38">
        <v>815740</v>
      </c>
      <c r="S38">
        <v>831712</v>
      </c>
      <c r="T38">
        <v>848043</v>
      </c>
      <c r="U38">
        <v>864743</v>
      </c>
      <c r="V38">
        <v>881819</v>
      </c>
      <c r="W38">
        <v>899281</v>
      </c>
      <c r="X38">
        <v>917136</v>
      </c>
      <c r="Y38">
        <v>935394</v>
      </c>
      <c r="Z38">
        <v>954064</v>
      </c>
      <c r="AA38">
        <v>973155</v>
      </c>
      <c r="AB38">
        <v>992677</v>
      </c>
      <c r="AC38" s="20">
        <v>1012640</v>
      </c>
      <c r="AD38" s="20">
        <v>1033050</v>
      </c>
      <c r="AE38" s="20">
        <v>1053920</v>
      </c>
      <c r="AF38" s="20">
        <v>1075270</v>
      </c>
    </row>
    <row r="39" spans="1:32" x14ac:dyDescent="0.35">
      <c r="A39" t="s">
        <v>359</v>
      </c>
      <c r="B39">
        <v>438592</v>
      </c>
      <c r="C39">
        <v>440112</v>
      </c>
      <c r="D39">
        <v>441825</v>
      </c>
      <c r="E39">
        <v>443733</v>
      </c>
      <c r="F39">
        <v>445841</v>
      </c>
      <c r="G39">
        <v>448151</v>
      </c>
      <c r="H39">
        <v>450666</v>
      </c>
      <c r="I39">
        <v>453392</v>
      </c>
      <c r="J39">
        <v>456138</v>
      </c>
      <c r="K39">
        <v>458905</v>
      </c>
      <c r="L39">
        <v>461693</v>
      </c>
      <c r="M39">
        <v>464502</v>
      </c>
      <c r="N39">
        <v>467332</v>
      </c>
      <c r="O39">
        <v>470183</v>
      </c>
      <c r="P39">
        <v>473056</v>
      </c>
      <c r="Q39">
        <v>475951</v>
      </c>
      <c r="R39">
        <v>478867</v>
      </c>
      <c r="S39">
        <v>481806</v>
      </c>
      <c r="T39">
        <v>484767</v>
      </c>
      <c r="U39">
        <v>487750</v>
      </c>
      <c r="V39">
        <v>490755</v>
      </c>
      <c r="W39">
        <v>493783</v>
      </c>
      <c r="X39">
        <v>496834</v>
      </c>
      <c r="Y39">
        <v>499909</v>
      </c>
      <c r="Z39">
        <v>503006</v>
      </c>
      <c r="AA39">
        <v>506127</v>
      </c>
      <c r="AB39">
        <v>509271</v>
      </c>
      <c r="AC39">
        <v>512439</v>
      </c>
      <c r="AD39">
        <v>515631</v>
      </c>
      <c r="AE39">
        <v>518847</v>
      </c>
      <c r="AF39">
        <v>522087</v>
      </c>
    </row>
    <row r="40" spans="1:32" x14ac:dyDescent="0.35">
      <c r="A40" t="s">
        <v>360</v>
      </c>
      <c r="B40">
        <v>73000</v>
      </c>
      <c r="C40">
        <v>73140.5</v>
      </c>
      <c r="D40">
        <v>73422.3</v>
      </c>
      <c r="E40">
        <v>73847</v>
      </c>
      <c r="F40">
        <v>74417.3</v>
      </c>
      <c r="G40">
        <v>75137.2</v>
      </c>
      <c r="H40">
        <v>76011.600000000006</v>
      </c>
      <c r="I40">
        <v>77046.5</v>
      </c>
      <c r="J40">
        <v>78099.100000000006</v>
      </c>
      <c r="K40">
        <v>79169.5</v>
      </c>
      <c r="L40">
        <v>80258.100000000006</v>
      </c>
      <c r="M40">
        <v>81365.2</v>
      </c>
      <c r="N40">
        <v>82491.199999999997</v>
      </c>
      <c r="O40">
        <v>83636.3</v>
      </c>
      <c r="P40">
        <v>84800.9</v>
      </c>
      <c r="Q40">
        <v>85985.2</v>
      </c>
      <c r="R40">
        <v>87189.7</v>
      </c>
      <c r="S40">
        <v>88414.7</v>
      </c>
      <c r="T40">
        <v>89660.5</v>
      </c>
      <c r="U40">
        <v>90927.5</v>
      </c>
      <c r="V40">
        <v>92216</v>
      </c>
      <c r="W40">
        <v>93526.399999999994</v>
      </c>
      <c r="X40">
        <v>94859.1</v>
      </c>
      <c r="Y40">
        <v>96214.399999999994</v>
      </c>
      <c r="Z40">
        <v>97592.8</v>
      </c>
      <c r="AA40">
        <v>98994.6</v>
      </c>
      <c r="AB40">
        <v>100420</v>
      </c>
      <c r="AC40">
        <v>101870</v>
      </c>
      <c r="AD40">
        <v>103345</v>
      </c>
      <c r="AE40">
        <v>104844</v>
      </c>
      <c r="AF40">
        <v>106369</v>
      </c>
    </row>
    <row r="41" spans="1:32" x14ac:dyDescent="0.35">
      <c r="A41" t="s">
        <v>361</v>
      </c>
      <c r="B41">
        <v>532985</v>
      </c>
      <c r="C41">
        <v>545202</v>
      </c>
      <c r="D41">
        <v>557827</v>
      </c>
      <c r="E41">
        <v>570874</v>
      </c>
      <c r="F41">
        <v>584360</v>
      </c>
      <c r="G41">
        <v>598300</v>
      </c>
      <c r="H41">
        <v>612712</v>
      </c>
      <c r="I41">
        <v>627613</v>
      </c>
      <c r="J41">
        <v>642946</v>
      </c>
      <c r="K41">
        <v>658724</v>
      </c>
      <c r="L41">
        <v>674959</v>
      </c>
      <c r="M41">
        <v>691666</v>
      </c>
      <c r="N41">
        <v>708856</v>
      </c>
      <c r="O41">
        <v>726546</v>
      </c>
      <c r="P41">
        <v>744748</v>
      </c>
      <c r="Q41">
        <v>763478</v>
      </c>
      <c r="R41">
        <v>782752</v>
      </c>
      <c r="S41">
        <v>802584</v>
      </c>
      <c r="T41">
        <v>822991</v>
      </c>
      <c r="U41">
        <v>843990</v>
      </c>
      <c r="V41">
        <v>865599</v>
      </c>
      <c r="W41">
        <v>887833</v>
      </c>
      <c r="X41">
        <v>910713</v>
      </c>
      <c r="Y41">
        <v>934256</v>
      </c>
      <c r="Z41">
        <v>958482</v>
      </c>
      <c r="AA41">
        <v>983411</v>
      </c>
      <c r="AB41" s="20">
        <v>1009060</v>
      </c>
      <c r="AC41" s="20">
        <v>1035460</v>
      </c>
      <c r="AD41" s="20">
        <v>1062620</v>
      </c>
      <c r="AE41" s="20">
        <v>1090570</v>
      </c>
      <c r="AF41" s="20">
        <v>1119330</v>
      </c>
    </row>
    <row r="42" spans="1:32" x14ac:dyDescent="0.35">
      <c r="A42" t="s">
        <v>362</v>
      </c>
      <c r="B42">
        <v>53230.400000000001</v>
      </c>
      <c r="C42">
        <v>54254.8</v>
      </c>
      <c r="D42">
        <v>55290.8</v>
      </c>
      <c r="E42">
        <v>56338.2</v>
      </c>
      <c r="F42">
        <v>57396.6</v>
      </c>
      <c r="G42">
        <v>58465.7</v>
      </c>
      <c r="H42">
        <v>59545</v>
      </c>
      <c r="I42">
        <v>60634.3</v>
      </c>
      <c r="J42">
        <v>61747.5</v>
      </c>
      <c r="K42">
        <v>62885.2</v>
      </c>
      <c r="L42">
        <v>64048</v>
      </c>
      <c r="M42">
        <v>65236.3</v>
      </c>
      <c r="N42">
        <v>66450.8</v>
      </c>
      <c r="O42">
        <v>67692</v>
      </c>
      <c r="P42">
        <v>68960.5</v>
      </c>
      <c r="Q42">
        <v>70256.899999999994</v>
      </c>
      <c r="R42">
        <v>71581.8</v>
      </c>
      <c r="S42">
        <v>72935.899999999994</v>
      </c>
      <c r="T42">
        <v>74319.7</v>
      </c>
      <c r="U42">
        <v>75734</v>
      </c>
      <c r="V42">
        <v>77179.399999999994</v>
      </c>
      <c r="W42">
        <v>78656.7</v>
      </c>
      <c r="X42">
        <v>80166.399999999994</v>
      </c>
      <c r="Y42">
        <v>81709.3</v>
      </c>
      <c r="Z42">
        <v>83286.2</v>
      </c>
      <c r="AA42">
        <v>84897.8</v>
      </c>
      <c r="AB42">
        <v>86544.8</v>
      </c>
      <c r="AC42">
        <v>88228</v>
      </c>
      <c r="AD42">
        <v>89948.3</v>
      </c>
      <c r="AE42">
        <v>91706.5</v>
      </c>
      <c r="AF42">
        <v>93503.3</v>
      </c>
    </row>
    <row r="43" spans="1:32" x14ac:dyDescent="0.35">
      <c r="A43" t="s">
        <v>363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36E-639B-441B-85DB-1F9B19F869F0}">
  <dimension ref="A1:AF43"/>
  <sheetViews>
    <sheetView topLeftCell="A15" workbookViewId="0">
      <selection activeCell="A3" sqref="A3"/>
    </sheetView>
  </sheetViews>
  <sheetFormatPr defaultRowHeight="14.5" x14ac:dyDescent="0.35"/>
  <sheetData>
    <row r="1" spans="1:32" x14ac:dyDescent="0.35">
      <c r="A1" t="s">
        <v>321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364</v>
      </c>
      <c r="B2" s="20">
        <v>991828000</v>
      </c>
      <c r="C2" s="20">
        <v>1008920000</v>
      </c>
      <c r="D2" s="20">
        <v>1025780000</v>
      </c>
      <c r="E2" s="20">
        <v>1042370000</v>
      </c>
      <c r="F2" s="20">
        <v>1058680000</v>
      </c>
      <c r="G2" s="20">
        <v>1074670000</v>
      </c>
      <c r="H2" s="20">
        <v>1090300000</v>
      </c>
      <c r="I2" s="20">
        <v>1105560000</v>
      </c>
      <c r="J2" s="20">
        <v>1121070000</v>
      </c>
      <c r="K2" s="20">
        <v>1136850000</v>
      </c>
      <c r="L2" s="20">
        <v>1152890000</v>
      </c>
      <c r="M2" s="20">
        <v>1169210000</v>
      </c>
      <c r="N2" s="20">
        <v>1185800000</v>
      </c>
      <c r="O2" s="20">
        <v>1202670000</v>
      </c>
      <c r="P2" s="20">
        <v>1219820000</v>
      </c>
      <c r="Q2" s="20">
        <v>1237270000</v>
      </c>
      <c r="R2" s="20">
        <v>1255010000</v>
      </c>
      <c r="S2" s="20">
        <v>1273060000</v>
      </c>
      <c r="T2" s="20">
        <v>1291400000</v>
      </c>
      <c r="U2" s="20">
        <v>1310060000</v>
      </c>
      <c r="V2" s="20">
        <v>1329040000</v>
      </c>
      <c r="W2" s="20">
        <v>1348330000</v>
      </c>
      <c r="X2" s="20">
        <v>1367950000</v>
      </c>
      <c r="Y2" s="20">
        <v>1387900000</v>
      </c>
      <c r="Z2" s="20">
        <v>1408190000</v>
      </c>
      <c r="AA2" s="20">
        <v>1428830000</v>
      </c>
      <c r="AB2" s="20">
        <v>1449810000</v>
      </c>
      <c r="AC2" s="20">
        <v>1471150000</v>
      </c>
      <c r="AD2" s="20">
        <v>1492850000</v>
      </c>
      <c r="AE2" s="20">
        <v>1514910000</v>
      </c>
      <c r="AF2" s="20">
        <v>1537350000</v>
      </c>
    </row>
    <row r="3" spans="1:32" x14ac:dyDescent="0.35">
      <c r="A3" t="s">
        <v>365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367</v>
      </c>
      <c r="B5" s="20">
        <v>494791000</v>
      </c>
      <c r="C5" s="20">
        <v>490239000</v>
      </c>
      <c r="D5" s="20">
        <v>487129000</v>
      </c>
      <c r="E5" s="20">
        <v>485421000</v>
      </c>
      <c r="F5" s="20">
        <v>485091000</v>
      </c>
      <c r="G5" s="20">
        <v>486131000</v>
      </c>
      <c r="H5" s="20">
        <v>488546000</v>
      </c>
      <c r="I5" s="20">
        <v>492359000</v>
      </c>
      <c r="J5" s="20">
        <v>496209000</v>
      </c>
      <c r="K5" s="20">
        <v>500099000</v>
      </c>
      <c r="L5" s="20">
        <v>504027000</v>
      </c>
      <c r="M5" s="20">
        <v>507995000</v>
      </c>
      <c r="N5" s="20">
        <v>512003000</v>
      </c>
      <c r="O5" s="20">
        <v>516051000</v>
      </c>
      <c r="P5" s="20">
        <v>520139000</v>
      </c>
      <c r="Q5" s="20">
        <v>524269000</v>
      </c>
      <c r="R5" s="20">
        <v>528440000</v>
      </c>
      <c r="S5" s="20">
        <v>532654000</v>
      </c>
      <c r="T5" s="20">
        <v>536909000</v>
      </c>
      <c r="U5" s="20">
        <v>541207000</v>
      </c>
      <c r="V5" s="20">
        <v>545549000</v>
      </c>
      <c r="W5" s="20">
        <v>549934000</v>
      </c>
      <c r="X5" s="20">
        <v>554363000</v>
      </c>
      <c r="Y5" s="20">
        <v>558836000</v>
      </c>
      <c r="Z5" s="20">
        <v>563355000</v>
      </c>
      <c r="AA5" s="20">
        <v>567919000</v>
      </c>
      <c r="AB5" s="20">
        <v>572528000</v>
      </c>
      <c r="AC5" s="20">
        <v>577184000</v>
      </c>
      <c r="AD5" s="20">
        <v>581887000</v>
      </c>
      <c r="AE5" s="20">
        <v>586637000</v>
      </c>
      <c r="AF5" s="20">
        <v>591435000</v>
      </c>
    </row>
    <row r="6" spans="1:32" x14ac:dyDescent="0.35">
      <c r="A6" t="s">
        <v>368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369</v>
      </c>
      <c r="B7" s="20">
        <v>2811840000</v>
      </c>
      <c r="C7" s="20">
        <v>2836080000</v>
      </c>
      <c r="D7" s="20">
        <v>2863930000</v>
      </c>
      <c r="E7" s="20">
        <v>2895490000</v>
      </c>
      <c r="F7" s="20">
        <v>2930910000</v>
      </c>
      <c r="G7" s="20">
        <v>2970340000</v>
      </c>
      <c r="H7" s="20">
        <v>3013970000</v>
      </c>
      <c r="I7" s="20">
        <v>3061990000</v>
      </c>
      <c r="J7" s="20">
        <v>3110940000</v>
      </c>
      <c r="K7" s="20">
        <v>3160860000</v>
      </c>
      <c r="L7" s="20">
        <v>3211750000</v>
      </c>
      <c r="M7" s="20">
        <v>3263640000</v>
      </c>
      <c r="N7" s="20">
        <v>3316550000</v>
      </c>
      <c r="O7" s="20">
        <v>3370490000</v>
      </c>
      <c r="P7" s="20">
        <v>3425480000</v>
      </c>
      <c r="Q7" s="20">
        <v>3481560000</v>
      </c>
      <c r="R7" s="20">
        <v>3538730000</v>
      </c>
      <c r="S7" s="20">
        <v>3597020000</v>
      </c>
      <c r="T7" s="20">
        <v>3656460000</v>
      </c>
      <c r="U7" s="20">
        <v>3717050000</v>
      </c>
      <c r="V7" s="20">
        <v>3778840000</v>
      </c>
      <c r="W7" s="20">
        <v>3841830000</v>
      </c>
      <c r="X7" s="20">
        <v>3906060000</v>
      </c>
      <c r="Y7" s="20">
        <v>3971540000</v>
      </c>
      <c r="Z7" s="20">
        <v>4038310000</v>
      </c>
      <c r="AA7" s="20">
        <v>4106380000</v>
      </c>
      <c r="AB7" s="20">
        <v>4175790000</v>
      </c>
      <c r="AC7" s="20">
        <v>4246550000</v>
      </c>
      <c r="AD7" s="20">
        <v>4318710000</v>
      </c>
      <c r="AE7" s="20">
        <v>4392270000</v>
      </c>
      <c r="AF7" s="20">
        <v>4467280000</v>
      </c>
    </row>
    <row r="8" spans="1:32" x14ac:dyDescent="0.35">
      <c r="A8" t="s">
        <v>370</v>
      </c>
      <c r="B8" s="20">
        <v>215483000</v>
      </c>
      <c r="C8" s="20">
        <v>214258000</v>
      </c>
      <c r="D8" s="20">
        <v>212708000</v>
      </c>
      <c r="E8" s="20">
        <v>210842000</v>
      </c>
      <c r="F8" s="20">
        <v>208671000</v>
      </c>
      <c r="G8" s="20">
        <v>206206000</v>
      </c>
      <c r="H8" s="20">
        <v>203461000</v>
      </c>
      <c r="I8" s="20">
        <v>200451000</v>
      </c>
      <c r="J8" s="20">
        <v>197498000</v>
      </c>
      <c r="K8" s="20">
        <v>194601000</v>
      </c>
      <c r="L8" s="20">
        <v>191760000</v>
      </c>
      <c r="M8" s="20">
        <v>188973000</v>
      </c>
      <c r="N8" s="20">
        <v>186238000</v>
      </c>
      <c r="O8" s="20">
        <v>183557000</v>
      </c>
      <c r="P8" s="20">
        <v>180926000</v>
      </c>
      <c r="Q8" s="20">
        <v>178345000</v>
      </c>
      <c r="R8" s="20">
        <v>175814000</v>
      </c>
      <c r="S8" s="20">
        <v>173331000</v>
      </c>
      <c r="T8" s="20">
        <v>170895000</v>
      </c>
      <c r="U8" s="20">
        <v>168506000</v>
      </c>
      <c r="V8" s="20">
        <v>166162000</v>
      </c>
      <c r="W8" s="20">
        <v>163863000</v>
      </c>
      <c r="X8" s="20">
        <v>161608000</v>
      </c>
      <c r="Y8" s="20">
        <v>159396000</v>
      </c>
      <c r="Z8" s="20">
        <v>157226000</v>
      </c>
      <c r="AA8" s="20">
        <v>155097000</v>
      </c>
      <c r="AB8" s="20">
        <v>153009000</v>
      </c>
      <c r="AC8" s="20">
        <v>150961000</v>
      </c>
      <c r="AD8" s="20">
        <v>148952000</v>
      </c>
      <c r="AE8" s="20">
        <v>146981000</v>
      </c>
      <c r="AF8" s="20">
        <v>145048000</v>
      </c>
    </row>
    <row r="9" spans="1:32" x14ac:dyDescent="0.35">
      <c r="A9" t="s">
        <v>371</v>
      </c>
      <c r="B9" s="20">
        <v>724769000</v>
      </c>
      <c r="C9" s="20">
        <v>737421000</v>
      </c>
      <c r="D9" s="20">
        <v>748850000</v>
      </c>
      <c r="E9" s="20">
        <v>758972000</v>
      </c>
      <c r="F9" s="20">
        <v>767712000</v>
      </c>
      <c r="G9" s="20">
        <v>775005000</v>
      </c>
      <c r="H9" s="20">
        <v>780792000</v>
      </c>
      <c r="I9" s="20">
        <v>785029000</v>
      </c>
      <c r="J9" s="20">
        <v>789294000</v>
      </c>
      <c r="K9" s="20">
        <v>793587000</v>
      </c>
      <c r="L9" s="20">
        <v>797908000</v>
      </c>
      <c r="M9" s="20">
        <v>802257000</v>
      </c>
      <c r="N9" s="20">
        <v>806635000</v>
      </c>
      <c r="O9" s="20">
        <v>811042000</v>
      </c>
      <c r="P9" s="20">
        <v>815477000</v>
      </c>
      <c r="Q9" s="20">
        <v>819942000</v>
      </c>
      <c r="R9" s="20">
        <v>824437000</v>
      </c>
      <c r="S9" s="20">
        <v>828960000</v>
      </c>
      <c r="T9" s="20">
        <v>833514000</v>
      </c>
      <c r="U9" s="20">
        <v>838098000</v>
      </c>
      <c r="V9" s="20">
        <v>842711000</v>
      </c>
      <c r="W9" s="20">
        <v>847355000</v>
      </c>
      <c r="X9" s="20">
        <v>852030000</v>
      </c>
      <c r="Y9" s="20">
        <v>856735000</v>
      </c>
      <c r="Z9" s="20">
        <v>861472000</v>
      </c>
      <c r="AA9" s="20">
        <v>866239000</v>
      </c>
      <c r="AB9" s="20">
        <v>871038000</v>
      </c>
      <c r="AC9" s="20">
        <v>875868000</v>
      </c>
      <c r="AD9" s="20">
        <v>880730000</v>
      </c>
      <c r="AE9" s="20">
        <v>885624000</v>
      </c>
      <c r="AF9" s="20">
        <v>890551000</v>
      </c>
    </row>
    <row r="10" spans="1:32" x14ac:dyDescent="0.35">
      <c r="A10" t="s">
        <v>372</v>
      </c>
      <c r="B10" s="20">
        <v>1852880000</v>
      </c>
      <c r="C10" s="20">
        <v>1854240000</v>
      </c>
      <c r="D10" s="20">
        <v>1856400000</v>
      </c>
      <c r="E10" s="20">
        <v>1859360000</v>
      </c>
      <c r="F10" s="20">
        <v>1863110000</v>
      </c>
      <c r="G10" s="20">
        <v>1867660000</v>
      </c>
      <c r="H10" s="20">
        <v>1873030000</v>
      </c>
      <c r="I10" s="20">
        <v>1879220000</v>
      </c>
      <c r="J10" s="20">
        <v>1885440000</v>
      </c>
      <c r="K10" s="20">
        <v>1891680000</v>
      </c>
      <c r="L10" s="20">
        <v>1897940000</v>
      </c>
      <c r="M10" s="20">
        <v>1904240000</v>
      </c>
      <c r="N10" s="20">
        <v>1910560000</v>
      </c>
      <c r="O10" s="20">
        <v>1916900000</v>
      </c>
      <c r="P10" s="20">
        <v>1923270000</v>
      </c>
      <c r="Q10" s="20">
        <v>1929670000</v>
      </c>
      <c r="R10" s="20">
        <v>1936090000</v>
      </c>
      <c r="S10" s="20">
        <v>1942550000</v>
      </c>
      <c r="T10" s="20">
        <v>1949020000</v>
      </c>
      <c r="U10" s="20">
        <v>1955530000</v>
      </c>
      <c r="V10" s="20">
        <v>1962060000</v>
      </c>
      <c r="W10" s="20">
        <v>1968620000</v>
      </c>
      <c r="X10" s="20">
        <v>1975200000</v>
      </c>
      <c r="Y10" s="20">
        <v>1981820000</v>
      </c>
      <c r="Z10" s="20">
        <v>1988460000</v>
      </c>
      <c r="AA10" s="20">
        <v>1995130000</v>
      </c>
      <c r="AB10" s="20">
        <v>2001820000</v>
      </c>
      <c r="AC10" s="20">
        <v>2008550000</v>
      </c>
      <c r="AD10" s="20">
        <v>2015300000</v>
      </c>
      <c r="AE10" s="20">
        <v>2022080000</v>
      </c>
      <c r="AF10" s="20">
        <v>2028890000</v>
      </c>
    </row>
    <row r="11" spans="1:32" x14ac:dyDescent="0.35">
      <c r="A11" t="s">
        <v>373</v>
      </c>
      <c r="B11" s="20">
        <v>325919000</v>
      </c>
      <c r="C11" s="20">
        <v>327714000</v>
      </c>
      <c r="D11" s="20">
        <v>329496000</v>
      </c>
      <c r="E11" s="20">
        <v>331262000</v>
      </c>
      <c r="F11" s="20">
        <v>333014000</v>
      </c>
      <c r="G11" s="20">
        <v>334751000</v>
      </c>
      <c r="H11" s="20">
        <v>336471000</v>
      </c>
      <c r="I11" s="20">
        <v>338176000</v>
      </c>
      <c r="J11" s="20">
        <v>339891000</v>
      </c>
      <c r="K11" s="20">
        <v>341617000</v>
      </c>
      <c r="L11" s="20">
        <v>343354000</v>
      </c>
      <c r="M11" s="20">
        <v>345101000</v>
      </c>
      <c r="N11" s="20">
        <v>346860000</v>
      </c>
      <c r="O11" s="20">
        <v>348630000</v>
      </c>
      <c r="P11" s="20">
        <v>350411000</v>
      </c>
      <c r="Q11" s="20">
        <v>352203000</v>
      </c>
      <c r="R11" s="20">
        <v>354007000</v>
      </c>
      <c r="S11" s="20">
        <v>355821000</v>
      </c>
      <c r="T11" s="20">
        <v>357648000</v>
      </c>
      <c r="U11" s="20">
        <v>359485000</v>
      </c>
      <c r="V11" s="20">
        <v>361335000</v>
      </c>
      <c r="W11" s="20">
        <v>363196000</v>
      </c>
      <c r="X11" s="20">
        <v>365068000</v>
      </c>
      <c r="Y11" s="20">
        <v>366953000</v>
      </c>
      <c r="Z11" s="20">
        <v>368849000</v>
      </c>
      <c r="AA11" s="20">
        <v>370757000</v>
      </c>
      <c r="AB11" s="20">
        <v>372678000</v>
      </c>
      <c r="AC11" s="20">
        <v>374610000</v>
      </c>
      <c r="AD11" s="20">
        <v>376554000</v>
      </c>
      <c r="AE11" s="20">
        <v>378511000</v>
      </c>
      <c r="AF11" s="20">
        <v>380480000</v>
      </c>
    </row>
    <row r="12" spans="1:32" x14ac:dyDescent="0.35">
      <c r="A12" t="s">
        <v>374</v>
      </c>
      <c r="B12" s="20">
        <v>796247000</v>
      </c>
      <c r="C12" s="20">
        <v>810302000</v>
      </c>
      <c r="D12" s="20">
        <v>824353000</v>
      </c>
      <c r="E12" s="20">
        <v>838384000</v>
      </c>
      <c r="F12" s="20">
        <v>852383000</v>
      </c>
      <c r="G12" s="20">
        <v>866336000</v>
      </c>
      <c r="H12" s="20">
        <v>880228000</v>
      </c>
      <c r="I12" s="20">
        <v>894045000</v>
      </c>
      <c r="J12" s="20">
        <v>908125000</v>
      </c>
      <c r="K12" s="20">
        <v>922471000</v>
      </c>
      <c r="L12" s="20">
        <v>937089000</v>
      </c>
      <c r="M12" s="20">
        <v>951983000</v>
      </c>
      <c r="N12" s="20">
        <v>967161000</v>
      </c>
      <c r="O12" s="20">
        <v>982625000</v>
      </c>
      <c r="P12" s="20">
        <v>998383000</v>
      </c>
      <c r="Q12" s="20">
        <v>1014440000</v>
      </c>
      <c r="R12" s="20">
        <v>1030800000</v>
      </c>
      <c r="S12" s="20">
        <v>1047470000</v>
      </c>
      <c r="T12" s="20">
        <v>1064460000</v>
      </c>
      <c r="U12" s="20">
        <v>1081770000</v>
      </c>
      <c r="V12" s="20">
        <v>1099400000</v>
      </c>
      <c r="W12" s="20">
        <v>1117370000</v>
      </c>
      <c r="X12" s="20">
        <v>1135690000</v>
      </c>
      <c r="Y12" s="20">
        <v>1154340000</v>
      </c>
      <c r="Z12" s="20">
        <v>1173360000</v>
      </c>
      <c r="AA12" s="20">
        <v>1192730000</v>
      </c>
      <c r="AB12" s="20">
        <v>1212470000</v>
      </c>
      <c r="AC12" s="20">
        <v>1232580000</v>
      </c>
      <c r="AD12" s="20">
        <v>1253080000</v>
      </c>
      <c r="AE12" s="20">
        <v>1273960000</v>
      </c>
      <c r="AF12" s="20">
        <v>1295240000</v>
      </c>
    </row>
    <row r="13" spans="1:32" x14ac:dyDescent="0.35">
      <c r="A13" t="s">
        <v>375</v>
      </c>
      <c r="B13" s="20">
        <v>429143000</v>
      </c>
      <c r="C13" s="20">
        <v>428852000</v>
      </c>
      <c r="D13" s="20">
        <v>429626000</v>
      </c>
      <c r="E13" s="20">
        <v>431468000</v>
      </c>
      <c r="F13" s="20">
        <v>434391000</v>
      </c>
      <c r="G13" s="20">
        <v>438421000</v>
      </c>
      <c r="H13" s="20">
        <v>443592000</v>
      </c>
      <c r="I13" s="20">
        <v>449950000</v>
      </c>
      <c r="J13" s="20">
        <v>456422000</v>
      </c>
      <c r="K13" s="20">
        <v>463011000</v>
      </c>
      <c r="L13" s="20">
        <v>469718000</v>
      </c>
      <c r="M13" s="20">
        <v>476546000</v>
      </c>
      <c r="N13" s="20">
        <v>483497000</v>
      </c>
      <c r="O13" s="20">
        <v>490573000</v>
      </c>
      <c r="P13" s="20">
        <v>497777000</v>
      </c>
      <c r="Q13" s="20">
        <v>505110000</v>
      </c>
      <c r="R13" s="20">
        <v>512575000</v>
      </c>
      <c r="S13" s="20">
        <v>520174000</v>
      </c>
      <c r="T13" s="20">
        <v>527911000</v>
      </c>
      <c r="U13" s="20">
        <v>535786000</v>
      </c>
      <c r="V13" s="20">
        <v>543803000</v>
      </c>
      <c r="W13" s="20">
        <v>551965000</v>
      </c>
      <c r="X13" s="20">
        <v>560273000</v>
      </c>
      <c r="Y13" s="20">
        <v>568732000</v>
      </c>
      <c r="Z13" s="20">
        <v>577342000</v>
      </c>
      <c r="AA13" s="20">
        <v>586107000</v>
      </c>
      <c r="AB13" s="20">
        <v>595030000</v>
      </c>
      <c r="AC13" s="20">
        <v>604114000</v>
      </c>
      <c r="AD13" s="20">
        <v>613361000</v>
      </c>
      <c r="AE13" s="20">
        <v>622775000</v>
      </c>
      <c r="AF13" s="20">
        <v>632358000</v>
      </c>
    </row>
    <row r="14" spans="1:32" x14ac:dyDescent="0.35">
      <c r="A14" t="s">
        <v>376</v>
      </c>
      <c r="B14" s="20">
        <v>1062140000</v>
      </c>
      <c r="C14" s="20">
        <v>1077540000</v>
      </c>
      <c r="D14" s="20">
        <v>1093160000</v>
      </c>
      <c r="E14" s="20">
        <v>1109030000</v>
      </c>
      <c r="F14" s="20">
        <v>1125150000</v>
      </c>
      <c r="G14" s="20">
        <v>1141510000</v>
      </c>
      <c r="H14" s="20">
        <v>1158120000</v>
      </c>
      <c r="I14" s="20">
        <v>1174990000</v>
      </c>
      <c r="J14" s="20">
        <v>1192150000</v>
      </c>
      <c r="K14" s="20">
        <v>1209610000</v>
      </c>
      <c r="L14" s="20">
        <v>1227390000</v>
      </c>
      <c r="M14" s="20">
        <v>1245480000</v>
      </c>
      <c r="N14" s="20">
        <v>1263890000</v>
      </c>
      <c r="O14" s="20">
        <v>1282630000</v>
      </c>
      <c r="P14" s="20">
        <v>1301690000</v>
      </c>
      <c r="Q14" s="20">
        <v>1321100000</v>
      </c>
      <c r="R14" s="20">
        <v>1340850000</v>
      </c>
      <c r="S14" s="20">
        <v>1360940000</v>
      </c>
      <c r="T14" s="20">
        <v>1381400000</v>
      </c>
      <c r="U14" s="20">
        <v>1402210000</v>
      </c>
      <c r="V14" s="20">
        <v>1423390000</v>
      </c>
      <c r="W14" s="20">
        <v>1444950000</v>
      </c>
      <c r="X14" s="20">
        <v>1466890000</v>
      </c>
      <c r="Y14" s="20">
        <v>1489220000</v>
      </c>
      <c r="Z14" s="20">
        <v>1511940000</v>
      </c>
      <c r="AA14" s="20">
        <v>1535070000</v>
      </c>
      <c r="AB14" s="20">
        <v>1558600000</v>
      </c>
      <c r="AC14" s="20">
        <v>1582550000</v>
      </c>
      <c r="AD14" s="20">
        <v>1606920000</v>
      </c>
      <c r="AE14" s="20">
        <v>1631730000</v>
      </c>
      <c r="AF14" s="20">
        <v>1656970000</v>
      </c>
    </row>
    <row r="15" spans="1:32" x14ac:dyDescent="0.35">
      <c r="A15" t="s">
        <v>377</v>
      </c>
      <c r="B15" s="20">
        <v>211060000</v>
      </c>
      <c r="C15" s="20">
        <v>217874000</v>
      </c>
      <c r="D15" s="20">
        <v>224253000</v>
      </c>
      <c r="E15" s="20">
        <v>230130000</v>
      </c>
      <c r="F15" s="20">
        <v>235443000</v>
      </c>
      <c r="G15" s="20">
        <v>240132000</v>
      </c>
      <c r="H15" s="20">
        <v>244143000</v>
      </c>
      <c r="I15" s="20">
        <v>247431000</v>
      </c>
      <c r="J15" s="20">
        <v>250771000</v>
      </c>
      <c r="K15" s="20">
        <v>254163000</v>
      </c>
      <c r="L15" s="20">
        <v>257610000</v>
      </c>
      <c r="M15" s="20">
        <v>261111000</v>
      </c>
      <c r="N15" s="20">
        <v>264667000</v>
      </c>
      <c r="O15" s="20">
        <v>268281000</v>
      </c>
      <c r="P15" s="20">
        <v>271951000</v>
      </c>
      <c r="Q15" s="20">
        <v>275680000</v>
      </c>
      <c r="R15" s="20">
        <v>279467000</v>
      </c>
      <c r="S15" s="20">
        <v>283315000</v>
      </c>
      <c r="T15" s="20">
        <v>287224000</v>
      </c>
      <c r="U15" s="20">
        <v>291195000</v>
      </c>
      <c r="V15" s="20">
        <v>295229000</v>
      </c>
      <c r="W15" s="20">
        <v>299327000</v>
      </c>
      <c r="X15" s="20">
        <v>303490000</v>
      </c>
      <c r="Y15" s="20">
        <v>307719000</v>
      </c>
      <c r="Z15" s="20">
        <v>312015000</v>
      </c>
      <c r="AA15" s="20">
        <v>316379000</v>
      </c>
      <c r="AB15" s="20">
        <v>320812000</v>
      </c>
      <c r="AC15" s="20">
        <v>325316000</v>
      </c>
      <c r="AD15" s="20">
        <v>329891000</v>
      </c>
      <c r="AE15" s="20">
        <v>334539000</v>
      </c>
      <c r="AF15" s="20">
        <v>339260000</v>
      </c>
    </row>
    <row r="16" spans="1:32" x14ac:dyDescent="0.35">
      <c r="A16" t="s">
        <v>378</v>
      </c>
      <c r="B16" s="20">
        <v>540392000</v>
      </c>
      <c r="C16" s="20">
        <v>549202000</v>
      </c>
      <c r="D16" s="20">
        <v>557754000</v>
      </c>
      <c r="E16" s="20">
        <v>566028000</v>
      </c>
      <c r="F16" s="20">
        <v>574002000</v>
      </c>
      <c r="G16" s="20">
        <v>581654000</v>
      </c>
      <c r="H16" s="20">
        <v>588965000</v>
      </c>
      <c r="I16" s="20">
        <v>595914000</v>
      </c>
      <c r="J16" s="20">
        <v>602962000</v>
      </c>
      <c r="K16" s="20">
        <v>610111000</v>
      </c>
      <c r="L16" s="20">
        <v>617362000</v>
      </c>
      <c r="M16" s="20">
        <v>624717000</v>
      </c>
      <c r="N16" s="20">
        <v>632178000</v>
      </c>
      <c r="O16" s="20">
        <v>639744000</v>
      </c>
      <c r="P16" s="20">
        <v>647420000</v>
      </c>
      <c r="Q16" s="20">
        <v>655204000</v>
      </c>
      <c r="R16" s="20">
        <v>663101000</v>
      </c>
      <c r="S16" s="20">
        <v>671110000</v>
      </c>
      <c r="T16" s="20">
        <v>679233000</v>
      </c>
      <c r="U16" s="20">
        <v>687473000</v>
      </c>
      <c r="V16" s="20">
        <v>695831000</v>
      </c>
      <c r="W16" s="20">
        <v>704308000</v>
      </c>
      <c r="X16" s="20">
        <v>712906000</v>
      </c>
      <c r="Y16" s="20">
        <v>721627000</v>
      </c>
      <c r="Z16" s="20">
        <v>730473000</v>
      </c>
      <c r="AA16" s="20">
        <v>739446000</v>
      </c>
      <c r="AB16" s="20">
        <v>748546000</v>
      </c>
      <c r="AC16" s="20">
        <v>757777000</v>
      </c>
      <c r="AD16" s="20">
        <v>767140000</v>
      </c>
      <c r="AE16" s="20">
        <v>776637000</v>
      </c>
      <c r="AF16" s="20">
        <v>786270000</v>
      </c>
    </row>
    <row r="17" spans="1:32" x14ac:dyDescent="0.35">
      <c r="A17" t="s">
        <v>379</v>
      </c>
      <c r="B17" s="20">
        <v>156798000</v>
      </c>
      <c r="C17" s="20">
        <v>158816000</v>
      </c>
      <c r="D17" s="20">
        <v>160603000</v>
      </c>
      <c r="E17" s="20">
        <v>162147000</v>
      </c>
      <c r="F17" s="20">
        <v>163438000</v>
      </c>
      <c r="G17" s="20">
        <v>164470000</v>
      </c>
      <c r="H17" s="20">
        <v>165234000</v>
      </c>
      <c r="I17" s="20">
        <v>165725000</v>
      </c>
      <c r="J17" s="20">
        <v>166219000</v>
      </c>
      <c r="K17" s="20">
        <v>166714000</v>
      </c>
      <c r="L17" s="20">
        <v>167211000</v>
      </c>
      <c r="M17" s="20">
        <v>167710000</v>
      </c>
      <c r="N17" s="20">
        <v>168210000</v>
      </c>
      <c r="O17" s="20">
        <v>168713000</v>
      </c>
      <c r="P17" s="20">
        <v>169217000</v>
      </c>
      <c r="Q17" s="20">
        <v>169723000</v>
      </c>
      <c r="R17" s="20">
        <v>170231000</v>
      </c>
      <c r="S17" s="20">
        <v>170740000</v>
      </c>
      <c r="T17" s="20">
        <v>171252000</v>
      </c>
      <c r="U17" s="20">
        <v>171766000</v>
      </c>
      <c r="V17" s="20">
        <v>172281000</v>
      </c>
      <c r="W17" s="20">
        <v>172798000</v>
      </c>
      <c r="X17" s="20">
        <v>173317000</v>
      </c>
      <c r="Y17" s="20">
        <v>173838000</v>
      </c>
      <c r="Z17" s="20">
        <v>174361000</v>
      </c>
      <c r="AA17" s="20">
        <v>174886000</v>
      </c>
      <c r="AB17" s="20">
        <v>175413000</v>
      </c>
      <c r="AC17" s="20">
        <v>175941000</v>
      </c>
      <c r="AD17" s="20">
        <v>176472000</v>
      </c>
      <c r="AE17" s="20">
        <v>177004000</v>
      </c>
      <c r="AF17" s="20">
        <v>177539000</v>
      </c>
    </row>
    <row r="18" spans="1:32" x14ac:dyDescent="0.35">
      <c r="A18" t="s">
        <v>380</v>
      </c>
      <c r="B18" s="20">
        <v>276967000</v>
      </c>
      <c r="C18" s="20">
        <v>281140000</v>
      </c>
      <c r="D18" s="20">
        <v>285114000</v>
      </c>
      <c r="E18" s="20">
        <v>288874000</v>
      </c>
      <c r="F18" s="20">
        <v>292408000</v>
      </c>
      <c r="G18" s="20">
        <v>295703000</v>
      </c>
      <c r="H18" s="20">
        <v>298747000</v>
      </c>
      <c r="I18" s="20">
        <v>301531000</v>
      </c>
      <c r="J18" s="20">
        <v>304346000</v>
      </c>
      <c r="K18" s="20">
        <v>307193000</v>
      </c>
      <c r="L18" s="20">
        <v>310072000</v>
      </c>
      <c r="M18" s="20">
        <v>312984000</v>
      </c>
      <c r="N18" s="20">
        <v>315929000</v>
      </c>
      <c r="O18" s="20">
        <v>318907000</v>
      </c>
      <c r="P18" s="20">
        <v>321919000</v>
      </c>
      <c r="Q18" s="20">
        <v>324965000</v>
      </c>
      <c r="R18" s="20">
        <v>328046000</v>
      </c>
      <c r="S18" s="20">
        <v>331161000</v>
      </c>
      <c r="T18" s="20">
        <v>334312000</v>
      </c>
      <c r="U18" s="20">
        <v>337499000</v>
      </c>
      <c r="V18" s="20">
        <v>340721000</v>
      </c>
      <c r="W18" s="20">
        <v>343980000</v>
      </c>
      <c r="X18" s="20">
        <v>347276000</v>
      </c>
      <c r="Y18" s="20">
        <v>350610000</v>
      </c>
      <c r="Z18" s="20">
        <v>353981000</v>
      </c>
      <c r="AA18" s="20">
        <v>357390000</v>
      </c>
      <c r="AB18" s="20">
        <v>360838000</v>
      </c>
      <c r="AC18" s="20">
        <v>364325000</v>
      </c>
      <c r="AD18" s="20">
        <v>367852000</v>
      </c>
      <c r="AE18" s="20">
        <v>371418000</v>
      </c>
      <c r="AF18" s="20">
        <v>375025000</v>
      </c>
    </row>
    <row r="19" spans="1:32" x14ac:dyDescent="0.35">
      <c r="A19" t="s">
        <v>381</v>
      </c>
      <c r="B19" s="20">
        <v>3027230000</v>
      </c>
      <c r="C19" s="20">
        <v>3088520000</v>
      </c>
      <c r="D19" s="20">
        <v>3146000000</v>
      </c>
      <c r="E19" s="20">
        <v>3199310000</v>
      </c>
      <c r="F19" s="20">
        <v>3248140000</v>
      </c>
      <c r="G19" s="20">
        <v>3292190000</v>
      </c>
      <c r="H19" s="20">
        <v>3331180000</v>
      </c>
      <c r="I19" s="20">
        <v>3364870000</v>
      </c>
      <c r="J19" s="20">
        <v>3398970000</v>
      </c>
      <c r="K19" s="20">
        <v>3433480000</v>
      </c>
      <c r="L19" s="20">
        <v>3468420000</v>
      </c>
      <c r="M19" s="20">
        <v>3503780000</v>
      </c>
      <c r="N19" s="20">
        <v>3539570000</v>
      </c>
      <c r="O19" s="20">
        <v>3575790000</v>
      </c>
      <c r="P19" s="20">
        <v>3612460000</v>
      </c>
      <c r="Q19" s="20">
        <v>3649580000</v>
      </c>
      <c r="R19" s="20">
        <v>3687140000</v>
      </c>
      <c r="S19" s="20">
        <v>3725160000</v>
      </c>
      <c r="T19" s="20">
        <v>3763650000</v>
      </c>
      <c r="U19" s="20">
        <v>3802610000</v>
      </c>
      <c r="V19" s="20">
        <v>3842030000</v>
      </c>
      <c r="W19" s="20">
        <v>3881940000</v>
      </c>
      <c r="X19" s="20">
        <v>3922340000</v>
      </c>
      <c r="Y19" s="20">
        <v>3963220000</v>
      </c>
      <c r="Z19" s="20">
        <v>4004610000</v>
      </c>
      <c r="AA19" s="20">
        <v>4046500000</v>
      </c>
      <c r="AB19" s="20">
        <v>4088890000</v>
      </c>
      <c r="AC19" s="20">
        <v>4131810000</v>
      </c>
      <c r="AD19" s="20">
        <v>4175240000</v>
      </c>
      <c r="AE19" s="20">
        <v>4219210000</v>
      </c>
      <c r="AF19" s="20">
        <v>4263710000</v>
      </c>
    </row>
    <row r="20" spans="1:32" x14ac:dyDescent="0.35">
      <c r="A20" t="s">
        <v>382</v>
      </c>
      <c r="B20" s="20">
        <v>4970610000</v>
      </c>
      <c r="C20" s="20">
        <v>5049670000</v>
      </c>
      <c r="D20" s="20">
        <v>5133120000</v>
      </c>
      <c r="E20" s="20">
        <v>5221150000</v>
      </c>
      <c r="F20" s="20">
        <v>5313990000</v>
      </c>
      <c r="G20" s="20">
        <v>5411870000</v>
      </c>
      <c r="H20" s="20">
        <v>5515020000</v>
      </c>
      <c r="I20" s="20">
        <v>5623710000</v>
      </c>
      <c r="J20" s="20">
        <v>5734990000</v>
      </c>
      <c r="K20" s="20">
        <v>5848930000</v>
      </c>
      <c r="L20" s="20">
        <v>5965580000</v>
      </c>
      <c r="M20" s="20">
        <v>6085010000</v>
      </c>
      <c r="N20" s="20">
        <v>6207290000</v>
      </c>
      <c r="O20" s="20">
        <v>6332480000</v>
      </c>
      <c r="P20" s="20">
        <v>6460660000</v>
      </c>
      <c r="Q20" s="20">
        <v>6591890000</v>
      </c>
      <c r="R20" s="20">
        <v>6726260000</v>
      </c>
      <c r="S20" s="20">
        <v>6863820000</v>
      </c>
      <c r="T20" s="20">
        <v>7004670000</v>
      </c>
      <c r="U20" s="20">
        <v>7148870000</v>
      </c>
      <c r="V20" s="20">
        <v>7296510000</v>
      </c>
      <c r="W20" s="20">
        <v>7447670000</v>
      </c>
      <c r="X20" s="20">
        <v>7602440000</v>
      </c>
      <c r="Y20" s="20">
        <v>7760890000</v>
      </c>
      <c r="Z20" s="20">
        <v>7923120000</v>
      </c>
      <c r="AA20" s="20">
        <v>8089220000</v>
      </c>
      <c r="AB20" s="20">
        <v>8259270000</v>
      </c>
      <c r="AC20" s="20">
        <v>8433390000</v>
      </c>
      <c r="AD20" s="20">
        <v>8611650000</v>
      </c>
      <c r="AE20" s="20">
        <v>8794160000</v>
      </c>
      <c r="AF20" s="20">
        <v>8981020000</v>
      </c>
    </row>
    <row r="21" spans="1:32" x14ac:dyDescent="0.35">
      <c r="A21" t="s">
        <v>383</v>
      </c>
      <c r="B21" s="20">
        <v>732857000</v>
      </c>
      <c r="C21" s="20">
        <v>745910000</v>
      </c>
      <c r="D21" s="20">
        <v>758623000</v>
      </c>
      <c r="E21" s="20">
        <v>770961000</v>
      </c>
      <c r="F21" s="20">
        <v>782893000</v>
      </c>
      <c r="G21" s="20">
        <v>794385000</v>
      </c>
      <c r="H21" s="20">
        <v>805405000</v>
      </c>
      <c r="I21" s="20">
        <v>815922000</v>
      </c>
      <c r="J21" s="20">
        <v>826605000</v>
      </c>
      <c r="K21" s="20">
        <v>837456000</v>
      </c>
      <c r="L21" s="20">
        <v>848478000</v>
      </c>
      <c r="M21" s="20">
        <v>859675000</v>
      </c>
      <c r="N21" s="20">
        <v>871048000</v>
      </c>
      <c r="O21" s="20">
        <v>882600000</v>
      </c>
      <c r="P21" s="20">
        <v>894335000</v>
      </c>
      <c r="Q21" s="20">
        <v>906254000</v>
      </c>
      <c r="R21" s="20">
        <v>918362000</v>
      </c>
      <c r="S21" s="20">
        <v>930661000</v>
      </c>
      <c r="T21" s="20">
        <v>943153000</v>
      </c>
      <c r="U21" s="20">
        <v>955843000</v>
      </c>
      <c r="V21" s="20">
        <v>968733000</v>
      </c>
      <c r="W21" s="20">
        <v>981826000</v>
      </c>
      <c r="X21" s="20">
        <v>995126000</v>
      </c>
      <c r="Y21" s="20">
        <v>1008640000</v>
      </c>
      <c r="Z21" s="20">
        <v>1022360000</v>
      </c>
      <c r="AA21" s="20">
        <v>1036300000</v>
      </c>
      <c r="AB21" s="20">
        <v>1050460000</v>
      </c>
      <c r="AC21" s="20">
        <v>1064840000</v>
      </c>
      <c r="AD21" s="20">
        <v>1079450000</v>
      </c>
      <c r="AE21" s="20">
        <v>1094290000</v>
      </c>
      <c r="AF21" s="20">
        <v>1109360000</v>
      </c>
    </row>
    <row r="22" spans="1:32" x14ac:dyDescent="0.35">
      <c r="A22" t="s">
        <v>384</v>
      </c>
      <c r="B22" s="20">
        <v>2672090000</v>
      </c>
      <c r="C22" s="20">
        <v>2723460000</v>
      </c>
      <c r="D22" s="20">
        <v>2773080000</v>
      </c>
      <c r="E22" s="20">
        <v>2820790000</v>
      </c>
      <c r="F22" s="20">
        <v>2866410000</v>
      </c>
      <c r="G22" s="20">
        <v>2909780000</v>
      </c>
      <c r="H22" s="20">
        <v>2950740000</v>
      </c>
      <c r="I22" s="20">
        <v>2989130000</v>
      </c>
      <c r="J22" s="20">
        <v>3028130000</v>
      </c>
      <c r="K22" s="20">
        <v>3067730000</v>
      </c>
      <c r="L22" s="20">
        <v>3107960000</v>
      </c>
      <c r="M22" s="20">
        <v>3148810000</v>
      </c>
      <c r="N22" s="20">
        <v>3190310000</v>
      </c>
      <c r="O22" s="20">
        <v>3232460000</v>
      </c>
      <c r="P22" s="20">
        <v>3275260000</v>
      </c>
      <c r="Q22" s="20">
        <v>3318740000</v>
      </c>
      <c r="R22" s="20">
        <v>3362900000</v>
      </c>
      <c r="S22" s="20">
        <v>3407760000</v>
      </c>
      <c r="T22" s="20">
        <v>3453310000</v>
      </c>
      <c r="U22" s="20">
        <v>3499580000</v>
      </c>
      <c r="V22" s="20">
        <v>3546580000</v>
      </c>
      <c r="W22" s="20">
        <v>3594310000</v>
      </c>
      <c r="X22" s="20">
        <v>3642790000</v>
      </c>
      <c r="Y22" s="20">
        <v>3692030000</v>
      </c>
      <c r="Z22" s="20">
        <v>3742040000</v>
      </c>
      <c r="AA22" s="20">
        <v>3792840000</v>
      </c>
      <c r="AB22" s="20">
        <v>3844430000</v>
      </c>
      <c r="AC22" s="20">
        <v>3896830000</v>
      </c>
      <c r="AD22" s="20">
        <v>3950060000</v>
      </c>
      <c r="AE22" s="20">
        <v>4004110000</v>
      </c>
      <c r="AF22" s="20">
        <v>4059020000</v>
      </c>
    </row>
    <row r="23" spans="1:32" x14ac:dyDescent="0.35">
      <c r="A23" t="s">
        <v>385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386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387</v>
      </c>
      <c r="B25" s="20">
        <v>2715690000</v>
      </c>
      <c r="C25" s="20">
        <v>2731250000</v>
      </c>
      <c r="D25" s="20">
        <v>2749120000</v>
      </c>
      <c r="E25" s="20">
        <v>2769330000</v>
      </c>
      <c r="F25" s="20">
        <v>2791970000</v>
      </c>
      <c r="G25" s="20">
        <v>2817080000</v>
      </c>
      <c r="H25" s="20">
        <v>2844760000</v>
      </c>
      <c r="I25" s="20">
        <v>2875080000</v>
      </c>
      <c r="J25" s="20">
        <v>2905790000</v>
      </c>
      <c r="K25" s="20">
        <v>2936920000</v>
      </c>
      <c r="L25" s="20">
        <v>2968450000</v>
      </c>
      <c r="M25" s="20">
        <v>3000400000</v>
      </c>
      <c r="N25" s="20">
        <v>3032780000</v>
      </c>
      <c r="O25" s="20">
        <v>3065580000</v>
      </c>
      <c r="P25" s="20">
        <v>3098810000</v>
      </c>
      <c r="Q25" s="20">
        <v>3132490000</v>
      </c>
      <c r="R25" s="20">
        <v>3166610000</v>
      </c>
      <c r="S25" s="20">
        <v>3201180000</v>
      </c>
      <c r="T25" s="20">
        <v>3236200000</v>
      </c>
      <c r="U25" s="20">
        <v>3271690000</v>
      </c>
      <c r="V25" s="20">
        <v>3307650000</v>
      </c>
      <c r="W25" s="20">
        <v>3344080000</v>
      </c>
      <c r="X25" s="20">
        <v>3380990000</v>
      </c>
      <c r="Y25" s="20">
        <v>3418390000</v>
      </c>
      <c r="Z25" s="20">
        <v>3456290000</v>
      </c>
      <c r="AA25" s="20">
        <v>3494680000</v>
      </c>
      <c r="AB25" s="20">
        <v>3533580000</v>
      </c>
      <c r="AC25" s="20">
        <v>3573000000</v>
      </c>
      <c r="AD25" s="20">
        <v>3612940000</v>
      </c>
      <c r="AE25" s="20">
        <v>3653400000</v>
      </c>
      <c r="AF25" s="20">
        <v>3694400000</v>
      </c>
    </row>
    <row r="26" spans="1:32" x14ac:dyDescent="0.35">
      <c r="A26" t="s">
        <v>388</v>
      </c>
      <c r="B26" s="20">
        <v>1499420000</v>
      </c>
      <c r="C26" s="20">
        <v>1507450000</v>
      </c>
      <c r="D26" s="20">
        <v>1517580000</v>
      </c>
      <c r="E26" s="20">
        <v>1529890000</v>
      </c>
      <c r="F26" s="20">
        <v>1544410000</v>
      </c>
      <c r="G26" s="20">
        <v>1561240000</v>
      </c>
      <c r="H26" s="20">
        <v>1580440000</v>
      </c>
      <c r="I26" s="20">
        <v>1602130000</v>
      </c>
      <c r="J26" s="20">
        <v>1624190000</v>
      </c>
      <c r="K26" s="20">
        <v>1646620000</v>
      </c>
      <c r="L26" s="20">
        <v>1669430000</v>
      </c>
      <c r="M26" s="20">
        <v>1692630000</v>
      </c>
      <c r="N26" s="20">
        <v>1716220000</v>
      </c>
      <c r="O26" s="20">
        <v>1740220000</v>
      </c>
      <c r="P26" s="20">
        <v>1764620000</v>
      </c>
      <c r="Q26" s="20">
        <v>1789440000</v>
      </c>
      <c r="R26" s="20">
        <v>1814680000</v>
      </c>
      <c r="S26" s="20">
        <v>1840350000</v>
      </c>
      <c r="T26" s="20">
        <v>1866460000</v>
      </c>
      <c r="U26" s="20">
        <v>1893010000</v>
      </c>
      <c r="V26" s="20">
        <v>1920010000</v>
      </c>
      <c r="W26" s="20">
        <v>1947470000</v>
      </c>
      <c r="X26" s="20">
        <v>1975390000</v>
      </c>
      <c r="Y26" s="20">
        <v>2003790000</v>
      </c>
      <c r="Z26" s="20">
        <v>2032680000</v>
      </c>
      <c r="AA26" s="20">
        <v>2062050000</v>
      </c>
      <c r="AB26" s="20">
        <v>2091930000</v>
      </c>
      <c r="AC26" s="20">
        <v>2122310000</v>
      </c>
      <c r="AD26" s="20">
        <v>2153210000</v>
      </c>
      <c r="AE26" s="20">
        <v>2184630000</v>
      </c>
      <c r="AF26" s="20">
        <v>2216590000</v>
      </c>
    </row>
    <row r="27" spans="1:32" x14ac:dyDescent="0.35">
      <c r="A27" t="s">
        <v>389</v>
      </c>
      <c r="B27" s="20">
        <v>240902000</v>
      </c>
      <c r="C27" s="20">
        <v>241449000</v>
      </c>
      <c r="D27" s="20">
        <v>242162000</v>
      </c>
      <c r="E27" s="20">
        <v>243042000</v>
      </c>
      <c r="F27" s="20">
        <v>244093000</v>
      </c>
      <c r="G27" s="20">
        <v>245316000</v>
      </c>
      <c r="H27" s="20">
        <v>246714000</v>
      </c>
      <c r="I27" s="20">
        <v>248291000</v>
      </c>
      <c r="J27" s="20">
        <v>249881000</v>
      </c>
      <c r="K27" s="20">
        <v>251484000</v>
      </c>
      <c r="L27" s="20">
        <v>253099000</v>
      </c>
      <c r="M27" s="20">
        <v>254728000</v>
      </c>
      <c r="N27" s="20">
        <v>256369000</v>
      </c>
      <c r="O27" s="20">
        <v>258024000</v>
      </c>
      <c r="P27" s="20">
        <v>259692000</v>
      </c>
      <c r="Q27" s="20">
        <v>261373000</v>
      </c>
      <c r="R27" s="20">
        <v>263068000</v>
      </c>
      <c r="S27" s="20">
        <v>264776000</v>
      </c>
      <c r="T27" s="20">
        <v>266498000</v>
      </c>
      <c r="U27" s="20">
        <v>268233000</v>
      </c>
      <c r="V27" s="20">
        <v>269983000</v>
      </c>
      <c r="W27" s="20">
        <v>271746000</v>
      </c>
      <c r="X27" s="20">
        <v>273524000</v>
      </c>
      <c r="Y27" s="20">
        <v>275316000</v>
      </c>
      <c r="Z27" s="20">
        <v>277122000</v>
      </c>
      <c r="AA27" s="20">
        <v>278943000</v>
      </c>
      <c r="AB27" s="20">
        <v>280778000</v>
      </c>
      <c r="AC27" s="20">
        <v>282628000</v>
      </c>
      <c r="AD27" s="20">
        <v>284492000</v>
      </c>
      <c r="AE27" s="20">
        <v>286372000</v>
      </c>
      <c r="AF27" s="20">
        <v>288267000</v>
      </c>
    </row>
    <row r="28" spans="1:32" x14ac:dyDescent="0.35">
      <c r="A28" t="s">
        <v>390</v>
      </c>
      <c r="B28" s="20">
        <v>429222000</v>
      </c>
      <c r="C28" s="20">
        <v>434366000</v>
      </c>
      <c r="D28" s="20">
        <v>439674000</v>
      </c>
      <c r="E28" s="20">
        <v>445150000</v>
      </c>
      <c r="F28" s="20">
        <v>450799000</v>
      </c>
      <c r="G28" s="20">
        <v>456627000</v>
      </c>
      <c r="H28" s="20">
        <v>462640000</v>
      </c>
      <c r="I28" s="20">
        <v>468843000</v>
      </c>
      <c r="J28" s="20">
        <v>475147000</v>
      </c>
      <c r="K28" s="20">
        <v>481555000</v>
      </c>
      <c r="L28" s="20">
        <v>488068000</v>
      </c>
      <c r="M28" s="20">
        <v>494688000</v>
      </c>
      <c r="N28" s="20">
        <v>501416000</v>
      </c>
      <c r="O28" s="20">
        <v>508254000</v>
      </c>
      <c r="P28" s="20">
        <v>515205000</v>
      </c>
      <c r="Q28" s="20">
        <v>522269000</v>
      </c>
      <c r="R28" s="20">
        <v>529449000</v>
      </c>
      <c r="S28" s="20">
        <v>536746000</v>
      </c>
      <c r="T28" s="20">
        <v>544163000</v>
      </c>
      <c r="U28" s="20">
        <v>551702000</v>
      </c>
      <c r="V28" s="20">
        <v>559364000</v>
      </c>
      <c r="W28" s="20">
        <v>567151000</v>
      </c>
      <c r="X28" s="20">
        <v>575066000</v>
      </c>
      <c r="Y28" s="20">
        <v>583111000</v>
      </c>
      <c r="Z28" s="20">
        <v>591287000</v>
      </c>
      <c r="AA28" s="20">
        <v>599598000</v>
      </c>
      <c r="AB28" s="20">
        <v>608044000</v>
      </c>
      <c r="AC28" s="20">
        <v>616629000</v>
      </c>
      <c r="AD28" s="20">
        <v>625355000</v>
      </c>
      <c r="AE28" s="20">
        <v>634223000</v>
      </c>
      <c r="AF28" s="20">
        <v>643237000</v>
      </c>
    </row>
    <row r="29" spans="1:32" x14ac:dyDescent="0.35">
      <c r="A29" t="s">
        <v>391</v>
      </c>
      <c r="B29" s="20">
        <v>9818320000</v>
      </c>
      <c r="C29" s="20">
        <v>9973040000</v>
      </c>
      <c r="D29" s="20">
        <v>10126700000</v>
      </c>
      <c r="E29" s="20">
        <v>10279000000</v>
      </c>
      <c r="F29" s="20">
        <v>10429900000</v>
      </c>
      <c r="G29" s="20">
        <v>10579100000</v>
      </c>
      <c r="H29" s="20">
        <v>10726500000</v>
      </c>
      <c r="I29" s="20">
        <v>10871900000</v>
      </c>
      <c r="J29" s="20">
        <v>11019600000</v>
      </c>
      <c r="K29" s="20">
        <v>11169800000</v>
      </c>
      <c r="L29" s="20">
        <v>11322500000</v>
      </c>
      <c r="M29" s="20">
        <v>11477700000</v>
      </c>
      <c r="N29" s="20">
        <v>11635400000</v>
      </c>
      <c r="O29" s="20">
        <v>11795800000</v>
      </c>
      <c r="P29" s="20">
        <v>11958700000</v>
      </c>
      <c r="Q29" s="20">
        <v>12124400000</v>
      </c>
      <c r="R29" s="20">
        <v>12292700000</v>
      </c>
      <c r="S29" s="20">
        <v>12463900000</v>
      </c>
      <c r="T29" s="20">
        <v>12637800000</v>
      </c>
      <c r="U29" s="20">
        <v>12814600000</v>
      </c>
      <c r="V29" s="20">
        <v>12994300000</v>
      </c>
      <c r="W29" s="20">
        <v>13177000000</v>
      </c>
      <c r="X29" s="20">
        <v>13362600000</v>
      </c>
      <c r="Y29" s="20">
        <v>13551400000</v>
      </c>
      <c r="Z29" s="20">
        <v>13743200000</v>
      </c>
      <c r="AA29" s="20">
        <v>13938100000</v>
      </c>
      <c r="AB29" s="20">
        <v>14136300000</v>
      </c>
      <c r="AC29" s="20">
        <v>14337700000</v>
      </c>
      <c r="AD29" s="20">
        <v>14542500000</v>
      </c>
      <c r="AE29" s="20">
        <v>14750600000</v>
      </c>
      <c r="AF29" s="20">
        <v>14962100000</v>
      </c>
    </row>
    <row r="30" spans="1:32" x14ac:dyDescent="0.35">
      <c r="A30" t="s">
        <v>392</v>
      </c>
      <c r="B30" s="20">
        <v>23295700000</v>
      </c>
      <c r="C30" s="20">
        <v>24039300000</v>
      </c>
      <c r="D30" s="20">
        <v>24766100000</v>
      </c>
      <c r="E30" s="20">
        <v>25472200000</v>
      </c>
      <c r="F30" s="20">
        <v>26153500000</v>
      </c>
      <c r="G30" s="20">
        <v>26806100000</v>
      </c>
      <c r="H30" s="20">
        <v>27426000000</v>
      </c>
      <c r="I30" s="20">
        <v>28009600000</v>
      </c>
      <c r="J30" s="20">
        <v>28607700000</v>
      </c>
      <c r="K30" s="20">
        <v>29220800000</v>
      </c>
      <c r="L30" s="20">
        <v>29849200000</v>
      </c>
      <c r="M30" s="20">
        <v>30493400000</v>
      </c>
      <c r="N30" s="20">
        <v>31153700000</v>
      </c>
      <c r="O30" s="20">
        <v>31830500000</v>
      </c>
      <c r="P30" s="20">
        <v>32524200000</v>
      </c>
      <c r="Q30" s="20">
        <v>33235300000</v>
      </c>
      <c r="R30" s="20">
        <v>33964200000</v>
      </c>
      <c r="S30" s="20">
        <v>34711300000</v>
      </c>
      <c r="T30" s="20">
        <v>35477200000</v>
      </c>
      <c r="U30" s="20">
        <v>36262100000</v>
      </c>
      <c r="V30" s="20">
        <v>37066800000</v>
      </c>
      <c r="W30" s="20">
        <v>37891500000</v>
      </c>
      <c r="X30" s="20">
        <v>38736900000</v>
      </c>
      <c r="Y30" s="20">
        <v>39603500000</v>
      </c>
      <c r="Z30" s="20">
        <v>40491700000</v>
      </c>
      <c r="AA30" s="20">
        <v>41402100000</v>
      </c>
      <c r="AB30" s="20">
        <v>42335400000</v>
      </c>
      <c r="AC30" s="20">
        <v>43292000000</v>
      </c>
      <c r="AD30" s="20">
        <v>44272500000</v>
      </c>
      <c r="AE30" s="20">
        <v>45277500000</v>
      </c>
      <c r="AF30" s="20">
        <v>46307700000</v>
      </c>
    </row>
    <row r="31" spans="1:32" x14ac:dyDescent="0.35">
      <c r="A31" t="s">
        <v>393</v>
      </c>
      <c r="B31" s="20">
        <v>6121560000</v>
      </c>
      <c r="C31" s="20">
        <v>6209070000</v>
      </c>
      <c r="D31" s="20">
        <v>6296690000</v>
      </c>
      <c r="E31" s="20">
        <v>6384380000</v>
      </c>
      <c r="F31" s="20">
        <v>6472080000</v>
      </c>
      <c r="G31" s="20">
        <v>6559760000</v>
      </c>
      <c r="H31" s="20">
        <v>6647340000</v>
      </c>
      <c r="I31" s="20">
        <v>6734790000</v>
      </c>
      <c r="J31" s="20">
        <v>6823650000</v>
      </c>
      <c r="K31" s="20">
        <v>6913920000</v>
      </c>
      <c r="L31" s="20">
        <v>7005640000</v>
      </c>
      <c r="M31" s="20">
        <v>7098820000</v>
      </c>
      <c r="N31" s="20">
        <v>7193500000</v>
      </c>
      <c r="O31" s="20">
        <v>7289690000</v>
      </c>
      <c r="P31" s="20">
        <v>7387420000</v>
      </c>
      <c r="Q31" s="20">
        <v>7486710000</v>
      </c>
      <c r="R31" s="20">
        <v>7587590000</v>
      </c>
      <c r="S31" s="20">
        <v>7690090000</v>
      </c>
      <c r="T31" s="20">
        <v>7794220000</v>
      </c>
      <c r="U31" s="20">
        <v>7900030000</v>
      </c>
      <c r="V31" s="20">
        <v>8007520000</v>
      </c>
      <c r="W31" s="20">
        <v>8116740000</v>
      </c>
      <c r="X31" s="20">
        <v>8227700000</v>
      </c>
      <c r="Y31" s="20">
        <v>8340440000</v>
      </c>
      <c r="Z31" s="20">
        <v>8454980000</v>
      </c>
      <c r="AA31" s="20">
        <v>8571350000</v>
      </c>
      <c r="AB31" s="20">
        <v>8689590000</v>
      </c>
      <c r="AC31" s="20">
        <v>8809720000</v>
      </c>
      <c r="AD31" s="20">
        <v>8931770000</v>
      </c>
      <c r="AE31" s="20">
        <v>9055770000</v>
      </c>
      <c r="AF31" s="20">
        <v>9181760000</v>
      </c>
    </row>
    <row r="32" spans="1:32" x14ac:dyDescent="0.35">
      <c r="A32" t="s">
        <v>394</v>
      </c>
      <c r="B32" s="20">
        <v>5755400000</v>
      </c>
      <c r="C32" s="20">
        <v>5894390000</v>
      </c>
      <c r="D32" s="20">
        <v>6030580000</v>
      </c>
      <c r="E32" s="20">
        <v>6163500000</v>
      </c>
      <c r="F32" s="20">
        <v>6292670000</v>
      </c>
      <c r="G32" s="20">
        <v>6417620000</v>
      </c>
      <c r="H32" s="20">
        <v>6537890000</v>
      </c>
      <c r="I32" s="20">
        <v>6653030000</v>
      </c>
      <c r="J32" s="20">
        <v>6770590000</v>
      </c>
      <c r="K32" s="20">
        <v>6890610000</v>
      </c>
      <c r="L32" s="20">
        <v>7013160000</v>
      </c>
      <c r="M32" s="20">
        <v>7138270000</v>
      </c>
      <c r="N32" s="20">
        <v>7266020000</v>
      </c>
      <c r="O32" s="20">
        <v>7396450000</v>
      </c>
      <c r="P32" s="20">
        <v>7529620000</v>
      </c>
      <c r="Q32" s="20">
        <v>7665580000</v>
      </c>
      <c r="R32" s="20">
        <v>7804400000</v>
      </c>
      <c r="S32" s="20">
        <v>7946130000</v>
      </c>
      <c r="T32" s="20">
        <v>8090840000</v>
      </c>
      <c r="U32" s="20">
        <v>8238590000</v>
      </c>
      <c r="V32" s="20">
        <v>8389450000</v>
      </c>
      <c r="W32" s="20">
        <v>8543470000</v>
      </c>
      <c r="X32" s="20">
        <v>8700720000</v>
      </c>
      <c r="Y32" s="20">
        <v>8861280000</v>
      </c>
      <c r="Z32" s="20">
        <v>9025210000</v>
      </c>
      <c r="AA32" s="20">
        <v>9192580000</v>
      </c>
      <c r="AB32" s="20">
        <v>9363470000</v>
      </c>
      <c r="AC32" s="20">
        <v>9537940000</v>
      </c>
      <c r="AD32" s="20">
        <v>9716080000</v>
      </c>
      <c r="AE32" s="20">
        <v>9897960000</v>
      </c>
      <c r="AF32" s="20">
        <v>10083700000</v>
      </c>
    </row>
    <row r="33" spans="1:32" x14ac:dyDescent="0.35">
      <c r="A33" t="s">
        <v>395</v>
      </c>
      <c r="B33" s="20">
        <v>2011120000</v>
      </c>
      <c r="C33" s="20">
        <v>2048610000</v>
      </c>
      <c r="D33" s="20">
        <v>2087900000</v>
      </c>
      <c r="E33" s="20">
        <v>2129080000</v>
      </c>
      <c r="F33" s="20">
        <v>2172250000</v>
      </c>
      <c r="G33" s="20">
        <v>2217500000</v>
      </c>
      <c r="H33" s="20">
        <v>2264930000</v>
      </c>
      <c r="I33" s="20">
        <v>2314650000</v>
      </c>
      <c r="J33" s="20">
        <v>2365690000</v>
      </c>
      <c r="K33" s="20">
        <v>2418080000</v>
      </c>
      <c r="L33" s="20">
        <v>2471840000</v>
      </c>
      <c r="M33" s="20">
        <v>2527030000</v>
      </c>
      <c r="N33" s="20">
        <v>2583670000</v>
      </c>
      <c r="O33" s="20">
        <v>2641810000</v>
      </c>
      <c r="P33" s="20">
        <v>2701490000</v>
      </c>
      <c r="Q33" s="20">
        <v>2762740000</v>
      </c>
      <c r="R33" s="20">
        <v>2825600000</v>
      </c>
      <c r="S33" s="20">
        <v>2890130000</v>
      </c>
      <c r="T33" s="20">
        <v>2956360000</v>
      </c>
      <c r="U33" s="20">
        <v>3024340000</v>
      </c>
      <c r="V33" s="20">
        <v>3094110000</v>
      </c>
      <c r="W33" s="20">
        <v>3165720000</v>
      </c>
      <c r="X33" s="20">
        <v>3239230000</v>
      </c>
      <c r="Y33" s="20">
        <v>3314670000</v>
      </c>
      <c r="Z33" s="20">
        <v>3392110000</v>
      </c>
      <c r="AA33" s="20">
        <v>3471590000</v>
      </c>
      <c r="AB33" s="20">
        <v>3553170000</v>
      </c>
      <c r="AC33" s="20">
        <v>3636910000</v>
      </c>
      <c r="AD33" s="20">
        <v>3722850000</v>
      </c>
      <c r="AE33" s="20">
        <v>3811060000</v>
      </c>
      <c r="AF33" s="20">
        <v>3901610000</v>
      </c>
    </row>
    <row r="34" spans="1:32" x14ac:dyDescent="0.35">
      <c r="A34" t="s">
        <v>396</v>
      </c>
      <c r="B34" s="20">
        <v>289478000</v>
      </c>
      <c r="C34" s="20">
        <v>297694000</v>
      </c>
      <c r="D34" s="20">
        <v>305597000</v>
      </c>
      <c r="E34" s="20">
        <v>313138000</v>
      </c>
      <c r="F34" s="20">
        <v>320268000</v>
      </c>
      <c r="G34" s="20">
        <v>326940000</v>
      </c>
      <c r="H34" s="20">
        <v>333111000</v>
      </c>
      <c r="I34" s="20">
        <v>338737000</v>
      </c>
      <c r="J34" s="20">
        <v>344475000</v>
      </c>
      <c r="K34" s="20">
        <v>350328000</v>
      </c>
      <c r="L34" s="20">
        <v>356298000</v>
      </c>
      <c r="M34" s="20">
        <v>362387000</v>
      </c>
      <c r="N34" s="20">
        <v>368599000</v>
      </c>
      <c r="O34" s="20">
        <v>374934000</v>
      </c>
      <c r="P34" s="20">
        <v>381396000</v>
      </c>
      <c r="Q34" s="20">
        <v>387988000</v>
      </c>
      <c r="R34" s="20">
        <v>394711000</v>
      </c>
      <c r="S34" s="20">
        <v>401569000</v>
      </c>
      <c r="T34" s="20">
        <v>408564000</v>
      </c>
      <c r="U34" s="20">
        <v>415698000</v>
      </c>
      <c r="V34" s="20">
        <v>422976000</v>
      </c>
      <c r="W34" s="20">
        <v>430399000</v>
      </c>
      <c r="X34" s="20">
        <v>437971000</v>
      </c>
      <c r="Y34" s="20">
        <v>445693000</v>
      </c>
      <c r="Z34" s="20">
        <v>453571000</v>
      </c>
      <c r="AA34" s="20">
        <v>461606000</v>
      </c>
      <c r="AB34" s="20">
        <v>469801000</v>
      </c>
      <c r="AC34" s="20">
        <v>478161000</v>
      </c>
      <c r="AD34" s="20">
        <v>486688000</v>
      </c>
      <c r="AE34" s="20">
        <v>495385000</v>
      </c>
      <c r="AF34" s="20">
        <v>504256000</v>
      </c>
    </row>
    <row r="35" spans="1:32" x14ac:dyDescent="0.35">
      <c r="A35" t="s">
        <v>397</v>
      </c>
      <c r="B35" s="20">
        <v>3097580000</v>
      </c>
      <c r="C35" s="20">
        <v>3420340000</v>
      </c>
      <c r="D35" s="20">
        <v>3740150000</v>
      </c>
      <c r="E35" s="20">
        <v>4048000000</v>
      </c>
      <c r="F35" s="20">
        <v>4334240000</v>
      </c>
      <c r="G35" s="20">
        <v>4589130000</v>
      </c>
      <c r="H35" s="20">
        <v>4803290000</v>
      </c>
      <c r="I35" s="20">
        <v>4968270000</v>
      </c>
      <c r="J35" s="20">
        <v>5139400000</v>
      </c>
      <c r="K35" s="20">
        <v>5316920000</v>
      </c>
      <c r="L35" s="20">
        <v>5501060000</v>
      </c>
      <c r="M35" s="20">
        <v>5692070000</v>
      </c>
      <c r="N35" s="20">
        <v>5890210000</v>
      </c>
      <c r="O35" s="20">
        <v>6095750000</v>
      </c>
      <c r="P35" s="20">
        <v>6308950000</v>
      </c>
      <c r="Q35" s="20">
        <v>6530100000</v>
      </c>
      <c r="R35" s="20">
        <v>6759510000</v>
      </c>
      <c r="S35" s="20">
        <v>6997470000</v>
      </c>
      <c r="T35" s="20">
        <v>7244320000</v>
      </c>
      <c r="U35" s="20">
        <v>7500370000</v>
      </c>
      <c r="V35" s="20">
        <v>7765980000</v>
      </c>
      <c r="W35" s="20">
        <v>8041490000</v>
      </c>
      <c r="X35" s="20">
        <v>8327290000</v>
      </c>
      <c r="Y35" s="20">
        <v>8623750000</v>
      </c>
      <c r="Z35" s="20">
        <v>8931270000</v>
      </c>
      <c r="AA35" s="20">
        <v>9250260000</v>
      </c>
      <c r="AB35" s="20">
        <v>9581160000</v>
      </c>
      <c r="AC35" s="20">
        <v>9924400000</v>
      </c>
      <c r="AD35" s="20">
        <v>10280400000</v>
      </c>
      <c r="AE35" s="20">
        <v>10649800000</v>
      </c>
      <c r="AF35" s="20">
        <v>11032900000</v>
      </c>
    </row>
    <row r="36" spans="1:32" x14ac:dyDescent="0.35">
      <c r="A36" t="s">
        <v>398</v>
      </c>
      <c r="B36" s="20">
        <v>16922000000</v>
      </c>
      <c r="C36" s="20">
        <v>17077000000</v>
      </c>
      <c r="D36" s="20">
        <v>17239700000</v>
      </c>
      <c r="E36" s="20">
        <v>17410200000</v>
      </c>
      <c r="F36" s="20">
        <v>17588900000</v>
      </c>
      <c r="G36" s="20">
        <v>17775900000</v>
      </c>
      <c r="H36" s="20">
        <v>17971600000</v>
      </c>
      <c r="I36" s="20">
        <v>18176200000</v>
      </c>
      <c r="J36" s="20">
        <v>18383600000</v>
      </c>
      <c r="K36" s="20">
        <v>18594000000</v>
      </c>
      <c r="L36" s="20">
        <v>18807300000</v>
      </c>
      <c r="M36" s="20">
        <v>19023600000</v>
      </c>
      <c r="N36" s="20">
        <v>19242900000</v>
      </c>
      <c r="O36" s="20">
        <v>19465300000</v>
      </c>
      <c r="P36" s="20">
        <v>19690800000</v>
      </c>
      <c r="Q36" s="20">
        <v>19919400000</v>
      </c>
      <c r="R36" s="20">
        <v>20151300000</v>
      </c>
      <c r="S36" s="20">
        <v>20386400000</v>
      </c>
      <c r="T36" s="20">
        <v>20624800000</v>
      </c>
      <c r="U36" s="20">
        <v>20866500000</v>
      </c>
      <c r="V36" s="20">
        <v>21111600000</v>
      </c>
      <c r="W36" s="20">
        <v>21360200000</v>
      </c>
      <c r="X36" s="20">
        <v>21612200000</v>
      </c>
      <c r="Y36" s="20">
        <v>21867800000</v>
      </c>
      <c r="Z36" s="20">
        <v>22126900000</v>
      </c>
      <c r="AA36" s="20">
        <v>22389700000</v>
      </c>
      <c r="AB36" s="20">
        <v>22656100000</v>
      </c>
      <c r="AC36" s="20">
        <v>22926300000</v>
      </c>
      <c r="AD36" s="20">
        <v>23200200000</v>
      </c>
      <c r="AE36" s="20">
        <v>23478000000</v>
      </c>
      <c r="AF36" s="20">
        <v>23759700000</v>
      </c>
    </row>
    <row r="37" spans="1:32" x14ac:dyDescent="0.35">
      <c r="A37" t="s">
        <v>399</v>
      </c>
      <c r="B37" s="20">
        <v>2114220000</v>
      </c>
      <c r="C37" s="20">
        <v>2152670000</v>
      </c>
      <c r="D37" s="20">
        <v>2190970000</v>
      </c>
      <c r="E37" s="20">
        <v>2229090000</v>
      </c>
      <c r="F37" s="20">
        <v>2266980000</v>
      </c>
      <c r="G37" s="20">
        <v>2304590000</v>
      </c>
      <c r="H37" s="20">
        <v>2341860000</v>
      </c>
      <c r="I37" s="20">
        <v>2378750000</v>
      </c>
      <c r="J37" s="20">
        <v>2416350000</v>
      </c>
      <c r="K37" s="20">
        <v>2454660000</v>
      </c>
      <c r="L37" s="20">
        <v>2493690000</v>
      </c>
      <c r="M37" s="20">
        <v>2533470000</v>
      </c>
      <c r="N37" s="20">
        <v>2574010000</v>
      </c>
      <c r="O37" s="20">
        <v>2615310000</v>
      </c>
      <c r="P37" s="20">
        <v>2657400000</v>
      </c>
      <c r="Q37" s="20">
        <v>2700290000</v>
      </c>
      <c r="R37" s="20">
        <v>2743990000</v>
      </c>
      <c r="S37" s="20">
        <v>2788530000</v>
      </c>
      <c r="T37" s="20">
        <v>2833910000</v>
      </c>
      <c r="U37" s="20">
        <v>2880150000</v>
      </c>
      <c r="V37" s="20">
        <v>2927270000</v>
      </c>
      <c r="W37" s="20">
        <v>2975290000</v>
      </c>
      <c r="X37" s="20">
        <v>3024220000</v>
      </c>
      <c r="Y37" s="20">
        <v>3074080000</v>
      </c>
      <c r="Z37" s="20">
        <v>3124880000</v>
      </c>
      <c r="AA37" s="20">
        <v>3176660000</v>
      </c>
      <c r="AB37" s="20">
        <v>3229410000</v>
      </c>
      <c r="AC37" s="20">
        <v>3283170000</v>
      </c>
      <c r="AD37" s="20">
        <v>3337950000</v>
      </c>
      <c r="AE37" s="20">
        <v>3393770000</v>
      </c>
      <c r="AF37" s="20">
        <v>3450650000</v>
      </c>
    </row>
    <row r="38" spans="1:32" x14ac:dyDescent="0.35">
      <c r="A38" t="s">
        <v>400</v>
      </c>
      <c r="B38" s="20">
        <v>41458300000</v>
      </c>
      <c r="C38" s="20">
        <v>42501200000</v>
      </c>
      <c r="D38" s="20">
        <v>43528300000</v>
      </c>
      <c r="E38" s="20">
        <v>44536400000</v>
      </c>
      <c r="F38" s="20">
        <v>45522100000</v>
      </c>
      <c r="G38" s="20">
        <v>46482100000</v>
      </c>
      <c r="H38" s="20">
        <v>47413100000</v>
      </c>
      <c r="I38" s="20">
        <v>48311800000</v>
      </c>
      <c r="J38" s="20">
        <v>49230700000</v>
      </c>
      <c r="K38" s="20">
        <v>50170400000</v>
      </c>
      <c r="L38" s="20">
        <v>51131300000</v>
      </c>
      <c r="M38" s="20">
        <v>52113800000</v>
      </c>
      <c r="N38" s="20">
        <v>53118500000</v>
      </c>
      <c r="O38" s="20">
        <v>54145800000</v>
      </c>
      <c r="P38" s="20">
        <v>55196400000</v>
      </c>
      <c r="Q38" s="20">
        <v>56270600000</v>
      </c>
      <c r="R38" s="20">
        <v>57369000000</v>
      </c>
      <c r="S38" s="20">
        <v>58492200000</v>
      </c>
      <c r="T38" s="20">
        <v>59640800000</v>
      </c>
      <c r="U38" s="20">
        <v>60815300000</v>
      </c>
      <c r="V38" s="20">
        <v>62016200000</v>
      </c>
      <c r="W38" s="20">
        <v>63244200000</v>
      </c>
      <c r="X38" s="20">
        <v>64499900000</v>
      </c>
      <c r="Y38" s="20">
        <v>65784000000</v>
      </c>
      <c r="Z38" s="20">
        <v>67097000000</v>
      </c>
      <c r="AA38" s="20">
        <v>68439600000</v>
      </c>
      <c r="AB38" s="20">
        <v>69812500000</v>
      </c>
      <c r="AC38" s="20">
        <v>71216400000</v>
      </c>
      <c r="AD38" s="20">
        <v>72651900000</v>
      </c>
      <c r="AE38" s="20">
        <v>74119800000</v>
      </c>
      <c r="AF38" s="20">
        <v>75620800000</v>
      </c>
    </row>
    <row r="39" spans="1:32" x14ac:dyDescent="0.35">
      <c r="A39" t="s">
        <v>401</v>
      </c>
      <c r="B39" s="20">
        <v>25990700000</v>
      </c>
      <c r="C39" s="20">
        <v>26080700000</v>
      </c>
      <c r="D39" s="20">
        <v>26182200000</v>
      </c>
      <c r="E39" s="20">
        <v>26295300000</v>
      </c>
      <c r="F39" s="20">
        <v>26420200000</v>
      </c>
      <c r="G39" s="20">
        <v>26557100000</v>
      </c>
      <c r="H39" s="20">
        <v>26706200000</v>
      </c>
      <c r="I39" s="20">
        <v>26867700000</v>
      </c>
      <c r="J39" s="20">
        <v>27030400000</v>
      </c>
      <c r="K39" s="20">
        <v>27194400000</v>
      </c>
      <c r="L39" s="20">
        <v>27359600000</v>
      </c>
      <c r="M39" s="20">
        <v>27526000000</v>
      </c>
      <c r="N39" s="20">
        <v>27693700000</v>
      </c>
      <c r="O39" s="20">
        <v>27862700000</v>
      </c>
      <c r="P39" s="20">
        <v>28033000000</v>
      </c>
      <c r="Q39" s="20">
        <v>28204500000</v>
      </c>
      <c r="R39" s="20">
        <v>28377300000</v>
      </c>
      <c r="S39" s="20">
        <v>28551500000</v>
      </c>
      <c r="T39" s="20">
        <v>28726900000</v>
      </c>
      <c r="U39" s="20">
        <v>28903700000</v>
      </c>
      <c r="V39" s="20">
        <v>29081800000</v>
      </c>
      <c r="W39" s="20">
        <v>29261200000</v>
      </c>
      <c r="X39" s="20">
        <v>29442000000</v>
      </c>
      <c r="Y39" s="20">
        <v>29624200000</v>
      </c>
      <c r="Z39" s="20">
        <v>29807800000</v>
      </c>
      <c r="AA39" s="20">
        <v>29992700000</v>
      </c>
      <c r="AB39" s="20">
        <v>30179000000</v>
      </c>
      <c r="AC39" s="20">
        <v>30366700000</v>
      </c>
      <c r="AD39" s="20">
        <v>30555900000</v>
      </c>
      <c r="AE39" s="20">
        <v>30746500000</v>
      </c>
      <c r="AF39" s="20">
        <v>30938500000</v>
      </c>
    </row>
    <row r="40" spans="1:32" x14ac:dyDescent="0.35">
      <c r="A40" t="s">
        <v>402</v>
      </c>
      <c r="B40" s="20">
        <v>2690000000</v>
      </c>
      <c r="C40" s="20">
        <v>2695180000</v>
      </c>
      <c r="D40" s="20">
        <v>2705560000</v>
      </c>
      <c r="E40" s="20">
        <v>2721210000</v>
      </c>
      <c r="F40" s="20">
        <v>2742230000</v>
      </c>
      <c r="G40" s="20">
        <v>2768760000</v>
      </c>
      <c r="H40" s="20">
        <v>2800970000</v>
      </c>
      <c r="I40" s="20">
        <v>2839110000</v>
      </c>
      <c r="J40" s="20">
        <v>2877900000</v>
      </c>
      <c r="K40" s="20">
        <v>2917340000</v>
      </c>
      <c r="L40" s="20">
        <v>2957460000</v>
      </c>
      <c r="M40" s="20">
        <v>2998250000</v>
      </c>
      <c r="N40" s="20">
        <v>3039740000</v>
      </c>
      <c r="O40" s="20">
        <v>3081940000</v>
      </c>
      <c r="P40" s="20">
        <v>3124850000</v>
      </c>
      <c r="Q40" s="20">
        <v>3168500000</v>
      </c>
      <c r="R40" s="20">
        <v>3212880000</v>
      </c>
      <c r="S40" s="20">
        <v>3258020000</v>
      </c>
      <c r="T40" s="20">
        <v>3303930000</v>
      </c>
      <c r="U40" s="20">
        <v>3350610000</v>
      </c>
      <c r="V40" s="20">
        <v>3398100000</v>
      </c>
      <c r="W40" s="20">
        <v>3446380000</v>
      </c>
      <c r="X40" s="20">
        <v>3495490000</v>
      </c>
      <c r="Y40" s="20">
        <v>3545440000</v>
      </c>
      <c r="Z40" s="20">
        <v>3596230000</v>
      </c>
      <c r="AA40" s="20">
        <v>3647880000</v>
      </c>
      <c r="AB40" s="20">
        <v>3700420000</v>
      </c>
      <c r="AC40" s="20">
        <v>3753850000</v>
      </c>
      <c r="AD40" s="20">
        <v>3808180000</v>
      </c>
      <c r="AE40" s="20">
        <v>3863440000</v>
      </c>
      <c r="AF40" s="20">
        <v>3919640000</v>
      </c>
    </row>
    <row r="41" spans="1:32" x14ac:dyDescent="0.35">
      <c r="A41" t="s">
        <v>403</v>
      </c>
      <c r="B41" s="20">
        <v>28492900000</v>
      </c>
      <c r="C41" s="20">
        <v>29146000000</v>
      </c>
      <c r="D41" s="20">
        <v>29820900000</v>
      </c>
      <c r="E41" s="20">
        <v>30518400000</v>
      </c>
      <c r="F41" s="20">
        <v>31239400000</v>
      </c>
      <c r="G41" s="20">
        <v>31984600000</v>
      </c>
      <c r="H41" s="20">
        <v>32755000000</v>
      </c>
      <c r="I41" s="20">
        <v>33551600000</v>
      </c>
      <c r="J41" s="20">
        <v>34371300000</v>
      </c>
      <c r="K41" s="20">
        <v>35214800000</v>
      </c>
      <c r="L41" s="20">
        <v>36082700000</v>
      </c>
      <c r="M41" s="20">
        <v>36975800000</v>
      </c>
      <c r="N41" s="20">
        <v>37894800000</v>
      </c>
      <c r="O41" s="20">
        <v>38840500000</v>
      </c>
      <c r="P41" s="20">
        <v>39813600000</v>
      </c>
      <c r="Q41" s="20">
        <v>40814900000</v>
      </c>
      <c r="R41" s="20">
        <v>41845200000</v>
      </c>
      <c r="S41" s="20">
        <v>42905400000</v>
      </c>
      <c r="T41" s="20">
        <v>43996400000</v>
      </c>
      <c r="U41" s="20">
        <v>45119000000</v>
      </c>
      <c r="V41" s="20">
        <v>46274100000</v>
      </c>
      <c r="W41" s="20">
        <v>47462800000</v>
      </c>
      <c r="X41" s="20">
        <v>48685900000</v>
      </c>
      <c r="Y41" s="20">
        <v>49944500000</v>
      </c>
      <c r="Z41" s="20">
        <v>51239600000</v>
      </c>
      <c r="AA41" s="20">
        <v>52572300000</v>
      </c>
      <c r="AB41" s="20">
        <v>53943600000</v>
      </c>
      <c r="AC41" s="20">
        <v>55354600000</v>
      </c>
      <c r="AD41" s="20">
        <v>56806600000</v>
      </c>
      <c r="AE41" s="20">
        <v>58300700000</v>
      </c>
      <c r="AF41" s="20">
        <v>59838100000</v>
      </c>
    </row>
    <row r="42" spans="1:32" x14ac:dyDescent="0.35">
      <c r="A42" t="s">
        <v>404</v>
      </c>
      <c r="B42" s="20">
        <v>2034630000</v>
      </c>
      <c r="C42" s="20">
        <v>2073790000</v>
      </c>
      <c r="D42" s="20">
        <v>2113390000</v>
      </c>
      <c r="E42" s="20">
        <v>2153420000</v>
      </c>
      <c r="F42" s="20">
        <v>2193880000</v>
      </c>
      <c r="G42" s="20">
        <v>2234740000</v>
      </c>
      <c r="H42" s="20">
        <v>2276000000</v>
      </c>
      <c r="I42" s="20">
        <v>2317630000</v>
      </c>
      <c r="J42" s="20">
        <v>2360180000</v>
      </c>
      <c r="K42" s="20">
        <v>2403670000</v>
      </c>
      <c r="L42" s="20">
        <v>2448120000</v>
      </c>
      <c r="M42" s="20">
        <v>2493540000</v>
      </c>
      <c r="N42" s="20">
        <v>2539960000</v>
      </c>
      <c r="O42" s="20">
        <v>2587400000</v>
      </c>
      <c r="P42" s="20">
        <v>2635890000</v>
      </c>
      <c r="Q42" s="20">
        <v>2685440000</v>
      </c>
      <c r="R42" s="20">
        <v>2736080000</v>
      </c>
      <c r="S42" s="20">
        <v>2787840000</v>
      </c>
      <c r="T42" s="20">
        <v>2840730000</v>
      </c>
      <c r="U42" s="20">
        <v>2894790000</v>
      </c>
      <c r="V42" s="20">
        <v>2950040000</v>
      </c>
      <c r="W42" s="20">
        <v>3006500000</v>
      </c>
      <c r="X42" s="20">
        <v>3064210000</v>
      </c>
      <c r="Y42" s="20">
        <v>3123190000</v>
      </c>
      <c r="Z42" s="20">
        <v>3183460000</v>
      </c>
      <c r="AA42" s="20">
        <v>3245060000</v>
      </c>
      <c r="AB42" s="20">
        <v>3308010000</v>
      </c>
      <c r="AC42" s="20">
        <v>3372350000</v>
      </c>
      <c r="AD42" s="20">
        <v>3438110000</v>
      </c>
      <c r="AE42" s="20">
        <v>3505310000</v>
      </c>
      <c r="AF42" s="20">
        <v>3573990000</v>
      </c>
    </row>
    <row r="43" spans="1:32" x14ac:dyDescent="0.35">
      <c r="A43" t="s">
        <v>405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K29"/>
  <sheetViews>
    <sheetView workbookViewId="0">
      <selection activeCell="B30" sqref="B30"/>
    </sheetView>
  </sheetViews>
  <sheetFormatPr defaultColWidth="8.81640625" defaultRowHeight="14.5" x14ac:dyDescent="0.35"/>
  <cols>
    <col min="1" max="1" width="41.36328125" style="38" customWidth="1"/>
    <col min="2" max="2" width="38.36328125" style="38" bestFit="1" customWidth="1"/>
    <col min="4" max="4" width="9.1796875" style="38" customWidth="1"/>
  </cols>
  <sheetData>
    <row r="1" spans="1:17" x14ac:dyDescent="0.35">
      <c r="A1" t="s">
        <v>299</v>
      </c>
    </row>
    <row r="2" spans="1:17" x14ac:dyDescent="0.35">
      <c r="A2" t="s">
        <v>300</v>
      </c>
    </row>
    <row r="3" spans="1:17" x14ac:dyDescent="0.35">
      <c r="A3" t="s">
        <v>301</v>
      </c>
    </row>
    <row r="4" spans="1:17" x14ac:dyDescent="0.35">
      <c r="A4" t="s">
        <v>302</v>
      </c>
    </row>
    <row r="6" spans="1:17" x14ac:dyDescent="0.35">
      <c r="A6" t="s">
        <v>303</v>
      </c>
    </row>
    <row r="7" spans="1:17" x14ac:dyDescent="0.35">
      <c r="A7" t="s">
        <v>304</v>
      </c>
    </row>
    <row r="9" spans="1:17" x14ac:dyDescent="0.35">
      <c r="A9" s="2" t="s">
        <v>305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3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35">
      <c r="A11" t="s">
        <v>306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customHeight="1" x14ac:dyDescent="0.35">
      <c r="A12" s="21" t="s">
        <v>307</v>
      </c>
      <c r="B12">
        <v>1.215426151402859</v>
      </c>
      <c r="C12">
        <v>1.175596518177163</v>
      </c>
      <c r="D12">
        <v>1.1388591269841271</v>
      </c>
      <c r="E12">
        <v>1.107320272786025</v>
      </c>
      <c r="F12">
        <v>1.0663762232760341</v>
      </c>
      <c r="G12">
        <v>1.070183697916909</v>
      </c>
      <c r="H12">
        <v>1.052913013170929</v>
      </c>
      <c r="I12">
        <v>1.0206944993976139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35">
      <c r="A13" t="s">
        <v>308</v>
      </c>
      <c r="B13">
        <f t="shared" ref="B13:Q13" si="0">B11*B12</f>
        <v>30.640893276866077</v>
      </c>
      <c r="C13">
        <f t="shared" si="0"/>
        <v>30.636045263696872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30.655650478627791</v>
      </c>
      <c r="G13">
        <f t="shared" si="0"/>
        <v>31.428619748574825</v>
      </c>
      <c r="H13">
        <f t="shared" si="0"/>
        <v>31.245193665847317</v>
      </c>
      <c r="I13">
        <f t="shared" si="0"/>
        <v>30.776490893086553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35">
      <c r="A14" t="s">
        <v>309</v>
      </c>
      <c r="C14" s="29">
        <f t="shared" ref="C14:Q14" si="1">(C13-B13)/B13</f>
        <v>-1.5822036013765639E-4</v>
      </c>
      <c r="D14" s="29">
        <f t="shared" si="1"/>
        <v>8.9906705679202933E-3</v>
      </c>
      <c r="E14" s="29">
        <f t="shared" si="1"/>
        <v>4.2712488754453241E-4</v>
      </c>
      <c r="F14" s="29">
        <f t="shared" si="1"/>
        <v>-8.6997304229879963E-3</v>
      </c>
      <c r="G14" s="29">
        <f t="shared" si="1"/>
        <v>2.5214577341489609E-2</v>
      </c>
      <c r="H14" s="29">
        <f t="shared" si="1"/>
        <v>-5.8362754774117977E-3</v>
      </c>
      <c r="I14" s="29">
        <f t="shared" si="1"/>
        <v>-1.5000795891147944E-2</v>
      </c>
      <c r="J14" s="29">
        <f t="shared" si="1"/>
        <v>-1.673059260245886E-3</v>
      </c>
      <c r="K14" s="29">
        <f t="shared" si="1"/>
        <v>9.6078871758443465E-4</v>
      </c>
      <c r="L14" s="29">
        <f t="shared" si="1"/>
        <v>1.8725126523367011E-2</v>
      </c>
      <c r="M14" s="29">
        <f t="shared" si="1"/>
        <v>3.2901814106609223E-2</v>
      </c>
      <c r="N14" s="29">
        <f t="shared" si="1"/>
        <v>1.2742346737304134E-2</v>
      </c>
      <c r="O14" s="29">
        <f t="shared" si="1"/>
        <v>1.5079812999368353E-2</v>
      </c>
      <c r="P14" s="29">
        <f t="shared" si="1"/>
        <v>-3.4373562850810029E-4</v>
      </c>
      <c r="Q14" s="29">
        <f t="shared" si="1"/>
        <v>-4.1602668699534115E-3</v>
      </c>
    </row>
    <row r="15" spans="1:17" x14ac:dyDescent="0.35">
      <c r="A15" s="1" t="s">
        <v>310</v>
      </c>
      <c r="B15" s="31">
        <f>AVERAGE(C14:Q14)</f>
        <v>5.2780118647196526E-3</v>
      </c>
    </row>
    <row r="21" spans="1:37" x14ac:dyDescent="0.35">
      <c r="A21" s="2" t="s">
        <v>311</v>
      </c>
      <c r="B21" s="19"/>
    </row>
    <row r="22" spans="1:37" x14ac:dyDescent="0.35">
      <c r="A22" s="66">
        <v>217690366000</v>
      </c>
      <c r="B22" s="67" t="s">
        <v>312</v>
      </c>
    </row>
    <row r="23" spans="1:37" x14ac:dyDescent="0.35">
      <c r="A23" s="20"/>
    </row>
    <row r="25" spans="1:37" x14ac:dyDescent="0.35">
      <c r="A25" s="1" t="s">
        <v>313</v>
      </c>
    </row>
    <row r="26" spans="1:37" x14ac:dyDescent="0.3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35">
      <c r="A27" t="s">
        <v>314</v>
      </c>
      <c r="B27" s="28"/>
      <c r="C27" s="28"/>
      <c r="D27" s="28">
        <f>VLOOKUP(D$26,'Census Pop Projection'!$D:$E,2,FALSE)/'Census Pop Projection'!$E$3-1</f>
        <v>1.2889612106292914E-2</v>
      </c>
      <c r="E27" s="28">
        <f>VLOOKUP(E$26,'Census Pop Projection'!$D:$E,2,FALSE)/'Census Pop Projection'!$E$3-1</f>
        <v>2.0297694427547253E-2</v>
      </c>
      <c r="F27" s="28">
        <f>VLOOKUP(F$26,'Census Pop Projection'!$D:$E,2,FALSE)/'Census Pop Projection'!$E$3-1</f>
        <v>2.7693958553495657E-2</v>
      </c>
      <c r="G27" s="28">
        <f>VLOOKUP(G$26,'Census Pop Projection'!$D:$E,2,FALSE)/'Census Pop Projection'!$E$3-1</f>
        <v>3.5069477048031539E-2</v>
      </c>
      <c r="H27" s="28">
        <f>VLOOKUP(H$26,'Census Pop Projection'!$D:$E,2,FALSE)/'Census Pop Projection'!$E$3-1</f>
        <v>4.2410872759596208E-2</v>
      </c>
      <c r="I27" s="28">
        <f>VLOOKUP(I$26,'Census Pop Projection'!$D:$E,2,FALSE)/'Census Pop Projection'!$E$3-1</f>
        <v>4.9703290484295337E-2</v>
      </c>
      <c r="J27" s="28">
        <f>VLOOKUP(J$26,'Census Pop Projection'!$D:$E,2,FALSE)/'Census Pop Projection'!$E$3-1</f>
        <v>5.6932254644308067E-2</v>
      </c>
      <c r="K27" s="28">
        <f>VLOOKUP(K$26,'Census Pop Projection'!$D:$E,2,FALSE)/'Census Pop Projection'!$E$3-1</f>
        <v>6.4083818648965396E-2</v>
      </c>
      <c r="L27" s="28">
        <f>VLOOKUP(L$26,'Census Pop Projection'!$D:$E,2,FALSE)/'Census Pop Projection'!$E$3-1</f>
        <v>7.1150368194972335E-2</v>
      </c>
      <c r="M27" s="28">
        <f>VLOOKUP(M$26,'Census Pop Projection'!$D:$E,2,FALSE)/'Census Pop Projection'!$E$3-1</f>
        <v>7.8141726884904505E-2</v>
      </c>
      <c r="N27" s="28">
        <f>VLOOKUP(N$26,'Census Pop Projection'!$D:$E,2,FALSE)/'Census Pop Projection'!$E$3-1</f>
        <v>8.5030798129839935E-2</v>
      </c>
      <c r="O27" s="28">
        <f>VLOOKUP(O$26,'Census Pop Projection'!$D:$E,2,FALSE)/'Census Pop Projection'!$E$3-1</f>
        <v>9.1804609297806872E-2</v>
      </c>
      <c r="P27" s="28">
        <f>VLOOKUP(P$26,'Census Pop Projection'!$D:$E,2,FALSE)/'Census Pop Projection'!$E$3-1</f>
        <v>9.8451852510515803E-2</v>
      </c>
      <c r="Q27" s="28">
        <f>VLOOKUP(Q$26,'Census Pop Projection'!$D:$E,2,FALSE)/'Census Pop Projection'!$E$3-1</f>
        <v>0.10496308067977611</v>
      </c>
      <c r="R27" s="28">
        <f>VLOOKUP(R$26,'Census Pop Projection'!$D:$E,2,FALSE)/'Census Pop Projection'!$E$3-1</f>
        <v>0.11133146053626408</v>
      </c>
      <c r="S27" s="28">
        <f>VLOOKUP(S$26,'Census Pop Projection'!$D:$E,2,FALSE)/'Census Pop Projection'!$E$3-1</f>
        <v>0.11755290954384434</v>
      </c>
      <c r="T27" s="28">
        <f>VLOOKUP(T$26,'Census Pop Projection'!$D:$E,2,FALSE)/'Census Pop Projection'!$E$3-1</f>
        <v>0.12362645996719834</v>
      </c>
      <c r="U27" s="28">
        <f>VLOOKUP(U$26,'Census Pop Projection'!$D:$E,2,FALSE)/'Census Pop Projection'!$E$3-1</f>
        <v>0.1295537641132527</v>
      </c>
      <c r="V27" s="28">
        <f>VLOOKUP(V$26,'Census Pop Projection'!$D:$E,2,FALSE)/'Census Pop Projection'!$E$3-1</f>
        <v>0.13533756960350707</v>
      </c>
      <c r="W27" s="28">
        <f>VLOOKUP(W$26,'Census Pop Projection'!$D:$E,2,FALSE)/'Census Pop Projection'!$E$3-1</f>
        <v>0.1409826933327305</v>
      </c>
      <c r="X27" s="28">
        <f>VLOOKUP(X$26,'Census Pop Projection'!$D:$E,2,FALSE)/'Census Pop Projection'!$E$3-1</f>
        <v>0.14649519064796523</v>
      </c>
      <c r="Y27" s="28">
        <f>VLOOKUP(Y$26,'Census Pop Projection'!$D:$E,2,FALSE)/'Census Pop Projection'!$E$3-1</f>
        <v>0.151881048439092</v>
      </c>
      <c r="Z27" s="28">
        <f>VLOOKUP(Z$26,'Census Pop Projection'!$D:$E,2,FALSE)/'Census Pop Projection'!$E$3-1</f>
        <v>0.15714768808468027</v>
      </c>
      <c r="AA27" s="28">
        <f>VLOOKUP(AA$26,'Census Pop Projection'!$D:$E,2,FALSE)/'Census Pop Projection'!$E$3-1</f>
        <v>0.16230293237119575</v>
      </c>
      <c r="AB27" s="28">
        <f>VLOOKUP(AB$26,'Census Pop Projection'!$D:$E,2,FALSE)/'Census Pop Projection'!$E$3-1</f>
        <v>0.16735579275035173</v>
      </c>
      <c r="AC27" s="28">
        <f>VLOOKUP(AC$26,'Census Pop Projection'!$D:$E,2,FALSE)/'Census Pop Projection'!$E$3-1</f>
        <v>0.17231678984308818</v>
      </c>
      <c r="AD27" s="28">
        <f>VLOOKUP(AD$26,'Census Pop Projection'!$D:$E,2,FALSE)/'Census Pop Projection'!$E$3-1</f>
        <v>0.17719662786000323</v>
      </c>
      <c r="AE27" s="28">
        <f>VLOOKUP(AE$26,'Census Pop Projection'!$D:$E,2,FALSE)/'Census Pop Projection'!$E$3-1</f>
        <v>0.1820089048825837</v>
      </c>
      <c r="AF27" s="28">
        <f>VLOOKUP(AF$26,'Census Pop Projection'!$D:$E,2,FALSE)/'Census Pop Projection'!$E$3-1</f>
        <v>0.18676804047824613</v>
      </c>
      <c r="AG27" s="28">
        <f>VLOOKUP(AG$26,'Census Pop Projection'!$D:$E,2,FALSE)/'Census Pop Projection'!$E$3-1</f>
        <v>0.19148893963791092</v>
      </c>
      <c r="AH27" s="28">
        <f>VLOOKUP(AH$26,'Census Pop Projection'!$D:$E,2,FALSE)/'Census Pop Projection'!$E$3-1</f>
        <v>0.19618062003666914</v>
      </c>
      <c r="AI27" s="28">
        <f>VLOOKUP(AI$26,'Census Pop Projection'!$D:$E,2,FALSE)/'Census Pop Projection'!$E$3-1</f>
        <v>0.20085568712717605</v>
      </c>
      <c r="AJ27" s="28">
        <f>VLOOKUP(AJ$26,'Census Pop Projection'!$D:$E,2,FALSE)/'Census Pop Projection'!$E$3-1</f>
        <v>0.20552683037769337</v>
      </c>
      <c r="AK27" s="28">
        <f>VLOOKUP(AK$26,'Census Pop Projection'!$D:$E,2,FALSE)/'Census Pop Projection'!$E$3-1</f>
        <v>0.21020498426381473</v>
      </c>
    </row>
    <row r="28" spans="1:37" x14ac:dyDescent="0.35">
      <c r="A28" t="s">
        <v>315</v>
      </c>
      <c r="C28" s="29"/>
      <c r="D28" s="29">
        <f t="shared" ref="D28:AK28" si="2">C28*(1+$B$15)+$B$15</f>
        <v>5.2780118647196526E-3</v>
      </c>
      <c r="E28" s="29">
        <f t="shared" si="2"/>
        <v>1.0583881138683426E-2</v>
      </c>
      <c r="F28" s="29">
        <f t="shared" si="2"/>
        <v>1.5917754853627831E-2</v>
      </c>
      <c r="G28" s="29">
        <f t="shared" si="2"/>
        <v>2.127978081732463E-2</v>
      </c>
      <c r="H28" s="29">
        <f t="shared" si="2"/>
        <v>2.6670107617676752E-2</v>
      </c>
      <c r="I28" s="29">
        <f t="shared" si="2"/>
        <v>3.2088884626835845E-2</v>
      </c>
      <c r="J28" s="29">
        <f t="shared" si="2"/>
        <v>3.7536262005341547E-2</v>
      </c>
      <c r="K28" s="29">
        <f t="shared" si="2"/>
        <v>4.3012390706282613E-2</v>
      </c>
      <c r="L28" s="29">
        <f t="shared" si="2"/>
        <v>4.8517422479479974E-2</v>
      </c>
      <c r="M28" s="29">
        <f t="shared" si="2"/>
        <v>5.4051509875691933E-2</v>
      </c>
      <c r="N28" s="29">
        <f t="shared" si="2"/>
        <v>5.9614806250841493E-2</v>
      </c>
      <c r="O28" s="29">
        <f t="shared" si="2"/>
        <v>6.5207465770266038E-2</v>
      </c>
      <c r="P28" s="29">
        <f t="shared" si="2"/>
        <v>7.0829643412989446E-2</v>
      </c>
      <c r="Q28" s="29">
        <f t="shared" si="2"/>
        <v>7.6481494976016709E-2</v>
      </c>
      <c r="R28" s="29">
        <f t="shared" si="2"/>
        <v>8.216317707865127E-2</v>
      </c>
      <c r="S28" s="29">
        <f t="shared" si="2"/>
        <v>8.7874847166835107E-2</v>
      </c>
      <c r="T28" s="29">
        <f t="shared" si="2"/>
        <v>9.3616663517511731E-2</v>
      </c>
      <c r="U28" s="29">
        <f t="shared" si="2"/>
        <v>9.938878524301227E-2</v>
      </c>
      <c r="V28" s="29">
        <f t="shared" si="2"/>
        <v>0.1051913722954646</v>
      </c>
      <c r="W28" s="29">
        <f t="shared" si="2"/>
        <v>0.11102458547122585</v>
      </c>
      <c r="X28" s="29">
        <f t="shared" si="2"/>
        <v>0.1168885864153382</v>
      </c>
      <c r="Y28" s="29">
        <f t="shared" si="2"/>
        <v>0.1227835376260083</v>
      </c>
      <c r="Z28" s="29">
        <f t="shared" si="2"/>
        <v>0.12870960245911026</v>
      </c>
      <c r="AA28" s="29">
        <f t="shared" si="2"/>
        <v>0.13466694513271243</v>
      </c>
      <c r="AB28" s="29">
        <f t="shared" si="2"/>
        <v>0.14065573073162807</v>
      </c>
      <c r="AC28" s="29">
        <f t="shared" si="2"/>
        <v>0.14667612521199005</v>
      </c>
      <c r="AD28" s="29">
        <f t="shared" si="2"/>
        <v>0.15272829540584967</v>
      </c>
      <c r="AE28" s="29">
        <f t="shared" si="2"/>
        <v>0.15881240902579979</v>
      </c>
      <c r="AF28" s="29">
        <f t="shared" si="2"/>
        <v>0.16492863466962232</v>
      </c>
      <c r="AG28" s="29">
        <f t="shared" si="2"/>
        <v>0.17107714182496023</v>
      </c>
      <c r="AH28" s="29">
        <f t="shared" si="2"/>
        <v>0.17725810087401433</v>
      </c>
      <c r="AI28" s="29">
        <f t="shared" si="2"/>
        <v>0.1834716830982647</v>
      </c>
      <c r="AJ28" s="29">
        <f t="shared" si="2"/>
        <v>0.18971806068321706</v>
      </c>
      <c r="AK28" s="29">
        <f t="shared" si="2"/>
        <v>0.19599740672317431</v>
      </c>
    </row>
    <row r="29" spans="1:37" x14ac:dyDescent="0.35">
      <c r="A29" t="s">
        <v>316</v>
      </c>
      <c r="B29" s="32"/>
      <c r="C29" s="32"/>
      <c r="D29" s="32">
        <f>A22</f>
        <v>217690366000</v>
      </c>
      <c r="E29" s="32">
        <f t="shared" ref="E29:AK29" si="3">$D29*(1+E27)*(1+E28)</f>
        <v>224459753557.47305</v>
      </c>
      <c r="F29" s="32">
        <f t="shared" si="3"/>
        <v>227280179349.09009</v>
      </c>
      <c r="G29" s="32">
        <f t="shared" si="3"/>
        <v>230119512528.85089</v>
      </c>
      <c r="H29" s="32">
        <f t="shared" si="3"/>
        <v>232974860028.02673</v>
      </c>
      <c r="I29" s="32">
        <f t="shared" si="3"/>
        <v>235842933940.99799</v>
      </c>
      <c r="J29" s="32">
        <f t="shared" si="3"/>
        <v>238720461507.50241</v>
      </c>
      <c r="K29" s="32">
        <f t="shared" si="3"/>
        <v>241604220354.70041</v>
      </c>
      <c r="L29" s="32">
        <f t="shared" si="3"/>
        <v>244492365362.88644</v>
      </c>
      <c r="M29" s="32">
        <f t="shared" si="3"/>
        <v>247387014173.01343</v>
      </c>
      <c r="N29" s="32">
        <f t="shared" si="3"/>
        <v>250281813607.07657</v>
      </c>
      <c r="O29" s="32">
        <f t="shared" si="3"/>
        <v>253173551921.95416</v>
      </c>
      <c r="P29" s="32">
        <f t="shared" si="3"/>
        <v>256059339125.12225</v>
      </c>
      <c r="Q29" s="32">
        <f t="shared" si="3"/>
        <v>258936662289.47675</v>
      </c>
      <c r="R29" s="32">
        <f t="shared" si="3"/>
        <v>261803573690.3497</v>
      </c>
      <c r="S29" s="32">
        <f t="shared" si="3"/>
        <v>264658738826.35831</v>
      </c>
      <c r="T29" s="32">
        <f t="shared" si="3"/>
        <v>267501539795.89615</v>
      </c>
      <c r="U29" s="32">
        <f t="shared" si="3"/>
        <v>270331976145.81525</v>
      </c>
      <c r="V29" s="32">
        <f t="shared" si="3"/>
        <v>273150314477.23468</v>
      </c>
      <c r="W29" s="32">
        <f t="shared" si="3"/>
        <v>275957331026.07471</v>
      </c>
      <c r="X29" s="32">
        <f t="shared" si="3"/>
        <v>278754123007.55731</v>
      </c>
      <c r="Y29" s="32">
        <f t="shared" si="3"/>
        <v>281541797409.24878</v>
      </c>
      <c r="Z29" s="32">
        <f t="shared" si="3"/>
        <v>284321840204.45465</v>
      </c>
      <c r="AA29" s="32">
        <f t="shared" si="3"/>
        <v>287095870843.27222</v>
      </c>
      <c r="AB29" s="32">
        <f t="shared" si="3"/>
        <v>289865840821.65674</v>
      </c>
      <c r="AC29" s="32">
        <f t="shared" si="3"/>
        <v>292634121976.41272</v>
      </c>
      <c r="AD29" s="32">
        <f t="shared" si="3"/>
        <v>295403184377.82404</v>
      </c>
      <c r="AE29" s="32">
        <f t="shared" si="3"/>
        <v>298176281947.5097</v>
      </c>
      <c r="AF29" s="32">
        <f t="shared" si="3"/>
        <v>300956946900.2998</v>
      </c>
      <c r="AG29" s="32">
        <f t="shared" si="3"/>
        <v>303748910500.40875</v>
      </c>
      <c r="AH29" s="32">
        <f t="shared" si="3"/>
        <v>306554474135.48657</v>
      </c>
      <c r="AI29" s="32">
        <f t="shared" si="3"/>
        <v>309376911616.1817</v>
      </c>
      <c r="AJ29" s="32">
        <f t="shared" si="3"/>
        <v>312219586764.50934</v>
      </c>
      <c r="AK29" s="32">
        <f t="shared" si="3"/>
        <v>315085476088.76776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AG2"/>
  <sheetViews>
    <sheetView workbookViewId="0">
      <selection activeCell="H30" sqref="H30"/>
    </sheetView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3" x14ac:dyDescent="0.3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28</v>
      </c>
      <c r="B2">
        <f t="array" ref="B2:AG2">TRANSPOSE('Census Pop Projection'!F7:F48)</f>
        <v>5495631</v>
      </c>
      <c r="C2">
        <v>5535072</v>
      </c>
      <c r="D2">
        <v>5574330</v>
      </c>
      <c r="E2">
        <v>5613326</v>
      </c>
      <c r="F2">
        <v>5651983</v>
      </c>
      <c r="G2">
        <v>5690226</v>
      </c>
      <c r="H2">
        <v>5728015</v>
      </c>
      <c r="I2">
        <v>5765402</v>
      </c>
      <c r="J2">
        <v>5802242</v>
      </c>
      <c r="K2">
        <v>5838465</v>
      </c>
      <c r="L2">
        <v>5874011</v>
      </c>
      <c r="M2">
        <v>5908830</v>
      </c>
      <c r="N2">
        <v>5942885</v>
      </c>
      <c r="O2">
        <v>5976154</v>
      </c>
      <c r="P2">
        <v>6008633</v>
      </c>
      <c r="Q2">
        <v>6040329</v>
      </c>
      <c r="R2">
        <v>6071258</v>
      </c>
      <c r="S2">
        <v>6101445</v>
      </c>
      <c r="T2">
        <v>6130923</v>
      </c>
      <c r="U2">
        <v>6159724</v>
      </c>
      <c r="V2">
        <v>6187888</v>
      </c>
      <c r="W2">
        <v>6215456</v>
      </c>
      <c r="X2">
        <v>6242476</v>
      </c>
      <c r="Y2">
        <v>6269005</v>
      </c>
      <c r="Z2">
        <v>6295100</v>
      </c>
      <c r="AA2">
        <v>6320834</v>
      </c>
      <c r="AB2">
        <v>6346284</v>
      </c>
      <c r="AC2">
        <v>6371529</v>
      </c>
      <c r="AD2">
        <v>6396618</v>
      </c>
      <c r="AE2">
        <v>6421618</v>
      </c>
      <c r="AF2">
        <v>6446597</v>
      </c>
      <c r="AG2">
        <v>6471614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AG2"/>
  <sheetViews>
    <sheetView workbookViewId="0"/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3" x14ac:dyDescent="0.3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318</v>
      </c>
      <c r="B2">
        <f>'BPEaCP-population'!B2*'Avg Emp-Pop Ratio'!$B$5</f>
        <v>3261153.2323249998</v>
      </c>
      <c r="C2" s="38">
        <f>SUM('BAU Employment by ISIC Code by '!B2:B43)</f>
        <v>3343388.5100000002</v>
      </c>
      <c r="D2" s="38">
        <f>SUM('BAU Employment by ISIC Code by '!C2:C43)</f>
        <v>3410183.9899999998</v>
      </c>
      <c r="E2" s="38">
        <f>SUM('BAU Employment by ISIC Code by '!D2:D43)</f>
        <v>3477131.05</v>
      </c>
      <c r="F2" s="38">
        <f>SUM('BAU Employment by ISIC Code by '!E2:E43)</f>
        <v>3543982.0800000001</v>
      </c>
      <c r="G2" s="38">
        <f>SUM('BAU Employment by ISIC Code by '!F2:F43)</f>
        <v>3610504.15</v>
      </c>
      <c r="H2" s="38">
        <f>SUM('BAU Employment by ISIC Code by '!G2:G43)</f>
        <v>3676449.2300000004</v>
      </c>
      <c r="I2" s="38">
        <f>SUM('BAU Employment by ISIC Code by '!H2:H43)</f>
        <v>3741589.43</v>
      </c>
      <c r="J2" s="38">
        <f>SUM('BAU Employment by ISIC Code by '!I2:I43)</f>
        <v>3805717.02</v>
      </c>
      <c r="K2" s="38">
        <f>SUM('BAU Employment by ISIC Code by '!J2:J43)</f>
        <v>3871321.5900000003</v>
      </c>
      <c r="L2" s="38">
        <f>SUM('BAU Employment by ISIC Code by '!K2:K43)</f>
        <v>3938442.8900000006</v>
      </c>
      <c r="M2" s="38">
        <f>SUM('BAU Employment by ISIC Code by '!L2:L43)</f>
        <v>4007116.12</v>
      </c>
      <c r="N2" s="38">
        <f>SUM('BAU Employment by ISIC Code by '!M2:M43)</f>
        <v>4077383.21</v>
      </c>
      <c r="O2" s="38">
        <f>SUM('BAU Employment by ISIC Code by '!N2:N43)</f>
        <v>4149277.4699999997</v>
      </c>
      <c r="P2" s="38">
        <f>SUM('BAU Employment by ISIC Code by '!O2:O43)</f>
        <v>4222843.22</v>
      </c>
      <c r="Q2" s="38">
        <f>SUM('BAU Employment by ISIC Code by '!P2:P43)</f>
        <v>4298121.9000000004</v>
      </c>
      <c r="R2" s="38">
        <f>SUM('BAU Employment by ISIC Code by '!Q2:Q43)</f>
        <v>4375153.0500000007</v>
      </c>
      <c r="S2" s="38">
        <f>SUM('BAU Employment by ISIC Code by '!R2:R43)</f>
        <v>4453981.6499999994</v>
      </c>
      <c r="T2" s="38">
        <f>SUM('BAU Employment by ISIC Code by '!S2:S43)</f>
        <v>4534653.08</v>
      </c>
      <c r="U2" s="38">
        <f>SUM('BAU Employment by ISIC Code by '!T2:T43)</f>
        <v>4617213.38</v>
      </c>
      <c r="V2" s="38">
        <f>SUM('BAU Employment by ISIC Code by '!U2:U43)</f>
        <v>4701705.75</v>
      </c>
      <c r="W2" s="38">
        <f>SUM('BAU Employment by ISIC Code by '!V2:V43)</f>
        <v>4788180.370000001</v>
      </c>
      <c r="X2" s="38">
        <f>SUM('BAU Employment by ISIC Code by '!W2:W43)</f>
        <v>4876687.09</v>
      </c>
      <c r="Y2" s="38">
        <f>SUM('BAU Employment by ISIC Code by '!X2:X43)</f>
        <v>4967276.91</v>
      </c>
      <c r="Z2" s="38">
        <f>SUM('BAU Employment by ISIC Code by '!Y2:Y43)</f>
        <v>5060002.0599999996</v>
      </c>
      <c r="AA2" s="38">
        <f>SUM('BAU Employment by ISIC Code by '!Z2:Z43)</f>
        <v>5154912.6499999994</v>
      </c>
      <c r="AB2" s="38">
        <f>SUM('BAU Employment by ISIC Code by '!AA2:AA43)</f>
        <v>5252066.29</v>
      </c>
      <c r="AC2" s="38">
        <f>SUM('BAU Employment by ISIC Code by '!AB2:AB43)</f>
        <v>5351515.59</v>
      </c>
      <c r="AD2" s="38">
        <f>SUM('BAU Employment by ISIC Code by '!AC2:AC43)</f>
        <v>5453329.7300000004</v>
      </c>
      <c r="AE2" s="38">
        <f>SUM('BAU Employment by ISIC Code by '!AD2:AD43)</f>
        <v>5557550.1900000004</v>
      </c>
      <c r="AF2" s="38">
        <f>SUM('BAU Employment by ISIC Code by '!AE2:AE43)</f>
        <v>5664246.4099999992</v>
      </c>
      <c r="AG2" s="38">
        <f>SUM('BAU Employment by ISIC Code by '!AF2:AF43)</f>
        <v>5773489.3700000001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AH2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4" x14ac:dyDescent="0.35">
      <c r="A1" s="30" t="s">
        <v>319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35">
      <c r="A2" t="s">
        <v>320</v>
      </c>
      <c r="B2" s="20">
        <f>'EE Comp Projection'!F29</f>
        <v>227280179349.09009</v>
      </c>
      <c r="C2" s="20">
        <f>SUM('BAU Employee Compensation by IS'!B2:B43)</f>
        <v>197270186000</v>
      </c>
      <c r="D2" s="20">
        <f>SUM('BAU Employee Compensation by IS'!C2:C43)</f>
        <v>201123657000</v>
      </c>
      <c r="E2" s="20">
        <f>SUM('BAU Employee Compensation by IS'!D2:D43)</f>
        <v>204993252000</v>
      </c>
      <c r="F2" s="20">
        <f>SUM('BAU Employee Compensation by IS'!E2:E43)</f>
        <v>208862719000</v>
      </c>
      <c r="G2" s="20">
        <f>SUM('BAU Employee Compensation by IS'!F2:F43)</f>
        <v>212715706000</v>
      </c>
      <c r="H2" s="20">
        <f>SUM('BAU Employee Compensation by IS'!G2:G43)</f>
        <v>216535417000</v>
      </c>
      <c r="I2" s="20">
        <f>SUM('BAU Employee Compensation by IS'!H2:H43)</f>
        <v>220306289000</v>
      </c>
      <c r="J2" s="20">
        <f>SUM('BAU Employee Compensation by IS'!I2:I43)</f>
        <v>224014114000</v>
      </c>
      <c r="K2" s="20">
        <f>SUM('BAU Employee Compensation by IS'!J2:J43)</f>
        <v>227806575000</v>
      </c>
      <c r="L2" s="20">
        <f>SUM('BAU Employee Compensation by IS'!K2:K43)</f>
        <v>231686470000</v>
      </c>
      <c r="M2" s="20">
        <f>SUM('BAU Employee Compensation by IS'!L2:L43)</f>
        <v>235655434000</v>
      </c>
      <c r="N2" s="20">
        <f>SUM('BAU Employee Compensation by IS'!M2:M43)</f>
        <v>239715805000</v>
      </c>
      <c r="O2" s="20">
        <f>SUM('BAU Employee Compensation by IS'!N2:N43)</f>
        <v>243869890000</v>
      </c>
      <c r="P2" s="20">
        <f>SUM('BAU Employee Compensation by IS'!O2:O43)</f>
        <v>248120105000</v>
      </c>
      <c r="Q2" s="20">
        <f>SUM('BAU Employee Compensation by IS'!P2:P43)</f>
        <v>252468638000</v>
      </c>
      <c r="R2" s="20">
        <f>SUM('BAU Employee Compensation by IS'!Q2:Q43)</f>
        <v>256917965000</v>
      </c>
      <c r="S2" s="20">
        <f>SUM('BAU Employee Compensation by IS'!R2:R43)</f>
        <v>261470528000</v>
      </c>
      <c r="T2" s="20">
        <f>SUM('BAU Employee Compensation by IS'!S2:S43)</f>
        <v>266129238000</v>
      </c>
      <c r="U2" s="20">
        <f>SUM('BAU Employee Compensation by IS'!T2:T43)</f>
        <v>270896516000</v>
      </c>
      <c r="V2" s="20">
        <f>SUM('BAU Employee Compensation by IS'!U2:U43)</f>
        <v>275774951000</v>
      </c>
      <c r="W2" s="20">
        <f>SUM('BAU Employee Compensation by IS'!V2:V43)</f>
        <v>280767458000</v>
      </c>
      <c r="X2" s="20">
        <f>SUM('BAU Employee Compensation by IS'!W2:W43)</f>
        <v>285876908000</v>
      </c>
      <c r="Y2" s="20">
        <f>SUM('BAU Employee Compensation by IS'!X2:X43)</f>
        <v>291106118000</v>
      </c>
      <c r="Z2" s="20">
        <f>SUM('BAU Employee Compensation by IS'!Y2:Y43)</f>
        <v>296458596000</v>
      </c>
      <c r="AA2" s="20">
        <f>SUM('BAU Employee Compensation by IS'!Z2:Z43)</f>
        <v>301936754000</v>
      </c>
      <c r="AB2" s="20">
        <f>SUM('BAU Employee Compensation by IS'!AA2:AA43)</f>
        <v>307543977000</v>
      </c>
      <c r="AC2" s="20">
        <f>SUM('BAU Employee Compensation by IS'!AB2:AB43)</f>
        <v>313283695000</v>
      </c>
      <c r="AD2" s="20">
        <f>SUM('BAU Employee Compensation by IS'!AC2:AC43)</f>
        <v>319159114000</v>
      </c>
      <c r="AE2" s="20">
        <f>SUM('BAU Employee Compensation by IS'!AD2:AD43)</f>
        <v>325173724000</v>
      </c>
      <c r="AF2" s="20">
        <f>SUM('BAU Employee Compensation by IS'!AE2:AE43)</f>
        <v>331331066000</v>
      </c>
      <c r="AG2" s="20">
        <f>SUM('BAU Employee Compensation by IS'!AF2:AF43)</f>
        <v>337634706000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State Populations</vt:lpstr>
      <vt:lpstr>Census Pop Projection</vt:lpstr>
      <vt:lpstr>Emp Pop Ratio</vt:lpstr>
      <vt:lpstr>Avg Emp-Pop Ratio</vt:lpstr>
      <vt:lpstr>OECD VAL</vt:lpstr>
      <vt:lpstr>BLS Comp per Hr Worked</vt:lpstr>
      <vt:lpstr>BAU Employment by ISIC Code by </vt:lpstr>
      <vt:lpstr>BAU Employee Compensation by IS</vt:lpstr>
      <vt:lpstr>EE Comp Projection</vt:lpstr>
      <vt:lpstr>BPEaCP-population</vt:lpstr>
      <vt:lpstr>BPEaCP-employedpop</vt:lpstr>
      <vt:lpstr>BPEaCP-employeecomp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2022-06-27T18:21:17Z</dcterms:modified>
</cp:coreProperties>
</file>