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I\InputData\bldgs\FoBObE\"/>
    </mc:Choice>
  </mc:AlternateContent>
  <bookViews>
    <workbookView xWindow="240" yWindow="60" windowWidth="23955" windowHeight="1284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62913"/>
</workbook>
</file>

<file path=xl/calcChain.xml><?xml version="1.0" encoding="utf-8"?>
<calcChain xmlns="http://schemas.openxmlformats.org/spreadsheetml/2006/main">
  <c r="D10" i="4" l="1"/>
  <c r="D9" i="4"/>
  <c r="D8" i="4"/>
  <c r="D7" i="4"/>
  <c r="D6" i="4"/>
  <c r="D3" i="4"/>
  <c r="B3" i="4"/>
  <c r="C5" i="4"/>
  <c r="C6" i="4"/>
  <c r="C7" i="4"/>
  <c r="C8" i="4"/>
  <c r="C9" i="4"/>
  <c r="C10" i="4"/>
  <c r="D4" i="4" l="1"/>
  <c r="C21" i="3" l="1"/>
  <c r="C20" i="3"/>
  <c r="D2" i="4" s="1"/>
  <c r="G31" i="2"/>
  <c r="C24" i="2"/>
  <c r="C23" i="2"/>
  <c r="C34" i="2" s="1"/>
  <c r="B2" i="4" s="1"/>
  <c r="C2" i="4" s="1"/>
  <c r="C21" i="2"/>
  <c r="C36" i="2" s="1"/>
  <c r="B4" i="4" s="1"/>
  <c r="C4" i="4" s="1"/>
  <c r="B24" i="2"/>
  <c r="B21" i="2"/>
  <c r="B22" i="2"/>
  <c r="B23" i="2"/>
  <c r="B20" i="2"/>
  <c r="C25" i="2" l="1"/>
  <c r="C35" i="2"/>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<sst xmlns="http://schemas.openxmlformats.org/spreadsheetml/2006/main" count="105" uniqueCount="83">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</sst>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3">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0" fillId="0" borderId="0" xfId="0" applyFont="1"/>
    <xf numFmtId="0" fontId="2" fillId="0" borderId="0" xfId="0" applyFont="1"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25" sqref="B25"/>
    </sheetView>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56</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56</v>
      </c>
    </row>
    <row r="14" spans="1:2" x14ac:dyDescent="0.25">
      <c r="B14" s="3" t="s">
        <v>6</v>
      </c>
    </row>
    <row r="15" spans="1:2" x14ac:dyDescent="0.25">
      <c r="B15" t="s">
        <v>7</v>
      </c>
    </row>
    <row r="18" spans="1:1" x14ac:dyDescent="0.25">
      <c r="A18" s="1" t="s">
        <v>72</v>
      </c>
    </row>
    <row r="19" spans="1:1" x14ac:dyDescent="0.25">
      <c r="A19" s="71" t="s">
        <v>81</v>
      </c>
    </row>
    <row r="20" spans="1:1" x14ac:dyDescent="0.25">
      <c r="A20" t="s">
        <v>73</v>
      </c>
    </row>
    <row r="21" spans="1:1" x14ac:dyDescent="0.25">
      <c r="A21" t="s">
        <v>74</v>
      </c>
    </row>
    <row r="22" spans="1:1" x14ac:dyDescent="0.25">
      <c r="A22" t="s">
        <v>75</v>
      </c>
    </row>
    <row r="23" spans="1:1" x14ac:dyDescent="0.25">
      <c r="A23" t="s">
        <v>76</v>
      </c>
    </row>
    <row r="24" spans="1:1" x14ac:dyDescent="0.25">
      <c r="A24" t="s">
        <v>77</v>
      </c>
    </row>
    <row r="26" spans="1:1" x14ac:dyDescent="0.25">
      <c r="A26" t="s">
        <v>78</v>
      </c>
    </row>
    <row r="27" spans="1:1" x14ac:dyDescent="0.25">
      <c r="A27" t="s">
        <v>80</v>
      </c>
    </row>
    <row r="28" spans="1:1" x14ac:dyDescent="0.25">
      <c r="A28" t="s">
        <v>79</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3" t="s">
        <v>9</v>
      </c>
      <c r="C3" s="63"/>
      <c r="D3" s="63"/>
      <c r="E3" s="63"/>
      <c r="F3" s="63"/>
      <c r="G3" s="63"/>
      <c r="H3" s="63"/>
      <c r="I3" s="63"/>
      <c r="J3" s="63"/>
      <c r="K3" s="63"/>
      <c r="L3" s="63"/>
      <c r="M3" s="63"/>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4" t="s">
        <v>10</v>
      </c>
      <c r="D5" s="64"/>
      <c r="E5" s="64"/>
      <c r="F5" s="9"/>
      <c r="G5" s="64" t="s">
        <v>11</v>
      </c>
      <c r="H5" s="64"/>
      <c r="I5" s="64"/>
      <c r="J5" s="9"/>
      <c r="K5" s="64" t="s">
        <v>11</v>
      </c>
      <c r="L5" s="64"/>
      <c r="M5" s="64"/>
      <c r="N5" s="9"/>
      <c r="O5" s="65" t="s">
        <v>12</v>
      </c>
      <c r="P5" s="65"/>
      <c r="Q5" s="66"/>
    </row>
    <row r="6" spans="1:17" x14ac:dyDescent="0.25">
      <c r="A6" s="11" t="s">
        <v>13</v>
      </c>
      <c r="B6" s="9"/>
      <c r="C6" s="67" t="s">
        <v>14</v>
      </c>
      <c r="D6" s="67"/>
      <c r="E6" s="67"/>
      <c r="F6" s="12" t="s">
        <v>15</v>
      </c>
      <c r="G6" s="67" t="s">
        <v>16</v>
      </c>
      <c r="H6" s="67"/>
      <c r="I6" s="67"/>
      <c r="J6" s="13"/>
      <c r="K6" s="67" t="s">
        <v>17</v>
      </c>
      <c r="L6" s="67"/>
      <c r="M6" s="67"/>
      <c r="N6" s="14"/>
      <c r="O6" s="67" t="s">
        <v>18</v>
      </c>
      <c r="P6" s="67"/>
      <c r="Q6" s="68"/>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9" t="s">
        <v>24</v>
      </c>
      <c r="C13" s="59"/>
      <c r="D13" s="59"/>
      <c r="E13" s="59"/>
      <c r="F13" s="59"/>
      <c r="G13" s="59"/>
      <c r="H13" s="59"/>
      <c r="I13" s="59"/>
      <c r="J13" s="59"/>
      <c r="K13" s="59"/>
      <c r="L13" s="59"/>
      <c r="M13" s="59"/>
      <c r="N13" s="59"/>
      <c r="O13" s="59"/>
      <c r="P13" s="59"/>
      <c r="Q13" s="60"/>
    </row>
    <row r="14" spans="1:17" x14ac:dyDescent="0.25">
      <c r="A14" s="23"/>
      <c r="B14" s="59"/>
      <c r="C14" s="59"/>
      <c r="D14" s="59"/>
      <c r="E14" s="59"/>
      <c r="F14" s="59"/>
      <c r="G14" s="59"/>
      <c r="H14" s="59"/>
      <c r="I14" s="59"/>
      <c r="J14" s="59"/>
      <c r="K14" s="59"/>
      <c r="L14" s="59"/>
      <c r="M14" s="59"/>
      <c r="N14" s="59"/>
      <c r="O14" s="59"/>
      <c r="P14" s="59"/>
      <c r="Q14" s="60"/>
    </row>
    <row r="15" spans="1:17" x14ac:dyDescent="0.25">
      <c r="A15" s="23"/>
      <c r="B15" s="59"/>
      <c r="C15" s="59"/>
      <c r="D15" s="59"/>
      <c r="E15" s="59"/>
      <c r="F15" s="59"/>
      <c r="G15" s="59"/>
      <c r="H15" s="59"/>
      <c r="I15" s="59"/>
      <c r="J15" s="59"/>
      <c r="K15" s="59"/>
      <c r="L15" s="59"/>
      <c r="M15" s="59"/>
      <c r="N15" s="59"/>
      <c r="O15" s="59"/>
      <c r="P15" s="59"/>
      <c r="Q15" s="60"/>
    </row>
    <row r="16" spans="1:17" x14ac:dyDescent="0.25">
      <c r="A16" s="24" t="s">
        <v>25</v>
      </c>
      <c r="B16" s="61" t="s">
        <v>26</v>
      </c>
      <c r="C16" s="61"/>
      <c r="D16" s="61"/>
      <c r="E16" s="61"/>
      <c r="F16" s="61"/>
      <c r="G16" s="61"/>
      <c r="H16" s="61"/>
      <c r="I16" s="61"/>
      <c r="J16" s="61"/>
      <c r="K16" s="61"/>
      <c r="L16" s="61"/>
      <c r="M16" s="61"/>
      <c r="N16" s="61"/>
      <c r="O16" s="61"/>
      <c r="P16" s="61"/>
      <c r="Q16" s="62"/>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9" t="s">
        <v>51</v>
      </c>
      <c r="C16" s="69"/>
      <c r="D16" s="69"/>
      <c r="E16" s="69"/>
      <c r="F16" s="69"/>
      <c r="G16" s="69"/>
      <c r="H16" s="69"/>
      <c r="I16" s="69"/>
      <c r="J16" s="69"/>
      <c r="K16" s="69"/>
      <c r="L16" s="69"/>
      <c r="M16" s="69"/>
      <c r="N16" s="69"/>
      <c r="O16" s="69"/>
      <c r="P16" s="69"/>
      <c r="Q16" s="70"/>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2" customWidth="1"/>
    <col min="2" max="2" width="36" customWidth="1"/>
  </cols>
  <sheetData>
    <row r="1" spans="1:2" x14ac:dyDescent="0.25">
      <c r="A1" t="s">
        <v>67</v>
      </c>
    </row>
    <row r="2" spans="1:2" x14ac:dyDescent="0.25">
      <c r="A2" t="s">
        <v>68</v>
      </c>
    </row>
    <row r="4" spans="1:2" x14ac:dyDescent="0.25">
      <c r="A4" s="4" t="s">
        <v>69</v>
      </c>
      <c r="B4" s="4" t="s">
        <v>70</v>
      </c>
    </row>
    <row r="5" spans="1:2" x14ac:dyDescent="0.25">
      <c r="A5" s="56">
        <v>0.93219819361870848</v>
      </c>
      <c r="B5" t="s">
        <v>71</v>
      </c>
    </row>
    <row r="6" spans="1:2" x14ac:dyDescent="0.25">
      <c r="A6" s="56">
        <v>1.5490855293616566E-2</v>
      </c>
      <c r="B6" t="s">
        <v>62</v>
      </c>
    </row>
    <row r="7" spans="1:2" x14ac:dyDescent="0.25">
      <c r="A7" s="56">
        <v>2.1866536828369144E-3</v>
      </c>
      <c r="B7" t="s">
        <v>63</v>
      </c>
    </row>
    <row r="8" spans="1:2" x14ac:dyDescent="0.25">
      <c r="A8" s="56">
        <v>4.9443136381930888E-2</v>
      </c>
      <c r="B8" t="s">
        <v>64</v>
      </c>
    </row>
    <row r="9" spans="1:2" x14ac:dyDescent="0.25">
      <c r="A9" s="56">
        <v>6.8116102290716575E-4</v>
      </c>
      <c r="B9" t="s">
        <v>65</v>
      </c>
    </row>
    <row r="10" spans="1:2" x14ac:dyDescent="0.25">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0"/>
  <sheetViews>
    <sheetView workbookViewId="0"/>
  </sheetViews>
  <sheetFormatPr defaultRowHeight="15" x14ac:dyDescent="0.25"/>
  <cols>
    <col min="1" max="1" width="35.28515625" customWidth="1"/>
    <col min="2" max="2" width="18.28515625" customWidth="1"/>
    <col min="3" max="3" width="19" customWidth="1"/>
    <col min="4" max="4" width="15.140625" customWidth="1"/>
  </cols>
  <sheetData>
    <row r="1" spans="1:4" ht="30" x14ac:dyDescent="0.25">
      <c r="A1" s="72" t="s">
        <v>82</v>
      </c>
      <c r="B1" s="55" t="s">
        <v>57</v>
      </c>
      <c r="C1" s="55" t="s">
        <v>58</v>
      </c>
      <c r="D1" s="55" t="s">
        <v>2</v>
      </c>
    </row>
    <row r="2" spans="1:4" x14ac:dyDescent="0.25">
      <c r="A2" t="s">
        <v>30</v>
      </c>
      <c r="B2" s="58">
        <f>Residential!C34</f>
        <v>1.9289972368294446E-2</v>
      </c>
      <c r="C2" s="58">
        <f>B2</f>
        <v>1.9289972368294446E-2</v>
      </c>
      <c r="D2" s="58">
        <f>Commercial!C20</f>
        <v>0.23714188688565077</v>
      </c>
    </row>
    <row r="3" spans="1:4" x14ac:dyDescent="0.25">
      <c r="A3" t="s">
        <v>60</v>
      </c>
      <c r="B3" s="58">
        <f>Residential!C35</f>
        <v>3.6530988312536733E-2</v>
      </c>
      <c r="C3" s="58">
        <f t="shared" ref="C3:C10" si="0">B3</f>
        <v>3.6530988312536733E-2</v>
      </c>
      <c r="D3" s="58">
        <f>Commercial!$C$21*outputfrac_nonenergy</f>
        <v>0.71113495503257274</v>
      </c>
    </row>
    <row r="4" spans="1:4" x14ac:dyDescent="0.25">
      <c r="A4" t="s">
        <v>61</v>
      </c>
      <c r="B4" s="58">
        <f>Residential!C36</f>
        <v>0.94417903931916869</v>
      </c>
      <c r="C4" s="58">
        <f t="shared" si="0"/>
        <v>0.94417903931916869</v>
      </c>
      <c r="D4">
        <f>Commercial!C22</f>
        <v>0</v>
      </c>
    </row>
    <row r="5" spans="1:4" x14ac:dyDescent="0.25">
      <c r="A5" t="s">
        <v>59</v>
      </c>
      <c r="B5">
        <v>0</v>
      </c>
      <c r="C5" s="57">
        <f t="shared" si="0"/>
        <v>0</v>
      </c>
      <c r="D5">
        <v>0</v>
      </c>
    </row>
    <row r="6" spans="1:4" x14ac:dyDescent="0.25">
      <c r="A6" t="s">
        <v>62</v>
      </c>
      <c r="B6">
        <v>0</v>
      </c>
      <c r="C6" s="57">
        <f t="shared" si="0"/>
        <v>0</v>
      </c>
      <c r="D6" s="58">
        <f>Commercial!$C$21*outputfrac_elec</f>
        <v>1.1817324639815762E-2</v>
      </c>
    </row>
    <row r="7" spans="1:4" x14ac:dyDescent="0.25">
      <c r="A7" t="s">
        <v>63</v>
      </c>
      <c r="B7">
        <v>0</v>
      </c>
      <c r="C7" s="57">
        <f t="shared" si="0"/>
        <v>0</v>
      </c>
      <c r="D7" s="58">
        <f>Commercial!$C$21*outputfrac_coal</f>
        <v>1.6681065025235112E-3</v>
      </c>
    </row>
    <row r="8" spans="1:4" x14ac:dyDescent="0.25">
      <c r="A8" t="s">
        <v>64</v>
      </c>
      <c r="B8">
        <v>0</v>
      </c>
      <c r="C8" s="57">
        <f t="shared" si="0"/>
        <v>0</v>
      </c>
      <c r="D8" s="58">
        <f>Commercial!$C$21*outputfrac_ngps</f>
        <v>3.7718097726775229E-2</v>
      </c>
    </row>
    <row r="9" spans="1:4" x14ac:dyDescent="0.25">
      <c r="A9" t="s">
        <v>65</v>
      </c>
      <c r="B9">
        <v>0</v>
      </c>
      <c r="C9" s="57">
        <f t="shared" si="0"/>
        <v>0</v>
      </c>
      <c r="D9" s="58">
        <f>Commercial!$C$21*outputfrac_bio</f>
        <v>5.196292126620005E-4</v>
      </c>
    </row>
    <row r="10" spans="1:4" x14ac:dyDescent="0.25">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2014-04-17T21:40:42Z</dcterms:created>
  <dcterms:modified xsi:type="dcterms:W3CDTF">2019-08-20T16:50:29Z</dcterms:modified>
</cp:coreProperties>
</file>