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elec\BECF\"/>
    </mc:Choice>
  </mc:AlternateContent>
  <xr:revisionPtr revIDLastSave="0" documentId="13_ncr:1_{EE5DA596-2FCF-4D0B-9F5C-AED40FF89890}" xr6:coauthVersionLast="45" xr6:coauthVersionMax="45" xr10:uidLastSave="{00000000-0000-0000-0000-000000000000}"/>
  <bookViews>
    <workbookView xWindow="675" yWindow="345" windowWidth="23325" windowHeight="12900" activeTab="3" xr2:uid="{00000000-000D-0000-FFFF-FFFF00000000}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E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E7" i="6"/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B13" i="4"/>
  <c r="AC17" i="6"/>
  <c r="F17" i="6"/>
  <c r="B17" i="6"/>
  <c r="AJ17" i="6" s="1"/>
  <c r="P16" i="6"/>
  <c r="H16" i="6"/>
  <c r="B16" i="6"/>
  <c r="AE16" i="6" s="1"/>
  <c r="AB15" i="6"/>
  <c r="X15" i="6"/>
  <c r="U15" i="6"/>
  <c r="L15" i="6"/>
  <c r="H15" i="6"/>
  <c r="E15" i="6"/>
  <c r="B15" i="6"/>
  <c r="AH15" i="6" s="1"/>
  <c r="B13" i="6"/>
  <c r="AF13" i="6" s="1"/>
  <c r="X12" i="6"/>
  <c r="U12" i="6"/>
  <c r="L12" i="6"/>
  <c r="H12" i="6"/>
  <c r="F12" i="6"/>
  <c r="C12" i="6"/>
  <c r="B12" i="6"/>
  <c r="AI12" i="6" s="1"/>
  <c r="B11" i="6"/>
  <c r="AD11" i="6" s="1"/>
  <c r="B10" i="6"/>
  <c r="AG10" i="6" s="1"/>
  <c r="N9" i="6"/>
  <c r="B9" i="6"/>
  <c r="AJ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 s="1"/>
  <c r="D7" i="6"/>
  <c r="C7" i="6" s="1"/>
  <c r="B7" i="6" s="1"/>
  <c r="D6" i="6"/>
  <c r="C6" i="6" s="1"/>
  <c r="B6" i="6" s="1"/>
  <c r="X5" i="6"/>
  <c r="K5" i="6"/>
  <c r="I5" i="6"/>
  <c r="C5" i="6"/>
  <c r="B5" i="6"/>
  <c r="AD5" i="6" s="1"/>
  <c r="B4" i="6"/>
  <c r="AE3" i="6"/>
  <c r="M3" i="6"/>
  <c r="B3" i="6"/>
  <c r="AJ3" i="6" s="1"/>
  <c r="Y2" i="6"/>
  <c r="I2" i="6"/>
  <c r="B2" i="6"/>
  <c r="AE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X137" i="2" s="1"/>
  <c r="W14" i="6" s="1"/>
  <c r="W135" i="2"/>
  <c r="V135" i="2"/>
  <c r="U135" i="2"/>
  <c r="T135" i="2"/>
  <c r="S135" i="2"/>
  <c r="R135" i="2"/>
  <c r="Q135" i="2"/>
  <c r="P135" i="2"/>
  <c r="P137" i="2" s="1"/>
  <c r="O14" i="6" s="1"/>
  <c r="O135" i="2"/>
  <c r="N135" i="2"/>
  <c r="M135" i="2"/>
  <c r="L135" i="2"/>
  <c r="K135" i="2"/>
  <c r="J135" i="2"/>
  <c r="I135" i="2"/>
  <c r="H135" i="2"/>
  <c r="H137" i="2" s="1"/>
  <c r="G14" i="6" s="1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K137" i="2" s="1"/>
  <c r="AJ132" i="2"/>
  <c r="AI132" i="2"/>
  <c r="AH132" i="2"/>
  <c r="AG132" i="2"/>
  <c r="AF132" i="2"/>
  <c r="AE132" i="2"/>
  <c r="AD132" i="2"/>
  <c r="AD137" i="2" s="1"/>
  <c r="AC132" i="2"/>
  <c r="AC137" i="2" s="1"/>
  <c r="AB132" i="2"/>
  <c r="AB137" i="2" s="1"/>
  <c r="AA132" i="2"/>
  <c r="Z132" i="2"/>
  <c r="Y132" i="2"/>
  <c r="X132" i="2"/>
  <c r="W132" i="2"/>
  <c r="V132" i="2"/>
  <c r="V137" i="2" s="1"/>
  <c r="U132" i="2"/>
  <c r="U137" i="2" s="1"/>
  <c r="T132" i="2"/>
  <c r="T137" i="2" s="1"/>
  <c r="S132" i="2"/>
  <c r="R132" i="2"/>
  <c r="Q132" i="2"/>
  <c r="P132" i="2"/>
  <c r="O132" i="2"/>
  <c r="N132" i="2"/>
  <c r="N137" i="2" s="1"/>
  <c r="M132" i="2"/>
  <c r="M137" i="2" s="1"/>
  <c r="L132" i="2"/>
  <c r="L137" i="2" s="1"/>
  <c r="K132" i="2"/>
  <c r="J132" i="2"/>
  <c r="I132" i="2"/>
  <c r="H132" i="2"/>
  <c r="G132" i="2"/>
  <c r="F132" i="2"/>
  <c r="F137" i="2" s="1"/>
  <c r="E132" i="2"/>
  <c r="E137" i="2" s="1"/>
  <c r="D132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L71" i="2"/>
  <c r="AK71" i="2"/>
  <c r="AJ71" i="2"/>
  <c r="AI71" i="2"/>
  <c r="AH71" i="2"/>
  <c r="AG71" i="2"/>
  <c r="AG79" i="2" s="1"/>
  <c r="AF71" i="2"/>
  <c r="AE71" i="2"/>
  <c r="AD71" i="2"/>
  <c r="AC71" i="2"/>
  <c r="AB71" i="2"/>
  <c r="AA71" i="2"/>
  <c r="Z71" i="2"/>
  <c r="Y71" i="2"/>
  <c r="Y79" i="2" s="1"/>
  <c r="X71" i="2"/>
  <c r="W71" i="2"/>
  <c r="V71" i="2"/>
  <c r="U71" i="2"/>
  <c r="T71" i="2"/>
  <c r="S71" i="2"/>
  <c r="R71" i="2"/>
  <c r="Q71" i="2"/>
  <c r="Q79" i="2" s="1"/>
  <c r="P71" i="2"/>
  <c r="O71" i="2"/>
  <c r="O79" i="2" s="1"/>
  <c r="N71" i="2"/>
  <c r="M71" i="2"/>
  <c r="L71" i="2"/>
  <c r="K71" i="2"/>
  <c r="J71" i="2"/>
  <c r="I71" i="2"/>
  <c r="I79" i="2" s="1"/>
  <c r="H71" i="2"/>
  <c r="G71" i="2"/>
  <c r="G79" i="2" s="1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K11" i="6" l="1"/>
  <c r="X11" i="6"/>
  <c r="AJ11" i="6"/>
  <c r="M79" i="2"/>
  <c r="U79" i="2"/>
  <c r="AC79" i="2"/>
  <c r="AK79" i="2"/>
  <c r="Q2" i="6"/>
  <c r="G3" i="6"/>
  <c r="AC3" i="6"/>
  <c r="H5" i="6"/>
  <c r="T5" i="6"/>
  <c r="AI5" i="6"/>
  <c r="G9" i="6"/>
  <c r="AD9" i="6"/>
  <c r="H11" i="6"/>
  <c r="T11" i="6"/>
  <c r="AG11" i="6"/>
  <c r="AG12" i="6"/>
  <c r="V17" i="6"/>
  <c r="N79" i="2"/>
  <c r="V79" i="2"/>
  <c r="AD79" i="2"/>
  <c r="AL79" i="2"/>
  <c r="K14" i="6"/>
  <c r="S14" i="6"/>
  <c r="AA14" i="6"/>
  <c r="X2" i="6"/>
  <c r="I3" i="6"/>
  <c r="AD3" i="6"/>
  <c r="W5" i="6"/>
  <c r="M9" i="6"/>
  <c r="AE9" i="6"/>
  <c r="I11" i="6"/>
  <c r="W11" i="6"/>
  <c r="AI11" i="6"/>
  <c r="I12" i="6"/>
  <c r="V12" i="6"/>
  <c r="AJ12" i="6"/>
  <c r="K15" i="6"/>
  <c r="AA15" i="6"/>
  <c r="I16" i="6"/>
  <c r="E17" i="6"/>
  <c r="W17" i="6"/>
  <c r="W79" i="2"/>
  <c r="AE79" i="2"/>
  <c r="AM79" i="2"/>
  <c r="P79" i="2"/>
  <c r="AF79" i="2"/>
  <c r="J79" i="2"/>
  <c r="R79" i="2"/>
  <c r="Z79" i="2"/>
  <c r="AH79" i="2"/>
  <c r="J137" i="2"/>
  <c r="R137" i="2"/>
  <c r="Z137" i="2"/>
  <c r="Y14" i="6" s="1"/>
  <c r="AH137" i="2"/>
  <c r="E14" i="6"/>
  <c r="M14" i="6"/>
  <c r="AF2" i="6"/>
  <c r="N3" i="6"/>
  <c r="L5" i="6"/>
  <c r="Y5" i="6"/>
  <c r="O9" i="6"/>
  <c r="R10" i="6"/>
  <c r="L11" i="6"/>
  <c r="Y11" i="6"/>
  <c r="M12" i="6"/>
  <c r="Y12" i="6"/>
  <c r="AG13" i="6"/>
  <c r="M15" i="6"/>
  <c r="AC15" i="6"/>
  <c r="Q16" i="6"/>
  <c r="G17" i="6"/>
  <c r="AD17" i="6"/>
  <c r="H79" i="2"/>
  <c r="X79" i="2"/>
  <c r="K79" i="2"/>
  <c r="S79" i="2"/>
  <c r="AA79" i="2"/>
  <c r="AI79" i="2"/>
  <c r="H2" i="6"/>
  <c r="AG2" i="6"/>
  <c r="O3" i="6"/>
  <c r="O5" i="6"/>
  <c r="AA5" i="6"/>
  <c r="U9" i="6"/>
  <c r="O11" i="6"/>
  <c r="AA11" i="6"/>
  <c r="N12" i="6"/>
  <c r="AB12" i="6"/>
  <c r="P15" i="6"/>
  <c r="AF15" i="6"/>
  <c r="X16" i="6"/>
  <c r="M17" i="6"/>
  <c r="AE17" i="6"/>
  <c r="AJ137" i="2"/>
  <c r="AI14" i="6" s="1"/>
  <c r="U3" i="6"/>
  <c r="P5" i="6"/>
  <c r="AE5" i="6"/>
  <c r="V9" i="6"/>
  <c r="C11" i="6"/>
  <c r="P11" i="6"/>
  <c r="AB11" i="6"/>
  <c r="D12" i="6"/>
  <c r="P12" i="6"/>
  <c r="AC12" i="6"/>
  <c r="C15" i="6"/>
  <c r="S15" i="6"/>
  <c r="AI15" i="6"/>
  <c r="Y16" i="6"/>
  <c r="N17" i="6"/>
  <c r="G137" i="2"/>
  <c r="F14" i="6" s="1"/>
  <c r="O137" i="2"/>
  <c r="N14" i="6" s="1"/>
  <c r="W137" i="2"/>
  <c r="V14" i="6" s="1"/>
  <c r="AE137" i="2"/>
  <c r="AD14" i="6" s="1"/>
  <c r="J2" i="6"/>
  <c r="E3" i="6"/>
  <c r="V3" i="6"/>
  <c r="D5" i="6"/>
  <c r="Q5" i="6"/>
  <c r="AF5" i="6"/>
  <c r="E9" i="6"/>
  <c r="W9" i="6"/>
  <c r="D11" i="6"/>
  <c r="Q11" i="6"/>
  <c r="AE11" i="6"/>
  <c r="E12" i="6"/>
  <c r="Q12" i="6"/>
  <c r="AD12" i="6"/>
  <c r="D15" i="6"/>
  <c r="T15" i="6"/>
  <c r="AJ15" i="6"/>
  <c r="AF16" i="6"/>
  <c r="O17" i="6"/>
  <c r="AF137" i="2"/>
  <c r="AE14" i="6" s="1"/>
  <c r="P2" i="6"/>
  <c r="F3" i="6"/>
  <c r="W3" i="6"/>
  <c r="G5" i="6"/>
  <c r="S5" i="6"/>
  <c r="AG5" i="6"/>
  <c r="F9" i="6"/>
  <c r="AC9" i="6"/>
  <c r="G11" i="6"/>
  <c r="S11" i="6"/>
  <c r="AF11" i="6"/>
  <c r="T12" i="6"/>
  <c r="AF12" i="6"/>
  <c r="AG16" i="6"/>
  <c r="U17" i="6"/>
  <c r="I13" i="6"/>
  <c r="Q13" i="6"/>
  <c r="Y13" i="6"/>
  <c r="I137" i="2"/>
  <c r="H14" i="6" s="1"/>
  <c r="Q137" i="2"/>
  <c r="P14" i="6" s="1"/>
  <c r="Y137" i="2"/>
  <c r="X14" i="6" s="1"/>
  <c r="AG137" i="2"/>
  <c r="AF14" i="6" s="1"/>
  <c r="D14" i="6"/>
  <c r="B14" i="6" s="1"/>
  <c r="C14" i="6" s="1"/>
  <c r="L14" i="6"/>
  <c r="T14" i="6"/>
  <c r="AB14" i="6"/>
  <c r="AJ14" i="6"/>
  <c r="U14" i="6"/>
  <c r="AC14" i="6"/>
  <c r="AG4" i="6"/>
  <c r="Y4" i="6"/>
  <c r="Q4" i="6"/>
  <c r="I4" i="6"/>
  <c r="AF4" i="6"/>
  <c r="X4" i="6"/>
  <c r="P4" i="6"/>
  <c r="H4" i="6"/>
  <c r="S4" i="6"/>
  <c r="AE4" i="6"/>
  <c r="W4" i="6"/>
  <c r="O4" i="6"/>
  <c r="G4" i="6"/>
  <c r="K4" i="6"/>
  <c r="AD4" i="6"/>
  <c r="V4" i="6"/>
  <c r="N4" i="6"/>
  <c r="F4" i="6"/>
  <c r="AA4" i="6"/>
  <c r="AC4" i="6"/>
  <c r="U4" i="6"/>
  <c r="M4" i="6"/>
  <c r="E4" i="6"/>
  <c r="AJ4" i="6"/>
  <c r="AB4" i="6"/>
  <c r="T4" i="6"/>
  <c r="L4" i="6"/>
  <c r="D4" i="6"/>
  <c r="AI4" i="6"/>
  <c r="C4" i="6"/>
  <c r="K137" i="2"/>
  <c r="J14" i="6" s="1"/>
  <c r="S137" i="2"/>
  <c r="AA137" i="2"/>
  <c r="AI137" i="2"/>
  <c r="J4" i="6"/>
  <c r="R4" i="6"/>
  <c r="Z4" i="6"/>
  <c r="T79" i="2"/>
  <c r="AB79" i="2"/>
  <c r="AJ79" i="2"/>
  <c r="I14" i="6"/>
  <c r="Q14" i="6"/>
  <c r="AG14" i="6"/>
  <c r="AH4" i="6"/>
  <c r="L79" i="2"/>
  <c r="R14" i="6"/>
  <c r="Z14" i="6"/>
  <c r="AH14" i="6"/>
  <c r="C10" i="6"/>
  <c r="AI10" i="6"/>
  <c r="R13" i="6"/>
  <c r="AH13" i="6"/>
  <c r="R2" i="6"/>
  <c r="Z2" i="6"/>
  <c r="AH2" i="6"/>
  <c r="D10" i="6"/>
  <c r="L10" i="6"/>
  <c r="T10" i="6"/>
  <c r="AB10" i="6"/>
  <c r="AJ10" i="6"/>
  <c r="C13" i="6"/>
  <c r="K13" i="6"/>
  <c r="S13" i="6"/>
  <c r="AA13" i="6"/>
  <c r="AI13" i="6"/>
  <c r="J16" i="6"/>
  <c r="R16" i="6"/>
  <c r="Z16" i="6"/>
  <c r="AH16" i="6"/>
  <c r="K10" i="6"/>
  <c r="C2" i="6"/>
  <c r="K2" i="6"/>
  <c r="S2" i="6"/>
  <c r="AA2" i="6"/>
  <c r="AI2" i="6"/>
  <c r="H3" i="6"/>
  <c r="P3" i="6"/>
  <c r="X3" i="6"/>
  <c r="AF3" i="6"/>
  <c r="J5" i="6"/>
  <c r="R5" i="6"/>
  <c r="Z5" i="6"/>
  <c r="AH5" i="6"/>
  <c r="H9" i="6"/>
  <c r="P9" i="6"/>
  <c r="X9" i="6"/>
  <c r="AF9" i="6"/>
  <c r="E10" i="6"/>
  <c r="M10" i="6"/>
  <c r="U10" i="6"/>
  <c r="AC10" i="6"/>
  <c r="J11" i="6"/>
  <c r="R11" i="6"/>
  <c r="Z11" i="6"/>
  <c r="AH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C16" i="6"/>
  <c r="K16" i="6"/>
  <c r="S16" i="6"/>
  <c r="AA16" i="6"/>
  <c r="AI16" i="6"/>
  <c r="H17" i="6"/>
  <c r="P17" i="6"/>
  <c r="X17" i="6"/>
  <c r="AF17" i="6"/>
  <c r="D2" i="6"/>
  <c r="L2" i="6"/>
  <c r="T2" i="6"/>
  <c r="AB2" i="6"/>
  <c r="AJ2" i="6"/>
  <c r="Q3" i="6"/>
  <c r="Y3" i="6"/>
  <c r="AG3" i="6"/>
  <c r="I9" i="6"/>
  <c r="Q9" i="6"/>
  <c r="Y9" i="6"/>
  <c r="AG9" i="6"/>
  <c r="F10" i="6"/>
  <c r="N10" i="6"/>
  <c r="V10" i="6"/>
  <c r="AD10" i="6"/>
  <c r="E13" i="6"/>
  <c r="M13" i="6"/>
  <c r="U13" i="6"/>
  <c r="AC13" i="6"/>
  <c r="G15" i="6"/>
  <c r="O15" i="6"/>
  <c r="W15" i="6"/>
  <c r="AE15" i="6"/>
  <c r="D16" i="6"/>
  <c r="L16" i="6"/>
  <c r="T16" i="6"/>
  <c r="AB16" i="6"/>
  <c r="AJ16" i="6"/>
  <c r="I17" i="6"/>
  <c r="Q17" i="6"/>
  <c r="Y17" i="6"/>
  <c r="AG17" i="6"/>
  <c r="AA10" i="6"/>
  <c r="E2" i="6"/>
  <c r="M2" i="6"/>
  <c r="U2" i="6"/>
  <c r="AC2" i="6"/>
  <c r="J3" i="6"/>
  <c r="R3" i="6"/>
  <c r="Z3" i="6"/>
  <c r="AH3" i="6"/>
  <c r="AB5" i="6"/>
  <c r="AJ5" i="6"/>
  <c r="J9" i="6"/>
  <c r="R9" i="6"/>
  <c r="Z9" i="6"/>
  <c r="AH9" i="6"/>
  <c r="G10" i="6"/>
  <c r="O10" i="6"/>
  <c r="W10" i="6"/>
  <c r="AE10" i="6"/>
  <c r="F13" i="6"/>
  <c r="N13" i="6"/>
  <c r="V13" i="6"/>
  <c r="AD13" i="6"/>
  <c r="E16" i="6"/>
  <c r="M16" i="6"/>
  <c r="U16" i="6"/>
  <c r="AC16" i="6"/>
  <c r="J17" i="6"/>
  <c r="R17" i="6"/>
  <c r="Z17" i="6"/>
  <c r="AH17" i="6"/>
  <c r="AH10" i="6"/>
  <c r="F2" i="6"/>
  <c r="N2" i="6"/>
  <c r="V2" i="6"/>
  <c r="AD2" i="6"/>
  <c r="C3" i="6"/>
  <c r="K3" i="6"/>
  <c r="S3" i="6"/>
  <c r="AA3" i="6"/>
  <c r="AI3" i="6"/>
  <c r="E5" i="6"/>
  <c r="M5" i="6"/>
  <c r="U5" i="6"/>
  <c r="AC5" i="6"/>
  <c r="C9" i="6"/>
  <c r="K9" i="6"/>
  <c r="S9" i="6"/>
  <c r="AA9" i="6"/>
  <c r="AI9" i="6"/>
  <c r="H10" i="6"/>
  <c r="P10" i="6"/>
  <c r="X10" i="6"/>
  <c r="AF10" i="6"/>
  <c r="E11" i="6"/>
  <c r="M11" i="6"/>
  <c r="U11" i="6"/>
  <c r="AC11" i="6"/>
  <c r="J12" i="6"/>
  <c r="R12" i="6"/>
  <c r="Z12" i="6"/>
  <c r="AH12" i="6"/>
  <c r="G13" i="6"/>
  <c r="O13" i="6"/>
  <c r="W13" i="6"/>
  <c r="AE13" i="6"/>
  <c r="I15" i="6"/>
  <c r="Q15" i="6"/>
  <c r="Y15" i="6"/>
  <c r="AG15" i="6"/>
  <c r="F16" i="6"/>
  <c r="N16" i="6"/>
  <c r="V16" i="6"/>
  <c r="AD16" i="6"/>
  <c r="C17" i="6"/>
  <c r="K17" i="6"/>
  <c r="S17" i="6"/>
  <c r="AA17" i="6"/>
  <c r="AI17" i="6"/>
  <c r="J10" i="6"/>
  <c r="Z10" i="6"/>
  <c r="S10" i="6"/>
  <c r="J13" i="6"/>
  <c r="Z13" i="6"/>
  <c r="G2" i="6"/>
  <c r="O2" i="6"/>
  <c r="W2" i="6"/>
  <c r="D3" i="6"/>
  <c r="L3" i="6"/>
  <c r="T3" i="6"/>
  <c r="AB3" i="6"/>
  <c r="F5" i="6"/>
  <c r="N5" i="6"/>
  <c r="V5" i="6"/>
  <c r="D9" i="6"/>
  <c r="L9" i="6"/>
  <c r="T9" i="6"/>
  <c r="AB9" i="6"/>
  <c r="I10" i="6"/>
  <c r="Q10" i="6"/>
  <c r="Y10" i="6"/>
  <c r="F11" i="6"/>
  <c r="N11" i="6"/>
  <c r="V11" i="6"/>
  <c r="K12" i="6"/>
  <c r="S12" i="6"/>
  <c r="AA12" i="6"/>
  <c r="H13" i="6"/>
  <c r="P13" i="6"/>
  <c r="X13" i="6"/>
  <c r="J15" i="6"/>
  <c r="R15" i="6"/>
  <c r="Z15" i="6"/>
  <c r="G16" i="6"/>
  <c r="O16" i="6"/>
  <c r="W16" i="6"/>
  <c r="D17" i="6"/>
  <c r="L17" i="6"/>
  <c r="T17" i="6"/>
  <c r="AB17" i="6"/>
</calcChain>
</file>

<file path=xl/sharedStrings.xml><?xml version="1.0" encoding="utf-8"?>
<sst xmlns="http://schemas.openxmlformats.org/spreadsheetml/2006/main" count="295" uniqueCount="190">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</sst>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3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168" fontId="2" fillId="10" borderId="0" xfId="0" applyNumberFormat="1" applyFont="1" applyFill="1" applyBorder="1"/>
    <xf numFmtId="168" fontId="2" fillId="0" borderId="0" xfId="0" applyNumberFormat="1" applyFont="1" applyFill="1" applyBorder="1"/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  <xf numFmtId="168" fontId="2" fillId="11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4" sqref="D4:D7"/>
    </sheetView>
  </sheetViews>
  <sheetFormatPr defaultColWidth="12.625" defaultRowHeight="15" customHeight="1" x14ac:dyDescent="0.2"/>
  <cols>
    <col min="1" max="1" width="7.625" style="58" customWidth="1"/>
    <col min="2" max="2" width="72" style="58" customWidth="1"/>
    <col min="3" max="26" width="7.625" style="58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1" customHeight="1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1" customHeight="1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topLeftCell="A28" workbookViewId="0">
      <selection activeCell="G79" sqref="G79"/>
    </sheetView>
  </sheetViews>
  <sheetFormatPr defaultColWidth="12.625" defaultRowHeight="15" customHeight="1" x14ac:dyDescent="0.2"/>
  <cols>
    <col min="1" max="1" width="29.875" style="58" customWidth="1"/>
    <col min="2" max="5" width="7.625" style="58" customWidth="1"/>
    <col min="6" max="6" width="13.375" style="58" customWidth="1"/>
    <col min="7" max="54" width="7.625" style="58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3" t="s">
        <v>97</v>
      </c>
      <c r="B69" s="63" t="s">
        <v>98</v>
      </c>
      <c r="C69" s="63" t="s">
        <v>99</v>
      </c>
      <c r="D69" s="63" t="s">
        <v>100</v>
      </c>
      <c r="F69" s="2"/>
    </row>
    <row r="70" spans="1:54" ht="50.25" customHeight="1" x14ac:dyDescent="0.25">
      <c r="A70" s="64"/>
      <c r="B70" s="64"/>
      <c r="C70" s="64"/>
      <c r="D70" s="64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8" workbookViewId="0">
      <selection activeCell="I14" sqref="A12:I14"/>
    </sheetView>
  </sheetViews>
  <sheetFormatPr defaultColWidth="12.625" defaultRowHeight="15" customHeight="1" x14ac:dyDescent="0.2"/>
  <cols>
    <col min="1" max="1" width="14.125" style="58" customWidth="1"/>
    <col min="2" max="2" width="11.375" style="58" customWidth="1"/>
    <col min="3" max="3" width="10" style="58" customWidth="1"/>
    <col min="4" max="4" width="11.375" style="58" customWidth="1"/>
    <col min="5" max="5" width="10" style="58" customWidth="1"/>
    <col min="6" max="6" width="11.375" style="58" customWidth="1"/>
    <col min="7" max="7" width="10" style="58" customWidth="1"/>
    <col min="8" max="8" width="11.375" style="58" customWidth="1"/>
    <col min="9" max="9" width="10" style="58" customWidth="1"/>
    <col min="10" max="10" width="11.375" style="58" customWidth="1"/>
    <col min="11" max="11" width="10" style="58" customWidth="1"/>
    <col min="12" max="12" width="11.375" style="58" customWidth="1"/>
    <col min="13" max="13" width="10" style="58" customWidth="1"/>
    <col min="14" max="14" width="11.375" style="58" customWidth="1"/>
    <col min="15" max="15" width="10" style="58" customWidth="1"/>
    <col min="16" max="16" width="11.375" style="58" customWidth="1"/>
    <col min="17" max="17" width="10" style="58" customWidth="1"/>
    <col min="18" max="18" width="11.375" style="58" customWidth="1"/>
    <col min="19" max="19" width="10" style="58" customWidth="1"/>
    <col min="20" max="26" width="7.625" style="58" customWidth="1"/>
  </cols>
  <sheetData>
    <row r="1" spans="1:26" ht="15.75" customHeight="1" x14ac:dyDescent="0.25">
      <c r="A1" s="67" t="s">
        <v>142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50"/>
      <c r="U1" s="50"/>
      <c r="V1" s="50"/>
      <c r="W1" s="50"/>
      <c r="X1" s="50"/>
      <c r="Y1" s="50"/>
      <c r="Z1" s="50"/>
    </row>
    <row r="2" spans="1:26" x14ac:dyDescent="0.25">
      <c r="A2" s="60"/>
      <c r="B2" s="65" t="s">
        <v>143</v>
      </c>
      <c r="C2" s="66"/>
      <c r="D2" s="65" t="s">
        <v>144</v>
      </c>
      <c r="E2" s="66"/>
      <c r="F2" s="65" t="s">
        <v>145</v>
      </c>
      <c r="G2" s="66"/>
      <c r="H2" s="65" t="s">
        <v>146</v>
      </c>
      <c r="I2" s="66"/>
      <c r="J2" s="65" t="s">
        <v>147</v>
      </c>
      <c r="K2" s="66"/>
      <c r="L2" s="65" t="s">
        <v>148</v>
      </c>
      <c r="M2" s="69"/>
      <c r="N2" s="69"/>
      <c r="O2" s="66"/>
      <c r="P2" s="65" t="s">
        <v>149</v>
      </c>
      <c r="Q2" s="66"/>
      <c r="R2" s="65" t="s">
        <v>150</v>
      </c>
      <c r="S2" s="66"/>
      <c r="T2" s="50"/>
      <c r="U2" s="50"/>
      <c r="V2" s="50"/>
      <c r="W2" s="50"/>
      <c r="X2" s="50"/>
      <c r="Y2" s="50"/>
      <c r="Z2" s="50"/>
    </row>
    <row r="3" spans="1:26" x14ac:dyDescent="0.25">
      <c r="A3" s="60" t="s">
        <v>151</v>
      </c>
      <c r="B3" s="65"/>
      <c r="C3" s="69"/>
      <c r="D3" s="69"/>
      <c r="E3" s="69"/>
      <c r="F3" s="69"/>
      <c r="G3" s="69"/>
      <c r="H3" s="69"/>
      <c r="I3" s="69"/>
      <c r="J3" s="69"/>
      <c r="K3" s="66"/>
      <c r="L3" s="65" t="s">
        <v>152</v>
      </c>
      <c r="M3" s="66"/>
      <c r="N3" s="65" t="s">
        <v>153</v>
      </c>
      <c r="O3" s="66"/>
      <c r="P3" s="65"/>
      <c r="Q3" s="69"/>
      <c r="R3" s="69"/>
      <c r="S3" s="66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70" t="s">
        <v>156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50"/>
      <c r="U5" s="50"/>
      <c r="V5" s="50"/>
      <c r="W5" s="50"/>
      <c r="X5" s="50"/>
      <c r="Y5" s="50"/>
      <c r="Z5" s="50"/>
    </row>
    <row r="6" spans="1:26" x14ac:dyDescent="0.2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70" t="s">
        <v>157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50"/>
      <c r="U17" s="50"/>
      <c r="V17" s="50"/>
      <c r="W17" s="50"/>
      <c r="X17" s="50"/>
      <c r="Y17" s="50"/>
      <c r="Z17" s="50"/>
    </row>
    <row r="18" spans="1:26" x14ac:dyDescent="0.2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70" t="s">
        <v>170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70" t="s">
        <v>171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71" t="s">
        <v>172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3864"/>
  </sheetPr>
  <dimension ref="A1:AJ1000"/>
  <sheetViews>
    <sheetView tabSelected="1" workbookViewId="0">
      <selection activeCell="J23" sqref="J23"/>
    </sheetView>
  </sheetViews>
  <sheetFormatPr defaultColWidth="12.625" defaultRowHeight="15" customHeight="1" x14ac:dyDescent="0.2"/>
  <cols>
    <col min="1" max="1" width="22.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v>0.48799999999999999</v>
      </c>
      <c r="C2" s="57">
        <v>0.48799999999999999</v>
      </c>
      <c r="D2" s="57">
        <v>0.48799999999999999</v>
      </c>
      <c r="E2" s="57">
        <v>0.48799999999999999</v>
      </c>
      <c r="F2" s="57">
        <v>0.48799999999999999</v>
      </c>
      <c r="G2" s="57">
        <v>0.48799999999999999</v>
      </c>
      <c r="H2" s="57">
        <v>0.48799999999999999</v>
      </c>
      <c r="I2" s="57">
        <v>0.48799999999999999</v>
      </c>
      <c r="J2" s="57">
        <v>0.48799999999999999</v>
      </c>
      <c r="K2" s="57">
        <v>0.48799999999999999</v>
      </c>
      <c r="L2" s="57">
        <v>0.48799999999999999</v>
      </c>
      <c r="M2" s="57">
        <v>0.48799999999999999</v>
      </c>
      <c r="N2" s="57">
        <v>0.48799999999999999</v>
      </c>
      <c r="O2" s="57">
        <v>0.48799999999999999</v>
      </c>
      <c r="P2" s="57">
        <v>0.48799999999999999</v>
      </c>
      <c r="Q2" s="57">
        <v>0.48799999999999999</v>
      </c>
      <c r="R2" s="57">
        <v>0.48799999999999999</v>
      </c>
      <c r="S2" s="57">
        <v>0.48799999999999999</v>
      </c>
      <c r="T2" s="57">
        <v>0.48799999999999999</v>
      </c>
      <c r="U2" s="57">
        <v>0.48799999999999999</v>
      </c>
      <c r="V2" s="57">
        <v>0.48799999999999999</v>
      </c>
      <c r="W2" s="57">
        <v>0.48799999999999999</v>
      </c>
      <c r="X2" s="57">
        <v>0.48799999999999999</v>
      </c>
      <c r="Y2" s="57">
        <v>0.48799999999999999</v>
      </c>
      <c r="Z2" s="57">
        <v>0.48799999999999999</v>
      </c>
      <c r="AA2" s="57">
        <v>0.48799999999999999</v>
      </c>
      <c r="AB2" s="57">
        <v>0.48799999999999999</v>
      </c>
      <c r="AC2" s="57">
        <v>0.48799999999999999</v>
      </c>
      <c r="AD2" s="57">
        <v>0.48799999999999999</v>
      </c>
      <c r="AE2" s="57">
        <v>0.48799999999999999</v>
      </c>
      <c r="AF2" s="57">
        <v>0.48799999999999999</v>
      </c>
      <c r="AG2" s="57">
        <v>0.48799999999999999</v>
      </c>
      <c r="AH2" s="57">
        <v>0.48799999999999999</v>
      </c>
      <c r="AI2" s="57">
        <v>0.48799999999999999</v>
      </c>
      <c r="AJ2" s="57">
        <v>0.48799999999999999</v>
      </c>
    </row>
    <row r="3" spans="1:36" x14ac:dyDescent="0.25">
      <c r="A3" s="10" t="s">
        <v>175</v>
      </c>
      <c r="B3" s="57">
        <v>0.53800000000000003</v>
      </c>
      <c r="C3" s="57">
        <v>0.53800000000000003</v>
      </c>
      <c r="D3" s="57">
        <v>0.53800000000000003</v>
      </c>
      <c r="E3" s="57">
        <v>0.53800000000000003</v>
      </c>
      <c r="F3" s="57">
        <v>0.53800000000000003</v>
      </c>
      <c r="G3" s="57">
        <v>0.53800000000000003</v>
      </c>
      <c r="H3" s="57">
        <v>0.53800000000000003</v>
      </c>
      <c r="I3" s="57">
        <v>0.53800000000000003</v>
      </c>
      <c r="J3" s="57">
        <v>0.53800000000000003</v>
      </c>
      <c r="K3" s="57">
        <v>0.53800000000000003</v>
      </c>
      <c r="L3" s="57">
        <v>0.53800000000000003</v>
      </c>
      <c r="M3" s="57">
        <v>0.53800000000000003</v>
      </c>
      <c r="N3" s="57">
        <v>0.53800000000000003</v>
      </c>
      <c r="O3" s="57">
        <v>0.53800000000000003</v>
      </c>
      <c r="P3" s="57">
        <v>0.53800000000000003</v>
      </c>
      <c r="Q3" s="57">
        <v>0.53800000000000003</v>
      </c>
      <c r="R3" s="57">
        <v>0.53800000000000003</v>
      </c>
      <c r="S3" s="57">
        <v>0.53800000000000003</v>
      </c>
      <c r="T3" s="57">
        <v>0.53800000000000003</v>
      </c>
      <c r="U3" s="57">
        <v>0.53800000000000003</v>
      </c>
      <c r="V3" s="57">
        <v>0.53800000000000003</v>
      </c>
      <c r="W3" s="57">
        <v>0.53800000000000003</v>
      </c>
      <c r="X3" s="57">
        <v>0.53800000000000003</v>
      </c>
      <c r="Y3" s="57">
        <v>0.53800000000000003</v>
      </c>
      <c r="Z3" s="57">
        <v>0.53800000000000003</v>
      </c>
      <c r="AA3" s="57">
        <v>0.53800000000000003</v>
      </c>
      <c r="AB3" s="57">
        <v>0.53800000000000003</v>
      </c>
      <c r="AC3" s="57">
        <v>0.53800000000000003</v>
      </c>
      <c r="AD3" s="57">
        <v>0.53800000000000003</v>
      </c>
      <c r="AE3" s="57">
        <v>0.53800000000000003</v>
      </c>
      <c r="AF3" s="57">
        <v>0.53800000000000003</v>
      </c>
      <c r="AG3" s="57">
        <v>0.53800000000000003</v>
      </c>
      <c r="AH3" s="57">
        <v>0.53800000000000003</v>
      </c>
      <c r="AI3" s="57">
        <v>0.53800000000000003</v>
      </c>
      <c r="AJ3" s="57">
        <v>0.53800000000000003</v>
      </c>
    </row>
    <row r="4" spans="1:36" x14ac:dyDescent="0.25">
      <c r="A4" s="10" t="s">
        <v>176</v>
      </c>
      <c r="B4" s="57">
        <v>0.97199999999999998</v>
      </c>
      <c r="C4" s="57">
        <v>0.97199999999999998</v>
      </c>
      <c r="D4" s="57">
        <v>0.97199999999999998</v>
      </c>
      <c r="E4" s="57">
        <v>0.97199999999999998</v>
      </c>
      <c r="F4" s="57">
        <v>0.97199999999999998</v>
      </c>
      <c r="G4" s="57">
        <v>0.97199999999999998</v>
      </c>
      <c r="H4" s="57">
        <v>0.97199999999999998</v>
      </c>
      <c r="I4" s="57">
        <v>0.97199999999999998</v>
      </c>
      <c r="J4" s="57">
        <v>0.97199999999999998</v>
      </c>
      <c r="K4" s="57">
        <v>0.97199999999999998</v>
      </c>
      <c r="L4" s="57">
        <v>0.97199999999999998</v>
      </c>
      <c r="M4" s="57">
        <v>0.97199999999999998</v>
      </c>
      <c r="N4" s="57">
        <v>0.97199999999999998</v>
      </c>
      <c r="O4" s="57">
        <v>0.97199999999999998</v>
      </c>
      <c r="P4" s="57">
        <v>0.97199999999999998</v>
      </c>
      <c r="Q4" s="57">
        <v>0.97199999999999998</v>
      </c>
      <c r="R4" s="57">
        <v>0.97199999999999998</v>
      </c>
      <c r="S4" s="57">
        <v>0.97199999999999998</v>
      </c>
      <c r="T4" s="57">
        <v>0.97199999999999998</v>
      </c>
      <c r="U4" s="57">
        <v>0.97199999999999998</v>
      </c>
      <c r="V4" s="57">
        <v>0.97199999999999998</v>
      </c>
      <c r="W4" s="57">
        <v>0.97199999999999998</v>
      </c>
      <c r="X4" s="57">
        <v>0.97199999999999998</v>
      </c>
      <c r="Y4" s="57">
        <v>0.97199999999999998</v>
      </c>
      <c r="Z4" s="57">
        <v>0.97199999999999998</v>
      </c>
      <c r="AA4" s="57">
        <v>0.97199999999999998</v>
      </c>
      <c r="AB4" s="57">
        <v>0.97199999999999998</v>
      </c>
      <c r="AC4" s="57">
        <v>0.97199999999999998</v>
      </c>
      <c r="AD4" s="57">
        <v>0.97199999999999998</v>
      </c>
      <c r="AE4" s="57">
        <v>0.97199999999999998</v>
      </c>
      <c r="AF4" s="57">
        <v>0.97199999999999998</v>
      </c>
      <c r="AG4" s="57">
        <v>0.97199999999999998</v>
      </c>
      <c r="AH4" s="57">
        <v>0.97199999999999998</v>
      </c>
      <c r="AI4" s="57">
        <v>0.97199999999999998</v>
      </c>
      <c r="AJ4" s="57">
        <v>0.97199999999999998</v>
      </c>
    </row>
    <row r="5" spans="1:36" x14ac:dyDescent="0.25">
      <c r="A5" s="10" t="s">
        <v>177</v>
      </c>
      <c r="B5" s="57">
        <v>0.58499999999999996</v>
      </c>
      <c r="C5" s="57">
        <v>0.58499999999999996</v>
      </c>
      <c r="D5" s="57">
        <v>0.58499999999999996</v>
      </c>
      <c r="E5" s="57">
        <v>0.58499999999999996</v>
      </c>
      <c r="F5" s="57">
        <v>0.58499999999999996</v>
      </c>
      <c r="G5" s="57">
        <v>0.58499999999999996</v>
      </c>
      <c r="H5" s="57">
        <v>0.58499999999999996</v>
      </c>
      <c r="I5" s="57">
        <v>0.58499999999999996</v>
      </c>
      <c r="J5" s="57">
        <v>0.58499999999999996</v>
      </c>
      <c r="K5" s="57">
        <v>0.58499999999999996</v>
      </c>
      <c r="L5" s="57">
        <v>0.58499999999999996</v>
      </c>
      <c r="M5" s="57">
        <v>0.58499999999999996</v>
      </c>
      <c r="N5" s="57">
        <v>0.58499999999999996</v>
      </c>
      <c r="O5" s="57">
        <v>0.58499999999999996</v>
      </c>
      <c r="P5" s="57">
        <v>0.58499999999999996</v>
      </c>
      <c r="Q5" s="57">
        <v>0.58499999999999996</v>
      </c>
      <c r="R5" s="57">
        <v>0.58499999999999996</v>
      </c>
      <c r="S5" s="57">
        <v>0.58499999999999996</v>
      </c>
      <c r="T5" s="57">
        <v>0.58499999999999996</v>
      </c>
      <c r="U5" s="57">
        <v>0.58499999999999996</v>
      </c>
      <c r="V5" s="57">
        <v>0.58499999999999996</v>
      </c>
      <c r="W5" s="57">
        <v>0.58499999999999996</v>
      </c>
      <c r="X5" s="57">
        <v>0.58499999999999996</v>
      </c>
      <c r="Y5" s="57">
        <v>0.58499999999999996</v>
      </c>
      <c r="Z5" s="57">
        <v>0.58499999999999996</v>
      </c>
      <c r="AA5" s="57">
        <v>0.58499999999999996</v>
      </c>
      <c r="AB5" s="57">
        <v>0.58499999999999996</v>
      </c>
      <c r="AC5" s="57">
        <v>0.58499999999999996</v>
      </c>
      <c r="AD5" s="57">
        <v>0.58499999999999996</v>
      </c>
      <c r="AE5" s="57">
        <v>0.58499999999999996</v>
      </c>
      <c r="AF5" s="57">
        <v>0.58499999999999996</v>
      </c>
      <c r="AG5" s="57">
        <v>0.58499999999999996</v>
      </c>
      <c r="AH5" s="57">
        <v>0.58499999999999996</v>
      </c>
      <c r="AI5" s="57">
        <v>0.58499999999999996</v>
      </c>
      <c r="AJ5" s="57">
        <v>0.58499999999999996</v>
      </c>
    </row>
    <row r="6" spans="1:36" x14ac:dyDescent="0.25">
      <c r="A6" s="10" t="s">
        <v>178</v>
      </c>
      <c r="B6" s="57">
        <v>0.32600000000000001</v>
      </c>
      <c r="C6" s="57">
        <v>0.32600000000000001</v>
      </c>
      <c r="D6" s="57">
        <v>0.32600000000000001</v>
      </c>
      <c r="E6" s="57">
        <v>0.32600000000000001</v>
      </c>
      <c r="F6" s="57">
        <v>0.32600000000000001</v>
      </c>
      <c r="G6" s="57">
        <v>0.32600000000000001</v>
      </c>
      <c r="H6" s="57">
        <v>0.32600000000000001</v>
      </c>
      <c r="I6" s="57">
        <v>0.32600000000000001</v>
      </c>
      <c r="J6" s="57">
        <v>0.32600000000000001</v>
      </c>
      <c r="K6" s="57">
        <v>0.32600000000000001</v>
      </c>
      <c r="L6" s="57">
        <v>0.32600000000000001</v>
      </c>
      <c r="M6" s="57">
        <v>0.32600000000000001</v>
      </c>
      <c r="N6" s="57">
        <v>0.32600000000000001</v>
      </c>
      <c r="O6" s="57">
        <v>0.32600000000000001</v>
      </c>
      <c r="P6" s="57">
        <v>0.32600000000000001</v>
      </c>
      <c r="Q6" s="57">
        <v>0.32600000000000001</v>
      </c>
      <c r="R6" s="57">
        <v>0.32600000000000001</v>
      </c>
      <c r="S6" s="57">
        <v>0.32600000000000001</v>
      </c>
      <c r="T6" s="57">
        <v>0.32600000000000001</v>
      </c>
      <c r="U6" s="57">
        <v>0.32600000000000001</v>
      </c>
      <c r="V6" s="57">
        <v>0.32600000000000001</v>
      </c>
      <c r="W6" s="57">
        <v>0.32600000000000001</v>
      </c>
      <c r="X6" s="57">
        <v>0.32600000000000001</v>
      </c>
      <c r="Y6" s="57">
        <v>0.32600000000000001</v>
      </c>
      <c r="Z6" s="57">
        <v>0.32600000000000001</v>
      </c>
      <c r="AA6" s="57">
        <v>0.32600000000000001</v>
      </c>
      <c r="AB6" s="57">
        <v>0.32600000000000001</v>
      </c>
      <c r="AC6" s="57">
        <v>0.32600000000000001</v>
      </c>
      <c r="AD6" s="57">
        <v>0.32600000000000001</v>
      </c>
      <c r="AE6" s="57">
        <v>0.32600000000000001</v>
      </c>
      <c r="AF6" s="57">
        <v>0.32600000000000001</v>
      </c>
      <c r="AG6" s="57">
        <v>0.32600000000000001</v>
      </c>
      <c r="AH6" s="57">
        <v>0.32600000000000001</v>
      </c>
      <c r="AI6" s="57">
        <v>0.32600000000000001</v>
      </c>
      <c r="AJ6" s="57">
        <v>0.32600000000000001</v>
      </c>
    </row>
    <row r="7" spans="1:36" x14ac:dyDescent="0.25">
      <c r="A7" s="10" t="s">
        <v>179</v>
      </c>
      <c r="B7" s="57">
        <v>0.17299999999999999</v>
      </c>
      <c r="C7" s="57">
        <v>0.17299999999999999</v>
      </c>
      <c r="D7" s="57">
        <v>0.17299999999999999</v>
      </c>
      <c r="E7" s="57">
        <v>0.17299999999999999</v>
      </c>
      <c r="F7" s="57">
        <v>0.17299999999999999</v>
      </c>
      <c r="G7" s="57">
        <v>0.17299999999999999</v>
      </c>
      <c r="H7" s="57">
        <v>0.17299999999999999</v>
      </c>
      <c r="I7" s="57">
        <v>0.17299999999999999</v>
      </c>
      <c r="J7" s="57">
        <v>0.17299999999999999</v>
      </c>
      <c r="K7" s="57">
        <v>0.17299999999999999</v>
      </c>
      <c r="L7" s="57">
        <v>0.17299999999999999</v>
      </c>
      <c r="M7" s="57">
        <v>0.17299999999999999</v>
      </c>
      <c r="N7" s="57">
        <v>0.17299999999999999</v>
      </c>
      <c r="O7" s="57">
        <v>0.17299999999999999</v>
      </c>
      <c r="P7" s="57">
        <v>0.17299999999999999</v>
      </c>
      <c r="Q7" s="57">
        <v>0.17299999999999999</v>
      </c>
      <c r="R7" s="57">
        <v>0.17299999999999999</v>
      </c>
      <c r="S7" s="57">
        <v>0.17299999999999999</v>
      </c>
      <c r="T7" s="57">
        <v>0.17299999999999999</v>
      </c>
      <c r="U7" s="57">
        <v>0.17299999999999999</v>
      </c>
      <c r="V7" s="57">
        <v>0.17299999999999999</v>
      </c>
      <c r="W7" s="57">
        <v>0.17299999999999999</v>
      </c>
      <c r="X7" s="57">
        <v>0.17299999999999999</v>
      </c>
      <c r="Y7" s="57">
        <v>0.17299999999999999</v>
      </c>
      <c r="Z7" s="57">
        <v>0.17299999999999999</v>
      </c>
      <c r="AA7" s="57">
        <v>0.17299999999999999</v>
      </c>
      <c r="AB7" s="57">
        <v>0.17299999999999999</v>
      </c>
      <c r="AC7" s="57">
        <v>0.17299999999999999</v>
      </c>
      <c r="AD7" s="57">
        <v>0.17299999999999999</v>
      </c>
      <c r="AE7" s="57">
        <v>0.17299999999999999</v>
      </c>
      <c r="AF7" s="57">
        <v>0.17299999999999999</v>
      </c>
      <c r="AG7" s="57">
        <v>0.17299999999999999</v>
      </c>
      <c r="AH7" s="57">
        <v>0.17299999999999999</v>
      </c>
      <c r="AI7" s="57">
        <v>0.17299999999999999</v>
      </c>
      <c r="AJ7" s="57">
        <v>0.17299999999999999</v>
      </c>
    </row>
    <row r="8" spans="1:36" x14ac:dyDescent="0.2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x14ac:dyDescent="0.25">
      <c r="A9" s="10" t="s">
        <v>181</v>
      </c>
      <c r="B9" s="57">
        <v>0.54300000000000004</v>
      </c>
      <c r="C9" s="57">
        <v>0.54300000000000004</v>
      </c>
      <c r="D9" s="57">
        <v>0.54300000000000004</v>
      </c>
      <c r="E9" s="57">
        <v>0.54300000000000004</v>
      </c>
      <c r="F9" s="57">
        <v>0.54300000000000004</v>
      </c>
      <c r="G9" s="57">
        <v>0.54300000000000004</v>
      </c>
      <c r="H9" s="57">
        <v>0.54300000000000004</v>
      </c>
      <c r="I9" s="57">
        <v>0.54300000000000004</v>
      </c>
      <c r="J9" s="57">
        <v>0.54300000000000004</v>
      </c>
      <c r="K9" s="57">
        <v>0.54300000000000004</v>
      </c>
      <c r="L9" s="57">
        <v>0.54300000000000004</v>
      </c>
      <c r="M9" s="57">
        <v>0.54300000000000004</v>
      </c>
      <c r="N9" s="57">
        <v>0.54300000000000004</v>
      </c>
      <c r="O9" s="57">
        <v>0.54300000000000004</v>
      </c>
      <c r="P9" s="57">
        <v>0.54300000000000004</v>
      </c>
      <c r="Q9" s="57">
        <v>0.54300000000000004</v>
      </c>
      <c r="R9" s="57">
        <v>0.54300000000000004</v>
      </c>
      <c r="S9" s="57">
        <v>0.54300000000000004</v>
      </c>
      <c r="T9" s="57">
        <v>0.54300000000000004</v>
      </c>
      <c r="U9" s="57">
        <v>0.54300000000000004</v>
      </c>
      <c r="V9" s="57">
        <v>0.54300000000000004</v>
      </c>
      <c r="W9" s="57">
        <v>0.54300000000000004</v>
      </c>
      <c r="X9" s="57">
        <v>0.54300000000000004</v>
      </c>
      <c r="Y9" s="57">
        <v>0.54300000000000004</v>
      </c>
      <c r="Z9" s="57">
        <v>0.54300000000000004</v>
      </c>
      <c r="AA9" s="57">
        <v>0.54300000000000004</v>
      </c>
      <c r="AB9" s="57">
        <v>0.54300000000000004</v>
      </c>
      <c r="AC9" s="57">
        <v>0.54300000000000004</v>
      </c>
      <c r="AD9" s="57">
        <v>0.54300000000000004</v>
      </c>
      <c r="AE9" s="57">
        <v>0.54300000000000004</v>
      </c>
      <c r="AF9" s="57">
        <v>0.54300000000000004</v>
      </c>
      <c r="AG9" s="57">
        <v>0.54300000000000004</v>
      </c>
      <c r="AH9" s="57">
        <v>0.54300000000000004</v>
      </c>
      <c r="AI9" s="57">
        <v>0.54300000000000004</v>
      </c>
      <c r="AJ9" s="57">
        <v>0.54300000000000004</v>
      </c>
    </row>
    <row r="10" spans="1:36" x14ac:dyDescent="0.2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x14ac:dyDescent="0.25">
      <c r="A11" s="10" t="s">
        <v>183</v>
      </c>
      <c r="B11" s="72">
        <v>0.23300000000000001</v>
      </c>
      <c r="C11" s="72">
        <v>0.23300000000000001</v>
      </c>
      <c r="D11" s="72">
        <v>0.23300000000000001</v>
      </c>
      <c r="E11" s="72">
        <v>0.23300000000000001</v>
      </c>
      <c r="F11" s="72">
        <v>0.23300000000000001</v>
      </c>
      <c r="G11" s="72">
        <v>0.23300000000000001</v>
      </c>
      <c r="H11" s="72">
        <v>0.23300000000000001</v>
      </c>
      <c r="I11" s="72">
        <v>0.23300000000000001</v>
      </c>
      <c r="J11" s="72">
        <v>0.23300000000000001</v>
      </c>
      <c r="K11" s="72">
        <v>0.23300000000000001</v>
      </c>
      <c r="L11" s="72">
        <v>0.23300000000000001</v>
      </c>
      <c r="M11" s="72">
        <v>0.23300000000000001</v>
      </c>
      <c r="N11" s="72">
        <v>0.23300000000000001</v>
      </c>
      <c r="O11" s="72">
        <v>0.23300000000000001</v>
      </c>
      <c r="P11" s="72">
        <v>0.23300000000000001</v>
      </c>
      <c r="Q11" s="72">
        <v>0.23300000000000001</v>
      </c>
      <c r="R11" s="72">
        <v>0.23300000000000001</v>
      </c>
      <c r="S11" s="72">
        <v>0.23300000000000001</v>
      </c>
      <c r="T11" s="72">
        <v>0.23300000000000001</v>
      </c>
      <c r="U11" s="72">
        <v>0.23300000000000001</v>
      </c>
      <c r="V11" s="72">
        <v>0.23300000000000001</v>
      </c>
      <c r="W11" s="72">
        <v>0.23300000000000001</v>
      </c>
      <c r="X11" s="72">
        <v>0.23300000000000001</v>
      </c>
      <c r="Y11" s="72">
        <v>0.23300000000000001</v>
      </c>
      <c r="Z11" s="72">
        <v>0.23300000000000001</v>
      </c>
      <c r="AA11" s="72">
        <v>0.23300000000000001</v>
      </c>
      <c r="AB11" s="72">
        <v>0.23300000000000001</v>
      </c>
      <c r="AC11" s="72">
        <v>0.23300000000000001</v>
      </c>
      <c r="AD11" s="72">
        <v>0.23300000000000001</v>
      </c>
      <c r="AE11" s="72">
        <v>0.23300000000000001</v>
      </c>
      <c r="AF11" s="72">
        <v>0.23300000000000001</v>
      </c>
      <c r="AG11" s="72">
        <v>0.23300000000000001</v>
      </c>
      <c r="AH11" s="72">
        <v>0.23300000000000001</v>
      </c>
      <c r="AI11" s="72">
        <v>0.23300000000000001</v>
      </c>
      <c r="AJ11" s="72">
        <v>0.23300000000000001</v>
      </c>
    </row>
    <row r="12" spans="1:36" x14ac:dyDescent="0.25">
      <c r="A12" s="10" t="s">
        <v>184</v>
      </c>
      <c r="B12" s="57">
        <v>5.1999999999999998E-2</v>
      </c>
      <c r="C12" s="57">
        <v>5.1999999999999998E-2</v>
      </c>
      <c r="D12" s="57">
        <v>5.1999999999999998E-2</v>
      </c>
      <c r="E12" s="57">
        <v>5.1999999999999998E-2</v>
      </c>
      <c r="F12" s="57">
        <v>5.1999999999999998E-2</v>
      </c>
      <c r="G12" s="57">
        <v>5.1999999999999998E-2</v>
      </c>
      <c r="H12" s="57">
        <v>5.1999999999999998E-2</v>
      </c>
      <c r="I12" s="57">
        <v>5.1999999999999998E-2</v>
      </c>
      <c r="J12" s="57">
        <v>5.1999999999999998E-2</v>
      </c>
      <c r="K12" s="57">
        <v>5.1999999999999998E-2</v>
      </c>
      <c r="L12" s="57">
        <v>5.1999999999999998E-2</v>
      </c>
      <c r="M12" s="57">
        <v>5.1999999999999998E-2</v>
      </c>
      <c r="N12" s="57">
        <v>5.1999999999999998E-2</v>
      </c>
      <c r="O12" s="57">
        <v>5.1999999999999998E-2</v>
      </c>
      <c r="P12" s="57">
        <v>5.1999999999999998E-2</v>
      </c>
      <c r="Q12" s="57">
        <v>5.1999999999999998E-2</v>
      </c>
      <c r="R12" s="57">
        <v>5.1999999999999998E-2</v>
      </c>
      <c r="S12" s="57">
        <v>5.1999999999999998E-2</v>
      </c>
      <c r="T12" s="57">
        <v>5.1999999999999998E-2</v>
      </c>
      <c r="U12" s="57">
        <v>5.1999999999999998E-2</v>
      </c>
      <c r="V12" s="57">
        <v>5.1999999999999998E-2</v>
      </c>
      <c r="W12" s="57">
        <v>5.1999999999999998E-2</v>
      </c>
      <c r="X12" s="57">
        <v>5.1999999999999998E-2</v>
      </c>
      <c r="Y12" s="57">
        <v>5.1999999999999998E-2</v>
      </c>
      <c r="Z12" s="57">
        <v>5.1999999999999998E-2</v>
      </c>
      <c r="AA12" s="57">
        <v>5.1999999999999998E-2</v>
      </c>
      <c r="AB12" s="57">
        <v>5.1999999999999998E-2</v>
      </c>
      <c r="AC12" s="57">
        <v>5.1999999999999998E-2</v>
      </c>
      <c r="AD12" s="57">
        <v>5.1999999999999998E-2</v>
      </c>
      <c r="AE12" s="57">
        <v>5.1999999999999998E-2</v>
      </c>
      <c r="AF12" s="57">
        <v>5.1999999999999998E-2</v>
      </c>
      <c r="AG12" s="57">
        <v>5.1999999999999998E-2</v>
      </c>
      <c r="AH12" s="57">
        <v>5.1999999999999998E-2</v>
      </c>
      <c r="AI12" s="57">
        <v>5.1999999999999998E-2</v>
      </c>
      <c r="AJ12" s="57">
        <v>5.1999999999999998E-2</v>
      </c>
    </row>
    <row r="13" spans="1:36" x14ac:dyDescent="0.25">
      <c r="A13" s="10" t="s">
        <v>185</v>
      </c>
      <c r="B13" s="61">
        <f>B2</f>
        <v>0.48799999999999999</v>
      </c>
      <c r="C13" s="61">
        <f t="shared" ref="C13:AJ13" si="0">C2</f>
        <v>0.48799999999999999</v>
      </c>
      <c r="D13" s="61">
        <f t="shared" si="0"/>
        <v>0.48799999999999999</v>
      </c>
      <c r="E13" s="61">
        <f t="shared" si="0"/>
        <v>0.48799999999999999</v>
      </c>
      <c r="F13" s="61">
        <f t="shared" si="0"/>
        <v>0.48799999999999999</v>
      </c>
      <c r="G13" s="61">
        <f t="shared" si="0"/>
        <v>0.48799999999999999</v>
      </c>
      <c r="H13" s="61">
        <f t="shared" si="0"/>
        <v>0.48799999999999999</v>
      </c>
      <c r="I13" s="61">
        <f t="shared" si="0"/>
        <v>0.48799999999999999</v>
      </c>
      <c r="J13" s="61">
        <f t="shared" si="0"/>
        <v>0.48799999999999999</v>
      </c>
      <c r="K13" s="61">
        <f t="shared" si="0"/>
        <v>0.48799999999999999</v>
      </c>
      <c r="L13" s="61">
        <f t="shared" si="0"/>
        <v>0.48799999999999999</v>
      </c>
      <c r="M13" s="61">
        <f t="shared" si="0"/>
        <v>0.48799999999999999</v>
      </c>
      <c r="N13" s="61">
        <f t="shared" si="0"/>
        <v>0.48799999999999999</v>
      </c>
      <c r="O13" s="61">
        <f t="shared" si="0"/>
        <v>0.48799999999999999</v>
      </c>
      <c r="P13" s="61">
        <f t="shared" si="0"/>
        <v>0.48799999999999999</v>
      </c>
      <c r="Q13" s="61">
        <f t="shared" si="0"/>
        <v>0.48799999999999999</v>
      </c>
      <c r="R13" s="61">
        <f t="shared" si="0"/>
        <v>0.48799999999999999</v>
      </c>
      <c r="S13" s="61">
        <f t="shared" si="0"/>
        <v>0.48799999999999999</v>
      </c>
      <c r="T13" s="61">
        <f t="shared" si="0"/>
        <v>0.48799999999999999</v>
      </c>
      <c r="U13" s="61">
        <f t="shared" si="0"/>
        <v>0.48799999999999999</v>
      </c>
      <c r="V13" s="61">
        <f t="shared" si="0"/>
        <v>0.48799999999999999</v>
      </c>
      <c r="W13" s="61">
        <f t="shared" si="0"/>
        <v>0.48799999999999999</v>
      </c>
      <c r="X13" s="61">
        <f t="shared" si="0"/>
        <v>0.48799999999999999</v>
      </c>
      <c r="Y13" s="61">
        <f t="shared" si="0"/>
        <v>0.48799999999999999</v>
      </c>
      <c r="Z13" s="61">
        <f t="shared" si="0"/>
        <v>0.48799999999999999</v>
      </c>
      <c r="AA13" s="61">
        <f t="shared" si="0"/>
        <v>0.48799999999999999</v>
      </c>
      <c r="AB13" s="61">
        <f t="shared" si="0"/>
        <v>0.48799999999999999</v>
      </c>
      <c r="AC13" s="61">
        <f t="shared" si="0"/>
        <v>0.48799999999999999</v>
      </c>
      <c r="AD13" s="61">
        <f t="shared" si="0"/>
        <v>0.48799999999999999</v>
      </c>
      <c r="AE13" s="61">
        <f t="shared" si="0"/>
        <v>0.48799999999999999</v>
      </c>
      <c r="AF13" s="61">
        <f t="shared" si="0"/>
        <v>0.48799999999999999</v>
      </c>
      <c r="AG13" s="61">
        <f t="shared" si="0"/>
        <v>0.48799999999999999</v>
      </c>
      <c r="AH13" s="61">
        <f t="shared" si="0"/>
        <v>0.48799999999999999</v>
      </c>
      <c r="AI13" s="61">
        <f t="shared" si="0"/>
        <v>0.48799999999999999</v>
      </c>
      <c r="AJ13" s="61">
        <f t="shared" si="0"/>
        <v>0.48799999999999999</v>
      </c>
    </row>
    <row r="14" spans="1:36" x14ac:dyDescent="0.25">
      <c r="A14" s="10" t="s">
        <v>186</v>
      </c>
      <c r="B14" s="57">
        <v>0.44</v>
      </c>
      <c r="C14" s="57">
        <f t="shared" ref="C14:AJ14" si="1">$B14</f>
        <v>0.44</v>
      </c>
      <c r="D14" s="57">
        <f t="shared" si="1"/>
        <v>0.44</v>
      </c>
      <c r="E14" s="57">
        <f t="shared" si="1"/>
        <v>0.44</v>
      </c>
      <c r="F14" s="57">
        <f t="shared" si="1"/>
        <v>0.44</v>
      </c>
      <c r="G14" s="57">
        <f t="shared" si="1"/>
        <v>0.44</v>
      </c>
      <c r="H14" s="57">
        <f t="shared" si="1"/>
        <v>0.44</v>
      </c>
      <c r="I14" s="57">
        <f t="shared" si="1"/>
        <v>0.44</v>
      </c>
      <c r="J14" s="57">
        <f t="shared" si="1"/>
        <v>0.44</v>
      </c>
      <c r="K14" s="57">
        <f t="shared" si="1"/>
        <v>0.44</v>
      </c>
      <c r="L14" s="57">
        <f t="shared" si="1"/>
        <v>0.44</v>
      </c>
      <c r="M14" s="57">
        <f t="shared" si="1"/>
        <v>0.44</v>
      </c>
      <c r="N14" s="57">
        <f t="shared" si="1"/>
        <v>0.44</v>
      </c>
      <c r="O14" s="57">
        <f t="shared" si="1"/>
        <v>0.44</v>
      </c>
      <c r="P14" s="57">
        <f t="shared" si="1"/>
        <v>0.44</v>
      </c>
      <c r="Q14" s="57">
        <f t="shared" si="1"/>
        <v>0.44</v>
      </c>
      <c r="R14" s="57">
        <f t="shared" si="1"/>
        <v>0.44</v>
      </c>
      <c r="S14" s="57">
        <f t="shared" si="1"/>
        <v>0.44</v>
      </c>
      <c r="T14" s="57">
        <f t="shared" si="1"/>
        <v>0.44</v>
      </c>
      <c r="U14" s="57">
        <f t="shared" si="1"/>
        <v>0.44</v>
      </c>
      <c r="V14" s="57">
        <f t="shared" si="1"/>
        <v>0.44</v>
      </c>
      <c r="W14" s="57">
        <f t="shared" si="1"/>
        <v>0.44</v>
      </c>
      <c r="X14" s="57">
        <f t="shared" si="1"/>
        <v>0.44</v>
      </c>
      <c r="Y14" s="57">
        <f t="shared" si="1"/>
        <v>0.44</v>
      </c>
      <c r="Z14" s="57">
        <f t="shared" si="1"/>
        <v>0.44</v>
      </c>
      <c r="AA14" s="57">
        <f t="shared" si="1"/>
        <v>0.44</v>
      </c>
      <c r="AB14" s="57">
        <f t="shared" si="1"/>
        <v>0.44</v>
      </c>
      <c r="AC14" s="57">
        <f t="shared" si="1"/>
        <v>0.44</v>
      </c>
      <c r="AD14" s="57">
        <f t="shared" si="1"/>
        <v>0.44</v>
      </c>
      <c r="AE14" s="57">
        <f t="shared" si="1"/>
        <v>0.44</v>
      </c>
      <c r="AF14" s="57">
        <f t="shared" si="1"/>
        <v>0.44</v>
      </c>
      <c r="AG14" s="57">
        <f t="shared" si="1"/>
        <v>0.44</v>
      </c>
      <c r="AH14" s="57">
        <f t="shared" si="1"/>
        <v>0.44</v>
      </c>
      <c r="AI14" s="57">
        <f t="shared" si="1"/>
        <v>0.44</v>
      </c>
      <c r="AJ14" s="57">
        <f t="shared" si="1"/>
        <v>0.44</v>
      </c>
    </row>
    <row r="15" spans="1:36" x14ac:dyDescent="0.2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x14ac:dyDescent="0.2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x14ac:dyDescent="0.25">
      <c r="A17" s="10" t="s">
        <v>189</v>
      </c>
      <c r="B17" s="57">
        <v>0.25800000000000001</v>
      </c>
      <c r="C17" s="57">
        <v>0.25800000000000001</v>
      </c>
      <c r="D17" s="57">
        <v>0.25800000000000001</v>
      </c>
      <c r="E17" s="57">
        <v>0.25800000000000001</v>
      </c>
      <c r="F17" s="57">
        <v>0.25800000000000001</v>
      </c>
      <c r="G17" s="57">
        <v>0.25800000000000001</v>
      </c>
      <c r="H17" s="57">
        <v>0.25800000000000001</v>
      </c>
      <c r="I17" s="57">
        <v>0.25800000000000001</v>
      </c>
      <c r="J17" s="57">
        <v>0.25800000000000001</v>
      </c>
      <c r="K17" s="57">
        <v>0.25800000000000001</v>
      </c>
      <c r="L17" s="57">
        <v>0.25800000000000001</v>
      </c>
      <c r="M17" s="57">
        <v>0.25800000000000001</v>
      </c>
      <c r="N17" s="57">
        <v>0.25800000000000001</v>
      </c>
      <c r="O17" s="57">
        <v>0.25800000000000001</v>
      </c>
      <c r="P17" s="57">
        <v>0.25800000000000001</v>
      </c>
      <c r="Q17" s="57">
        <v>0.25800000000000001</v>
      </c>
      <c r="R17" s="57">
        <v>0.25800000000000001</v>
      </c>
      <c r="S17" s="57">
        <v>0.25800000000000001</v>
      </c>
      <c r="T17" s="57">
        <v>0.25800000000000001</v>
      </c>
      <c r="U17" s="57">
        <v>0.25800000000000001</v>
      </c>
      <c r="V17" s="57">
        <v>0.25800000000000001</v>
      </c>
      <c r="W17" s="57">
        <v>0.25800000000000001</v>
      </c>
      <c r="X17" s="57">
        <v>0.25800000000000001</v>
      </c>
      <c r="Y17" s="57">
        <v>0.25800000000000001</v>
      </c>
      <c r="Z17" s="57">
        <v>0.25800000000000001</v>
      </c>
      <c r="AA17" s="57">
        <v>0.25800000000000001</v>
      </c>
      <c r="AB17" s="57">
        <v>0.25800000000000001</v>
      </c>
      <c r="AC17" s="57">
        <v>0.25800000000000001</v>
      </c>
      <c r="AD17" s="57">
        <v>0.25800000000000001</v>
      </c>
      <c r="AE17" s="57">
        <v>0.25800000000000001</v>
      </c>
      <c r="AF17" s="57">
        <v>0.25800000000000001</v>
      </c>
      <c r="AG17" s="57">
        <v>0.25800000000000001</v>
      </c>
      <c r="AH17" s="57">
        <v>0.25800000000000001</v>
      </c>
      <c r="AI17" s="57">
        <v>0.25800000000000001</v>
      </c>
      <c r="AJ17" s="57">
        <v>0.25800000000000001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3864"/>
  </sheetPr>
  <dimension ref="A1:AJ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21.12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3864"/>
  </sheetPr>
  <dimension ref="A1:AJ1000"/>
  <sheetViews>
    <sheetView workbookViewId="0">
      <selection activeCell="H22" sqref="H22"/>
    </sheetView>
  </sheetViews>
  <sheetFormatPr defaultColWidth="12.625" defaultRowHeight="15" customHeight="1" x14ac:dyDescent="0.2"/>
  <cols>
    <col min="1" max="1" width="20.875" style="58" customWidth="1"/>
    <col min="2" max="4" width="8" style="58" customWidth="1"/>
    <col min="5" max="36" width="7.625" style="58" customWidth="1"/>
  </cols>
  <sheetData>
    <row r="1" spans="1:36" ht="31.5" customHeight="1" x14ac:dyDescent="0.2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7">
        <f>'BECF-pre-ret'!B2*1.1</f>
        <v>0.53680000000000005</v>
      </c>
      <c r="C2" s="57">
        <f t="shared" ref="C2:L5" si="0">$B2</f>
        <v>0.53680000000000005</v>
      </c>
      <c r="D2" s="57">
        <f t="shared" si="0"/>
        <v>0.53680000000000005</v>
      </c>
      <c r="E2" s="57">
        <f t="shared" si="0"/>
        <v>0.53680000000000005</v>
      </c>
      <c r="F2" s="57">
        <f t="shared" si="0"/>
        <v>0.53680000000000005</v>
      </c>
      <c r="G2" s="57">
        <f t="shared" si="0"/>
        <v>0.53680000000000005</v>
      </c>
      <c r="H2" s="57">
        <f t="shared" si="0"/>
        <v>0.53680000000000005</v>
      </c>
      <c r="I2" s="57">
        <f t="shared" si="0"/>
        <v>0.53680000000000005</v>
      </c>
      <c r="J2" s="57">
        <f t="shared" si="0"/>
        <v>0.53680000000000005</v>
      </c>
      <c r="K2" s="57">
        <f t="shared" si="0"/>
        <v>0.53680000000000005</v>
      </c>
      <c r="L2" s="57">
        <f t="shared" si="0"/>
        <v>0.53680000000000005</v>
      </c>
      <c r="M2" s="57">
        <f t="shared" ref="M2:V5" si="1">$B2</f>
        <v>0.53680000000000005</v>
      </c>
      <c r="N2" s="57">
        <f t="shared" si="1"/>
        <v>0.53680000000000005</v>
      </c>
      <c r="O2" s="57">
        <f t="shared" si="1"/>
        <v>0.53680000000000005</v>
      </c>
      <c r="P2" s="57">
        <f t="shared" si="1"/>
        <v>0.53680000000000005</v>
      </c>
      <c r="Q2" s="57">
        <f t="shared" si="1"/>
        <v>0.53680000000000005</v>
      </c>
      <c r="R2" s="57">
        <f t="shared" si="1"/>
        <v>0.53680000000000005</v>
      </c>
      <c r="S2" s="57">
        <f t="shared" si="1"/>
        <v>0.53680000000000005</v>
      </c>
      <c r="T2" s="57">
        <f t="shared" si="1"/>
        <v>0.53680000000000005</v>
      </c>
      <c r="U2" s="57">
        <f t="shared" si="1"/>
        <v>0.53680000000000005</v>
      </c>
      <c r="V2" s="57">
        <f t="shared" si="1"/>
        <v>0.53680000000000005</v>
      </c>
      <c r="W2" s="57">
        <f t="shared" ref="W2:AJ5" si="2">$B2</f>
        <v>0.53680000000000005</v>
      </c>
      <c r="X2" s="57">
        <f t="shared" si="2"/>
        <v>0.53680000000000005</v>
      </c>
      <c r="Y2" s="57">
        <f t="shared" si="2"/>
        <v>0.53680000000000005</v>
      </c>
      <c r="Z2" s="57">
        <f t="shared" si="2"/>
        <v>0.53680000000000005</v>
      </c>
      <c r="AA2" s="57">
        <f t="shared" si="2"/>
        <v>0.53680000000000005</v>
      </c>
      <c r="AB2" s="57">
        <f t="shared" si="2"/>
        <v>0.53680000000000005</v>
      </c>
      <c r="AC2" s="57">
        <f t="shared" si="2"/>
        <v>0.53680000000000005</v>
      </c>
      <c r="AD2" s="57">
        <f t="shared" si="2"/>
        <v>0.53680000000000005</v>
      </c>
      <c r="AE2" s="57">
        <f t="shared" si="2"/>
        <v>0.53680000000000005</v>
      </c>
      <c r="AF2" s="57">
        <f t="shared" si="2"/>
        <v>0.53680000000000005</v>
      </c>
      <c r="AG2" s="57">
        <f t="shared" si="2"/>
        <v>0.53680000000000005</v>
      </c>
      <c r="AH2" s="57">
        <f t="shared" si="2"/>
        <v>0.53680000000000005</v>
      </c>
      <c r="AI2" s="57">
        <f t="shared" si="2"/>
        <v>0.53680000000000005</v>
      </c>
      <c r="AJ2" s="57">
        <f t="shared" si="2"/>
        <v>0.53680000000000005</v>
      </c>
    </row>
    <row r="3" spans="1:36" x14ac:dyDescent="0.25">
      <c r="A3" s="10" t="s">
        <v>175</v>
      </c>
      <c r="B3" s="57">
        <f>'BECF-pre-ret'!B3*1.1</f>
        <v>0.5918000000000001</v>
      </c>
      <c r="C3" s="57">
        <f t="shared" si="0"/>
        <v>0.5918000000000001</v>
      </c>
      <c r="D3" s="57">
        <f t="shared" si="0"/>
        <v>0.5918000000000001</v>
      </c>
      <c r="E3" s="57">
        <f t="shared" si="0"/>
        <v>0.5918000000000001</v>
      </c>
      <c r="F3" s="57">
        <f t="shared" si="0"/>
        <v>0.5918000000000001</v>
      </c>
      <c r="G3" s="57">
        <f t="shared" si="0"/>
        <v>0.5918000000000001</v>
      </c>
      <c r="H3" s="57">
        <f t="shared" si="0"/>
        <v>0.5918000000000001</v>
      </c>
      <c r="I3" s="57">
        <f t="shared" si="0"/>
        <v>0.5918000000000001</v>
      </c>
      <c r="J3" s="57">
        <f t="shared" si="0"/>
        <v>0.5918000000000001</v>
      </c>
      <c r="K3" s="57">
        <f t="shared" si="0"/>
        <v>0.5918000000000001</v>
      </c>
      <c r="L3" s="57">
        <f t="shared" si="0"/>
        <v>0.5918000000000001</v>
      </c>
      <c r="M3" s="57">
        <f t="shared" si="1"/>
        <v>0.5918000000000001</v>
      </c>
      <c r="N3" s="57">
        <f t="shared" si="1"/>
        <v>0.5918000000000001</v>
      </c>
      <c r="O3" s="57">
        <f t="shared" si="1"/>
        <v>0.5918000000000001</v>
      </c>
      <c r="P3" s="57">
        <f t="shared" si="1"/>
        <v>0.5918000000000001</v>
      </c>
      <c r="Q3" s="57">
        <f t="shared" si="1"/>
        <v>0.5918000000000001</v>
      </c>
      <c r="R3" s="57">
        <f t="shared" si="1"/>
        <v>0.5918000000000001</v>
      </c>
      <c r="S3" s="57">
        <f t="shared" si="1"/>
        <v>0.5918000000000001</v>
      </c>
      <c r="T3" s="57">
        <f t="shared" si="1"/>
        <v>0.5918000000000001</v>
      </c>
      <c r="U3" s="57">
        <f t="shared" si="1"/>
        <v>0.5918000000000001</v>
      </c>
      <c r="V3" s="57">
        <f t="shared" si="1"/>
        <v>0.5918000000000001</v>
      </c>
      <c r="W3" s="57">
        <f t="shared" si="2"/>
        <v>0.5918000000000001</v>
      </c>
      <c r="X3" s="57">
        <f t="shared" si="2"/>
        <v>0.5918000000000001</v>
      </c>
      <c r="Y3" s="57">
        <f t="shared" si="2"/>
        <v>0.5918000000000001</v>
      </c>
      <c r="Z3" s="57">
        <f t="shared" si="2"/>
        <v>0.5918000000000001</v>
      </c>
      <c r="AA3" s="57">
        <f t="shared" si="2"/>
        <v>0.5918000000000001</v>
      </c>
      <c r="AB3" s="57">
        <f t="shared" si="2"/>
        <v>0.5918000000000001</v>
      </c>
      <c r="AC3" s="57">
        <f t="shared" si="2"/>
        <v>0.5918000000000001</v>
      </c>
      <c r="AD3" s="57">
        <f t="shared" si="2"/>
        <v>0.5918000000000001</v>
      </c>
      <c r="AE3" s="57">
        <f t="shared" si="2"/>
        <v>0.5918000000000001</v>
      </c>
      <c r="AF3" s="57">
        <f t="shared" si="2"/>
        <v>0.5918000000000001</v>
      </c>
      <c r="AG3" s="57">
        <f t="shared" si="2"/>
        <v>0.5918000000000001</v>
      </c>
      <c r="AH3" s="57">
        <f t="shared" si="2"/>
        <v>0.5918000000000001</v>
      </c>
      <c r="AI3" s="57">
        <f t="shared" si="2"/>
        <v>0.5918000000000001</v>
      </c>
      <c r="AJ3" s="57">
        <f t="shared" si="2"/>
        <v>0.5918000000000001</v>
      </c>
    </row>
    <row r="4" spans="1:36" x14ac:dyDescent="0.25">
      <c r="A4" s="10" t="s">
        <v>176</v>
      </c>
      <c r="B4" s="57">
        <f>'BECF-pre-ret'!B4</f>
        <v>0.97199999999999998</v>
      </c>
      <c r="C4" s="57">
        <f t="shared" si="0"/>
        <v>0.97199999999999998</v>
      </c>
      <c r="D4" s="57">
        <f t="shared" si="0"/>
        <v>0.97199999999999998</v>
      </c>
      <c r="E4" s="57">
        <f t="shared" si="0"/>
        <v>0.97199999999999998</v>
      </c>
      <c r="F4" s="57">
        <f t="shared" si="0"/>
        <v>0.97199999999999998</v>
      </c>
      <c r="G4" s="57">
        <f t="shared" si="0"/>
        <v>0.97199999999999998</v>
      </c>
      <c r="H4" s="57">
        <f t="shared" si="0"/>
        <v>0.97199999999999998</v>
      </c>
      <c r="I4" s="57">
        <f t="shared" si="0"/>
        <v>0.97199999999999998</v>
      </c>
      <c r="J4" s="57">
        <f t="shared" si="0"/>
        <v>0.97199999999999998</v>
      </c>
      <c r="K4" s="57">
        <f t="shared" si="0"/>
        <v>0.97199999999999998</v>
      </c>
      <c r="L4" s="57">
        <f t="shared" si="0"/>
        <v>0.97199999999999998</v>
      </c>
      <c r="M4" s="57">
        <f t="shared" si="1"/>
        <v>0.97199999999999998</v>
      </c>
      <c r="N4" s="57">
        <f t="shared" si="1"/>
        <v>0.97199999999999998</v>
      </c>
      <c r="O4" s="57">
        <f t="shared" si="1"/>
        <v>0.97199999999999998</v>
      </c>
      <c r="P4" s="57">
        <f t="shared" si="1"/>
        <v>0.97199999999999998</v>
      </c>
      <c r="Q4" s="57">
        <f t="shared" si="1"/>
        <v>0.97199999999999998</v>
      </c>
      <c r="R4" s="57">
        <f t="shared" si="1"/>
        <v>0.97199999999999998</v>
      </c>
      <c r="S4" s="57">
        <f t="shared" si="1"/>
        <v>0.97199999999999998</v>
      </c>
      <c r="T4" s="57">
        <f t="shared" si="1"/>
        <v>0.97199999999999998</v>
      </c>
      <c r="U4" s="57">
        <f t="shared" si="1"/>
        <v>0.97199999999999998</v>
      </c>
      <c r="V4" s="57">
        <f t="shared" si="1"/>
        <v>0.97199999999999998</v>
      </c>
      <c r="W4" s="57">
        <f t="shared" si="2"/>
        <v>0.97199999999999998</v>
      </c>
      <c r="X4" s="57">
        <f t="shared" si="2"/>
        <v>0.97199999999999998</v>
      </c>
      <c r="Y4" s="57">
        <f t="shared" si="2"/>
        <v>0.97199999999999998</v>
      </c>
      <c r="Z4" s="57">
        <f t="shared" si="2"/>
        <v>0.97199999999999998</v>
      </c>
      <c r="AA4" s="57">
        <f t="shared" si="2"/>
        <v>0.97199999999999998</v>
      </c>
      <c r="AB4" s="57">
        <f t="shared" si="2"/>
        <v>0.97199999999999998</v>
      </c>
      <c r="AC4" s="57">
        <f t="shared" si="2"/>
        <v>0.97199999999999998</v>
      </c>
      <c r="AD4" s="57">
        <f t="shared" si="2"/>
        <v>0.97199999999999998</v>
      </c>
      <c r="AE4" s="57">
        <f t="shared" si="2"/>
        <v>0.97199999999999998</v>
      </c>
      <c r="AF4" s="57">
        <f t="shared" si="2"/>
        <v>0.97199999999999998</v>
      </c>
      <c r="AG4" s="57">
        <f t="shared" si="2"/>
        <v>0.97199999999999998</v>
      </c>
      <c r="AH4" s="57">
        <f t="shared" si="2"/>
        <v>0.97199999999999998</v>
      </c>
      <c r="AI4" s="57">
        <f t="shared" si="2"/>
        <v>0.97199999999999998</v>
      </c>
      <c r="AJ4" s="57">
        <f t="shared" si="2"/>
        <v>0.97199999999999998</v>
      </c>
    </row>
    <row r="5" spans="1:36" x14ac:dyDescent="0.25">
      <c r="A5" s="10" t="s">
        <v>177</v>
      </c>
      <c r="B5" s="57">
        <f>'BECF-pre-ret'!B5*1.1</f>
        <v>0.64349999999999996</v>
      </c>
      <c r="C5" s="57">
        <f t="shared" si="0"/>
        <v>0.64349999999999996</v>
      </c>
      <c r="D5" s="57">
        <f t="shared" si="0"/>
        <v>0.64349999999999996</v>
      </c>
      <c r="E5" s="57">
        <f t="shared" si="0"/>
        <v>0.64349999999999996</v>
      </c>
      <c r="F5" s="57">
        <f t="shared" si="0"/>
        <v>0.64349999999999996</v>
      </c>
      <c r="G5" s="57">
        <f t="shared" si="0"/>
        <v>0.64349999999999996</v>
      </c>
      <c r="H5" s="57">
        <f t="shared" si="0"/>
        <v>0.64349999999999996</v>
      </c>
      <c r="I5" s="57">
        <f t="shared" si="0"/>
        <v>0.64349999999999996</v>
      </c>
      <c r="J5" s="57">
        <f t="shared" si="0"/>
        <v>0.64349999999999996</v>
      </c>
      <c r="K5" s="57">
        <f t="shared" si="0"/>
        <v>0.64349999999999996</v>
      </c>
      <c r="L5" s="57">
        <f t="shared" si="0"/>
        <v>0.64349999999999996</v>
      </c>
      <c r="M5" s="57">
        <f t="shared" si="1"/>
        <v>0.64349999999999996</v>
      </c>
      <c r="N5" s="57">
        <f t="shared" si="1"/>
        <v>0.64349999999999996</v>
      </c>
      <c r="O5" s="57">
        <f t="shared" si="1"/>
        <v>0.64349999999999996</v>
      </c>
      <c r="P5" s="57">
        <f t="shared" si="1"/>
        <v>0.64349999999999996</v>
      </c>
      <c r="Q5" s="57">
        <f t="shared" si="1"/>
        <v>0.64349999999999996</v>
      </c>
      <c r="R5" s="57">
        <f t="shared" si="1"/>
        <v>0.64349999999999996</v>
      </c>
      <c r="S5" s="57">
        <f t="shared" si="1"/>
        <v>0.64349999999999996</v>
      </c>
      <c r="T5" s="57">
        <f t="shared" si="1"/>
        <v>0.64349999999999996</v>
      </c>
      <c r="U5" s="57">
        <f t="shared" si="1"/>
        <v>0.64349999999999996</v>
      </c>
      <c r="V5" s="57">
        <f t="shared" si="1"/>
        <v>0.64349999999999996</v>
      </c>
      <c r="W5" s="57">
        <f t="shared" si="2"/>
        <v>0.64349999999999996</v>
      </c>
      <c r="X5" s="57">
        <f t="shared" si="2"/>
        <v>0.64349999999999996</v>
      </c>
      <c r="Y5" s="57">
        <f t="shared" si="2"/>
        <v>0.64349999999999996</v>
      </c>
      <c r="Z5" s="57">
        <f t="shared" si="2"/>
        <v>0.64349999999999996</v>
      </c>
      <c r="AA5" s="57">
        <f t="shared" si="2"/>
        <v>0.64349999999999996</v>
      </c>
      <c r="AB5" s="57">
        <f t="shared" si="2"/>
        <v>0.64349999999999996</v>
      </c>
      <c r="AC5" s="57">
        <f t="shared" si="2"/>
        <v>0.64349999999999996</v>
      </c>
      <c r="AD5" s="57">
        <f t="shared" si="2"/>
        <v>0.64349999999999996</v>
      </c>
      <c r="AE5" s="57">
        <f t="shared" si="2"/>
        <v>0.64349999999999996</v>
      </c>
      <c r="AF5" s="57">
        <f t="shared" si="2"/>
        <v>0.64349999999999996</v>
      </c>
      <c r="AG5" s="57">
        <f t="shared" si="2"/>
        <v>0.64349999999999996</v>
      </c>
      <c r="AH5" s="57">
        <f t="shared" si="2"/>
        <v>0.64349999999999996</v>
      </c>
      <c r="AI5" s="57">
        <f t="shared" si="2"/>
        <v>0.64349999999999996</v>
      </c>
      <c r="AJ5" s="57">
        <f t="shared" si="2"/>
        <v>0.64349999999999996</v>
      </c>
    </row>
    <row r="6" spans="1:36" x14ac:dyDescent="0.25">
      <c r="A6" s="10" t="s">
        <v>178</v>
      </c>
      <c r="B6" s="57">
        <f t="shared" ref="B6:D7" si="3">C6</f>
        <v>0.36661058333333335</v>
      </c>
      <c r="C6" s="57">
        <f t="shared" si="3"/>
        <v>0.36661058333333335</v>
      </c>
      <c r="D6" s="57">
        <f t="shared" si="3"/>
        <v>0.36661058333333335</v>
      </c>
      <c r="E6" s="59">
        <f>AVERAGE('NREL ATB'!C56,'NREL ATB'!C53)</f>
        <v>0.36661058333333335</v>
      </c>
      <c r="F6" s="62">
        <f>AVERAGE('NREL ATB'!D56,'NREL ATB'!D53)</f>
        <v>0.37053316666666669</v>
      </c>
      <c r="G6" s="62">
        <f>AVERAGE('NREL ATB'!E56,'NREL ATB'!E53)</f>
        <v>0.37445574999999998</v>
      </c>
      <c r="H6" s="62">
        <f>AVERAGE('NREL ATB'!F56,'NREL ATB'!F53)</f>
        <v>0.37837833333333332</v>
      </c>
      <c r="I6" s="62">
        <f>AVERAGE('NREL ATB'!G56,'NREL ATB'!G53)</f>
        <v>0.38230091666666666</v>
      </c>
      <c r="J6" s="62">
        <f>AVERAGE('NREL ATB'!H56,'NREL ATB'!H53)</f>
        <v>0.3862235</v>
      </c>
      <c r="K6" s="62">
        <f>AVERAGE('NREL ATB'!I56,'NREL ATB'!I53)</f>
        <v>0.39014608333333334</v>
      </c>
      <c r="L6" s="62">
        <f>AVERAGE('NREL ATB'!J56,'NREL ATB'!J53)</f>
        <v>0.39406866666666673</v>
      </c>
      <c r="M6" s="62">
        <f>AVERAGE('NREL ATB'!K56,'NREL ATB'!K53)</f>
        <v>0.39799125000000002</v>
      </c>
      <c r="N6" s="62">
        <f>AVERAGE('NREL ATB'!L56,'NREL ATB'!L53)</f>
        <v>0.40191383333333336</v>
      </c>
      <c r="O6" s="62">
        <f>AVERAGE('NREL ATB'!M56,'NREL ATB'!M53)</f>
        <v>0.4058364166666667</v>
      </c>
      <c r="P6" s="62">
        <f>AVERAGE('NREL ATB'!N56,'NREL ATB'!N53)</f>
        <v>0.40975899999999998</v>
      </c>
      <c r="Q6" s="62">
        <f>AVERAGE('NREL ATB'!O56,'NREL ATB'!O53)</f>
        <v>0.41052479325000002</v>
      </c>
      <c r="R6" s="62">
        <f>AVERAGE('NREL ATB'!P56,'NREL ATB'!P53)</f>
        <v>0.41129058650000005</v>
      </c>
      <c r="S6" s="62">
        <f>AVERAGE('NREL ATB'!Q56,'NREL ATB'!Q53)</f>
        <v>0.41205637974999998</v>
      </c>
      <c r="T6" s="62">
        <f>AVERAGE('NREL ATB'!R56,'NREL ATB'!R53)</f>
        <v>0.41282217300000001</v>
      </c>
      <c r="U6" s="62">
        <f>AVERAGE('NREL ATB'!S56,'NREL ATB'!S53)</f>
        <v>0.41358796625000005</v>
      </c>
      <c r="V6" s="62">
        <f>AVERAGE('NREL ATB'!T56,'NREL ATB'!T53)</f>
        <v>0.41435375949999997</v>
      </c>
      <c r="W6" s="62">
        <f>AVERAGE('NREL ATB'!U56,'NREL ATB'!U53)</f>
        <v>0.41511955275000001</v>
      </c>
      <c r="X6" s="62">
        <f>AVERAGE('NREL ATB'!V56,'NREL ATB'!V53)</f>
        <v>0.41588534599999999</v>
      </c>
      <c r="Y6" s="62">
        <f>AVERAGE('NREL ATB'!W56,'NREL ATB'!W53)</f>
        <v>0.41665113925000002</v>
      </c>
      <c r="Z6" s="62">
        <f>AVERAGE('NREL ATB'!X56,'NREL ATB'!X53)</f>
        <v>0.4174169325</v>
      </c>
      <c r="AA6" s="62">
        <f>AVERAGE('NREL ATB'!Y56,'NREL ATB'!Y53)</f>
        <v>0.41818272575000004</v>
      </c>
      <c r="AB6" s="62">
        <f>AVERAGE('NREL ATB'!Z56,'NREL ATB'!Z53)</f>
        <v>0.41894851899999996</v>
      </c>
      <c r="AC6" s="62">
        <f>AVERAGE('NREL ATB'!AA56,'NREL ATB'!AA53)</f>
        <v>0.41971431225000005</v>
      </c>
      <c r="AD6" s="62">
        <f>AVERAGE('NREL ATB'!AB56,'NREL ATB'!AB53)</f>
        <v>0.42048010550000003</v>
      </c>
      <c r="AE6" s="62">
        <f>AVERAGE('NREL ATB'!AC56,'NREL ATB'!AC53)</f>
        <v>0.42124589874999996</v>
      </c>
      <c r="AF6" s="62">
        <f>AVERAGE('NREL ATB'!AD56,'NREL ATB'!AD53)</f>
        <v>0.42201169200000005</v>
      </c>
      <c r="AG6" s="62">
        <f>AVERAGE('NREL ATB'!AE56,'NREL ATB'!AE53)</f>
        <v>0.42277748525000003</v>
      </c>
      <c r="AH6" s="62">
        <f>AVERAGE('NREL ATB'!AF56,'NREL ATB'!AF53)</f>
        <v>0.42354327849999995</v>
      </c>
      <c r="AI6" s="62">
        <f>AVERAGE('NREL ATB'!AG56,'NREL ATB'!AG53)</f>
        <v>0.42430907174999999</v>
      </c>
      <c r="AJ6" s="62">
        <f>AVERAGE('NREL ATB'!AH56,'NREL ATB'!AH53)</f>
        <v>0.42507486500000002</v>
      </c>
    </row>
    <row r="7" spans="1:36" x14ac:dyDescent="0.25">
      <c r="A7" s="10" t="s">
        <v>179</v>
      </c>
      <c r="B7" s="57">
        <f t="shared" si="3"/>
        <v>0.21957153184240891</v>
      </c>
      <c r="C7" s="57">
        <f t="shared" si="3"/>
        <v>0.21957153184240891</v>
      </c>
      <c r="D7" s="57">
        <f t="shared" si="3"/>
        <v>0.21957153184240891</v>
      </c>
      <c r="E7" s="59">
        <f>'NREL ATB'!C5</f>
        <v>0.21957153184240891</v>
      </c>
      <c r="F7" s="62">
        <f>'NREL ATB'!D5</f>
        <v>0.22111475779004339</v>
      </c>
      <c r="G7" s="62">
        <f>'NREL ATB'!E5</f>
        <v>0.22265798373767789</v>
      </c>
      <c r="H7" s="62">
        <f>'NREL ATB'!F5</f>
        <v>0.2242012096853124</v>
      </c>
      <c r="I7" s="62">
        <f>'NREL ATB'!G5</f>
        <v>0.22574443563294691</v>
      </c>
      <c r="J7" s="62">
        <f>'NREL ATB'!H5</f>
        <v>0.22728766158058131</v>
      </c>
      <c r="K7" s="62">
        <f>'NREL ATB'!I5</f>
        <v>0.22883088752821579</v>
      </c>
      <c r="L7" s="62">
        <f>'NREL ATB'!J5</f>
        <v>0.2303741134758503</v>
      </c>
      <c r="M7" s="62">
        <f>'NREL ATB'!K5</f>
        <v>0.2319173394234848</v>
      </c>
      <c r="N7" s="62">
        <f>'NREL ATB'!L5</f>
        <v>0.23346056537111931</v>
      </c>
      <c r="O7" s="62">
        <f>'NREL ATB'!M5</f>
        <v>0.23500379131875371</v>
      </c>
      <c r="P7" s="62">
        <f>'NREL ATB'!N5</f>
        <v>0.23654701726638819</v>
      </c>
      <c r="Q7" s="62">
        <f>'NREL ATB'!O5</f>
        <v>0.23765481311352349</v>
      </c>
      <c r="R7" s="62">
        <f>'NREL ATB'!P5</f>
        <v>0.23876260896065879</v>
      </c>
      <c r="S7" s="62">
        <f>'NREL ATB'!Q5</f>
        <v>0.23987040480779409</v>
      </c>
      <c r="T7" s="62">
        <f>'NREL ATB'!R5</f>
        <v>0.24097820065492939</v>
      </c>
      <c r="U7" s="62">
        <f>'NREL ATB'!S5</f>
        <v>0.24208599650206469</v>
      </c>
      <c r="V7" s="62">
        <f>'NREL ATB'!T5</f>
        <v>0.24319379234919999</v>
      </c>
      <c r="W7" s="62">
        <f>'NREL ATB'!U5</f>
        <v>0.2443015881963353</v>
      </c>
      <c r="X7" s="62">
        <f>'NREL ATB'!V5</f>
        <v>0.2454093840434706</v>
      </c>
      <c r="Y7" s="62">
        <f>'NREL ATB'!W5</f>
        <v>0.2465171798906059</v>
      </c>
      <c r="Z7" s="62">
        <f>'NREL ATB'!X5</f>
        <v>0.2476249757377412</v>
      </c>
      <c r="AA7" s="62">
        <f>'NREL ATB'!Y5</f>
        <v>0.2487327715848765</v>
      </c>
      <c r="AB7" s="62">
        <f>'NREL ATB'!Z5</f>
        <v>0.2498405674320118</v>
      </c>
      <c r="AC7" s="62">
        <f>'NREL ATB'!AA5</f>
        <v>0.2509483632791471</v>
      </c>
      <c r="AD7" s="62">
        <f>'NREL ATB'!AB5</f>
        <v>0.25205615912628238</v>
      </c>
      <c r="AE7" s="62">
        <f>'NREL ATB'!AC5</f>
        <v>0.25316395497341782</v>
      </c>
      <c r="AF7" s="62">
        <f>'NREL ATB'!AD5</f>
        <v>0.25427175082055309</v>
      </c>
      <c r="AG7" s="62">
        <f>'NREL ATB'!AE5</f>
        <v>0.25537954666768842</v>
      </c>
      <c r="AH7" s="62">
        <f>'NREL ATB'!AF5</f>
        <v>0.25648734251482369</v>
      </c>
      <c r="AI7" s="62">
        <f>'NREL ATB'!AG5</f>
        <v>0.25759513836195908</v>
      </c>
      <c r="AJ7" s="62">
        <f>'NREL ATB'!AH5</f>
        <v>0.25870293420909451</v>
      </c>
    </row>
    <row r="8" spans="1:36" x14ac:dyDescent="0.2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x14ac:dyDescent="0.25">
      <c r="A9" s="10" t="s">
        <v>181</v>
      </c>
      <c r="B9" s="57">
        <f>'BECF-pre-ret'!B9*1.1</f>
        <v>0.59730000000000005</v>
      </c>
      <c r="C9" s="57">
        <f t="shared" ref="C9:L13" si="4">$B9</f>
        <v>0.59730000000000005</v>
      </c>
      <c r="D9" s="57">
        <f t="shared" si="4"/>
        <v>0.59730000000000005</v>
      </c>
      <c r="E9" s="57">
        <f t="shared" si="4"/>
        <v>0.59730000000000005</v>
      </c>
      <c r="F9" s="57">
        <f t="shared" si="4"/>
        <v>0.59730000000000005</v>
      </c>
      <c r="G9" s="57">
        <f t="shared" si="4"/>
        <v>0.59730000000000005</v>
      </c>
      <c r="H9" s="57">
        <f t="shared" si="4"/>
        <v>0.59730000000000005</v>
      </c>
      <c r="I9" s="57">
        <f t="shared" si="4"/>
        <v>0.59730000000000005</v>
      </c>
      <c r="J9" s="57">
        <f t="shared" si="4"/>
        <v>0.59730000000000005</v>
      </c>
      <c r="K9" s="57">
        <f t="shared" si="4"/>
        <v>0.59730000000000005</v>
      </c>
      <c r="L9" s="57">
        <f t="shared" si="4"/>
        <v>0.59730000000000005</v>
      </c>
      <c r="M9" s="57">
        <f t="shared" ref="M9:V13" si="5">$B9</f>
        <v>0.59730000000000005</v>
      </c>
      <c r="N9" s="57">
        <f t="shared" si="5"/>
        <v>0.59730000000000005</v>
      </c>
      <c r="O9" s="57">
        <f t="shared" si="5"/>
        <v>0.59730000000000005</v>
      </c>
      <c r="P9" s="57">
        <f t="shared" si="5"/>
        <v>0.59730000000000005</v>
      </c>
      <c r="Q9" s="57">
        <f t="shared" si="5"/>
        <v>0.59730000000000005</v>
      </c>
      <c r="R9" s="57">
        <f t="shared" si="5"/>
        <v>0.59730000000000005</v>
      </c>
      <c r="S9" s="57">
        <f t="shared" si="5"/>
        <v>0.59730000000000005</v>
      </c>
      <c r="T9" s="57">
        <f t="shared" si="5"/>
        <v>0.59730000000000005</v>
      </c>
      <c r="U9" s="57">
        <f t="shared" si="5"/>
        <v>0.59730000000000005</v>
      </c>
      <c r="V9" s="57">
        <f t="shared" si="5"/>
        <v>0.59730000000000005</v>
      </c>
      <c r="W9" s="57">
        <f t="shared" ref="W9:AJ13" si="6">$B9</f>
        <v>0.59730000000000005</v>
      </c>
      <c r="X9" s="57">
        <f t="shared" si="6"/>
        <v>0.59730000000000005</v>
      </c>
      <c r="Y9" s="57">
        <f t="shared" si="6"/>
        <v>0.59730000000000005</v>
      </c>
      <c r="Z9" s="57">
        <f t="shared" si="6"/>
        <v>0.59730000000000005</v>
      </c>
      <c r="AA9" s="57">
        <f t="shared" si="6"/>
        <v>0.59730000000000005</v>
      </c>
      <c r="AB9" s="57">
        <f t="shared" si="6"/>
        <v>0.59730000000000005</v>
      </c>
      <c r="AC9" s="57">
        <f t="shared" si="6"/>
        <v>0.59730000000000005</v>
      </c>
      <c r="AD9" s="57">
        <f t="shared" si="6"/>
        <v>0.59730000000000005</v>
      </c>
      <c r="AE9" s="57">
        <f t="shared" si="6"/>
        <v>0.59730000000000005</v>
      </c>
      <c r="AF9" s="57">
        <f t="shared" si="6"/>
        <v>0.59730000000000005</v>
      </c>
      <c r="AG9" s="57">
        <f t="shared" si="6"/>
        <v>0.59730000000000005</v>
      </c>
      <c r="AH9" s="57">
        <f t="shared" si="6"/>
        <v>0.59730000000000005</v>
      </c>
      <c r="AI9" s="57">
        <f t="shared" si="6"/>
        <v>0.59730000000000005</v>
      </c>
      <c r="AJ9" s="57">
        <f t="shared" si="6"/>
        <v>0.59730000000000005</v>
      </c>
    </row>
    <row r="10" spans="1:36" x14ac:dyDescent="0.2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x14ac:dyDescent="0.25">
      <c r="A11" s="10" t="s">
        <v>183</v>
      </c>
      <c r="B11" s="57">
        <f>'BECF-pre-ret'!B11*1.1</f>
        <v>0.25630000000000003</v>
      </c>
      <c r="C11" s="57">
        <f t="shared" si="4"/>
        <v>0.25630000000000003</v>
      </c>
      <c r="D11" s="57">
        <f t="shared" si="4"/>
        <v>0.25630000000000003</v>
      </c>
      <c r="E11" s="57">
        <f t="shared" si="4"/>
        <v>0.25630000000000003</v>
      </c>
      <c r="F11" s="57">
        <f t="shared" si="4"/>
        <v>0.25630000000000003</v>
      </c>
      <c r="G11" s="57">
        <f t="shared" si="4"/>
        <v>0.25630000000000003</v>
      </c>
      <c r="H11" s="57">
        <f t="shared" si="4"/>
        <v>0.25630000000000003</v>
      </c>
      <c r="I11" s="57">
        <f t="shared" si="4"/>
        <v>0.25630000000000003</v>
      </c>
      <c r="J11" s="57">
        <f t="shared" si="4"/>
        <v>0.25630000000000003</v>
      </c>
      <c r="K11" s="57">
        <f t="shared" si="4"/>
        <v>0.25630000000000003</v>
      </c>
      <c r="L11" s="57">
        <f t="shared" si="4"/>
        <v>0.25630000000000003</v>
      </c>
      <c r="M11" s="57">
        <f t="shared" si="5"/>
        <v>0.25630000000000003</v>
      </c>
      <c r="N11" s="57">
        <f t="shared" si="5"/>
        <v>0.25630000000000003</v>
      </c>
      <c r="O11" s="57">
        <f t="shared" si="5"/>
        <v>0.25630000000000003</v>
      </c>
      <c r="P11" s="57">
        <f t="shared" si="5"/>
        <v>0.25630000000000003</v>
      </c>
      <c r="Q11" s="57">
        <f t="shared" si="5"/>
        <v>0.25630000000000003</v>
      </c>
      <c r="R11" s="57">
        <f t="shared" si="5"/>
        <v>0.25630000000000003</v>
      </c>
      <c r="S11" s="57">
        <f t="shared" si="5"/>
        <v>0.25630000000000003</v>
      </c>
      <c r="T11" s="57">
        <f t="shared" si="5"/>
        <v>0.25630000000000003</v>
      </c>
      <c r="U11" s="57">
        <f t="shared" si="5"/>
        <v>0.25630000000000003</v>
      </c>
      <c r="V11" s="57">
        <f t="shared" si="5"/>
        <v>0.25630000000000003</v>
      </c>
      <c r="W11" s="57">
        <f t="shared" si="6"/>
        <v>0.25630000000000003</v>
      </c>
      <c r="X11" s="57">
        <f t="shared" si="6"/>
        <v>0.25630000000000003</v>
      </c>
      <c r="Y11" s="57">
        <f t="shared" si="6"/>
        <v>0.25630000000000003</v>
      </c>
      <c r="Z11" s="57">
        <f t="shared" si="6"/>
        <v>0.25630000000000003</v>
      </c>
      <c r="AA11" s="57">
        <f t="shared" si="6"/>
        <v>0.25630000000000003</v>
      </c>
      <c r="AB11" s="57">
        <f t="shared" si="6"/>
        <v>0.25630000000000003</v>
      </c>
      <c r="AC11" s="57">
        <f t="shared" si="6"/>
        <v>0.25630000000000003</v>
      </c>
      <c r="AD11" s="57">
        <f t="shared" si="6"/>
        <v>0.25630000000000003</v>
      </c>
      <c r="AE11" s="57">
        <f t="shared" si="6"/>
        <v>0.25630000000000003</v>
      </c>
      <c r="AF11" s="57">
        <f t="shared" si="6"/>
        <v>0.25630000000000003</v>
      </c>
      <c r="AG11" s="57">
        <f t="shared" si="6"/>
        <v>0.25630000000000003</v>
      </c>
      <c r="AH11" s="57">
        <f t="shared" si="6"/>
        <v>0.25630000000000003</v>
      </c>
      <c r="AI11" s="57">
        <f t="shared" si="6"/>
        <v>0.25630000000000003</v>
      </c>
      <c r="AJ11" s="57">
        <f t="shared" si="6"/>
        <v>0.25630000000000003</v>
      </c>
    </row>
    <row r="12" spans="1:36" x14ac:dyDescent="0.25">
      <c r="A12" s="10" t="s">
        <v>184</v>
      </c>
      <c r="B12" s="57">
        <f>'BECF-pre-ret'!B12*1.1</f>
        <v>5.7200000000000001E-2</v>
      </c>
      <c r="C12" s="57">
        <f t="shared" si="4"/>
        <v>5.7200000000000001E-2</v>
      </c>
      <c r="D12" s="57">
        <f t="shared" si="4"/>
        <v>5.7200000000000001E-2</v>
      </c>
      <c r="E12" s="57">
        <f t="shared" si="4"/>
        <v>5.7200000000000001E-2</v>
      </c>
      <c r="F12" s="57">
        <f t="shared" si="4"/>
        <v>5.7200000000000001E-2</v>
      </c>
      <c r="G12" s="57">
        <f t="shared" si="4"/>
        <v>5.7200000000000001E-2</v>
      </c>
      <c r="H12" s="57">
        <f t="shared" si="4"/>
        <v>5.7200000000000001E-2</v>
      </c>
      <c r="I12" s="57">
        <f t="shared" si="4"/>
        <v>5.7200000000000001E-2</v>
      </c>
      <c r="J12" s="57">
        <f t="shared" si="4"/>
        <v>5.7200000000000001E-2</v>
      </c>
      <c r="K12" s="57">
        <f t="shared" si="4"/>
        <v>5.7200000000000001E-2</v>
      </c>
      <c r="L12" s="57">
        <f t="shared" si="4"/>
        <v>5.7200000000000001E-2</v>
      </c>
      <c r="M12" s="57">
        <f t="shared" si="5"/>
        <v>5.7200000000000001E-2</v>
      </c>
      <c r="N12" s="57">
        <f t="shared" si="5"/>
        <v>5.7200000000000001E-2</v>
      </c>
      <c r="O12" s="57">
        <f t="shared" si="5"/>
        <v>5.7200000000000001E-2</v>
      </c>
      <c r="P12" s="57">
        <f t="shared" si="5"/>
        <v>5.7200000000000001E-2</v>
      </c>
      <c r="Q12" s="57">
        <f t="shared" si="5"/>
        <v>5.7200000000000001E-2</v>
      </c>
      <c r="R12" s="57">
        <f t="shared" si="5"/>
        <v>5.7200000000000001E-2</v>
      </c>
      <c r="S12" s="57">
        <f t="shared" si="5"/>
        <v>5.7200000000000001E-2</v>
      </c>
      <c r="T12" s="57">
        <f t="shared" si="5"/>
        <v>5.7200000000000001E-2</v>
      </c>
      <c r="U12" s="57">
        <f t="shared" si="5"/>
        <v>5.7200000000000001E-2</v>
      </c>
      <c r="V12" s="57">
        <f t="shared" si="5"/>
        <v>5.7200000000000001E-2</v>
      </c>
      <c r="W12" s="57">
        <f t="shared" si="6"/>
        <v>5.7200000000000001E-2</v>
      </c>
      <c r="X12" s="57">
        <f t="shared" si="6"/>
        <v>5.7200000000000001E-2</v>
      </c>
      <c r="Y12" s="57">
        <f t="shared" si="6"/>
        <v>5.7200000000000001E-2</v>
      </c>
      <c r="Z12" s="57">
        <f t="shared" si="6"/>
        <v>5.7200000000000001E-2</v>
      </c>
      <c r="AA12" s="57">
        <f t="shared" si="6"/>
        <v>5.7200000000000001E-2</v>
      </c>
      <c r="AB12" s="57">
        <f t="shared" si="6"/>
        <v>5.7200000000000001E-2</v>
      </c>
      <c r="AC12" s="57">
        <f t="shared" si="6"/>
        <v>5.7200000000000001E-2</v>
      </c>
      <c r="AD12" s="57">
        <f t="shared" si="6"/>
        <v>5.7200000000000001E-2</v>
      </c>
      <c r="AE12" s="57">
        <f t="shared" si="6"/>
        <v>5.7200000000000001E-2</v>
      </c>
      <c r="AF12" s="57">
        <f t="shared" si="6"/>
        <v>5.7200000000000001E-2</v>
      </c>
      <c r="AG12" s="57">
        <f t="shared" si="6"/>
        <v>5.7200000000000001E-2</v>
      </c>
      <c r="AH12" s="57">
        <f t="shared" si="6"/>
        <v>5.7200000000000001E-2</v>
      </c>
      <c r="AI12" s="57">
        <f t="shared" si="6"/>
        <v>5.7200000000000001E-2</v>
      </c>
      <c r="AJ12" s="57">
        <f t="shared" si="6"/>
        <v>5.7200000000000001E-2</v>
      </c>
    </row>
    <row r="13" spans="1:36" x14ac:dyDescent="0.25">
      <c r="A13" s="10" t="s">
        <v>185</v>
      </c>
      <c r="B13" s="57">
        <f>'BECF-pre-ret'!B13*1.1</f>
        <v>0.53680000000000005</v>
      </c>
      <c r="C13" s="57">
        <f t="shared" si="4"/>
        <v>0.53680000000000005</v>
      </c>
      <c r="D13" s="57">
        <f t="shared" si="4"/>
        <v>0.53680000000000005</v>
      </c>
      <c r="E13" s="57">
        <f t="shared" si="4"/>
        <v>0.53680000000000005</v>
      </c>
      <c r="F13" s="57">
        <f t="shared" si="4"/>
        <v>0.53680000000000005</v>
      </c>
      <c r="G13" s="57">
        <f t="shared" si="4"/>
        <v>0.53680000000000005</v>
      </c>
      <c r="H13" s="57">
        <f t="shared" si="4"/>
        <v>0.53680000000000005</v>
      </c>
      <c r="I13" s="57">
        <f t="shared" si="4"/>
        <v>0.53680000000000005</v>
      </c>
      <c r="J13" s="57">
        <f t="shared" si="4"/>
        <v>0.53680000000000005</v>
      </c>
      <c r="K13" s="57">
        <f t="shared" si="4"/>
        <v>0.53680000000000005</v>
      </c>
      <c r="L13" s="57">
        <f t="shared" si="4"/>
        <v>0.53680000000000005</v>
      </c>
      <c r="M13" s="57">
        <f t="shared" si="5"/>
        <v>0.53680000000000005</v>
      </c>
      <c r="N13" s="57">
        <f t="shared" si="5"/>
        <v>0.53680000000000005</v>
      </c>
      <c r="O13" s="57">
        <f t="shared" si="5"/>
        <v>0.53680000000000005</v>
      </c>
      <c r="P13" s="57">
        <f t="shared" si="5"/>
        <v>0.53680000000000005</v>
      </c>
      <c r="Q13" s="57">
        <f t="shared" si="5"/>
        <v>0.53680000000000005</v>
      </c>
      <c r="R13" s="57">
        <f t="shared" si="5"/>
        <v>0.53680000000000005</v>
      </c>
      <c r="S13" s="57">
        <f t="shared" si="5"/>
        <v>0.53680000000000005</v>
      </c>
      <c r="T13" s="57">
        <f t="shared" si="5"/>
        <v>0.53680000000000005</v>
      </c>
      <c r="U13" s="57">
        <f t="shared" si="5"/>
        <v>0.53680000000000005</v>
      </c>
      <c r="V13" s="57">
        <f t="shared" si="5"/>
        <v>0.53680000000000005</v>
      </c>
      <c r="W13" s="57">
        <f t="shared" si="6"/>
        <v>0.53680000000000005</v>
      </c>
      <c r="X13" s="57">
        <f t="shared" si="6"/>
        <v>0.53680000000000005</v>
      </c>
      <c r="Y13" s="57">
        <f t="shared" si="6"/>
        <v>0.53680000000000005</v>
      </c>
      <c r="Z13" s="57">
        <f t="shared" si="6"/>
        <v>0.53680000000000005</v>
      </c>
      <c r="AA13" s="57">
        <f t="shared" si="6"/>
        <v>0.53680000000000005</v>
      </c>
      <c r="AB13" s="57">
        <f t="shared" si="6"/>
        <v>0.53680000000000005</v>
      </c>
      <c r="AC13" s="57">
        <f t="shared" si="6"/>
        <v>0.53680000000000005</v>
      </c>
      <c r="AD13" s="57">
        <f t="shared" si="6"/>
        <v>0.53680000000000005</v>
      </c>
      <c r="AE13" s="57">
        <f t="shared" si="6"/>
        <v>0.53680000000000005</v>
      </c>
      <c r="AF13" s="57">
        <f t="shared" si="6"/>
        <v>0.53680000000000005</v>
      </c>
      <c r="AG13" s="57">
        <f t="shared" si="6"/>
        <v>0.53680000000000005</v>
      </c>
      <c r="AH13" s="57">
        <f t="shared" si="6"/>
        <v>0.53680000000000005</v>
      </c>
      <c r="AI13" s="57">
        <f t="shared" si="6"/>
        <v>0.53680000000000005</v>
      </c>
      <c r="AJ13" s="57">
        <f t="shared" si="6"/>
        <v>0.53680000000000005</v>
      </c>
    </row>
    <row r="14" spans="1:36" x14ac:dyDescent="0.2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x14ac:dyDescent="0.2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x14ac:dyDescent="0.2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x14ac:dyDescent="0.25">
      <c r="A17" s="10" t="s">
        <v>189</v>
      </c>
      <c r="B17" s="57">
        <f>'BECF-pre-ret'!B17*1.1</f>
        <v>0.28380000000000005</v>
      </c>
      <c r="C17" s="57">
        <f t="shared" si="7"/>
        <v>0.28380000000000005</v>
      </c>
      <c r="D17" s="57">
        <f t="shared" si="7"/>
        <v>0.28380000000000005</v>
      </c>
      <c r="E17" s="57">
        <f t="shared" si="7"/>
        <v>0.28380000000000005</v>
      </c>
      <c r="F17" s="57">
        <f t="shared" si="7"/>
        <v>0.28380000000000005</v>
      </c>
      <c r="G17" s="57">
        <f t="shared" si="7"/>
        <v>0.28380000000000005</v>
      </c>
      <c r="H17" s="57">
        <f t="shared" si="7"/>
        <v>0.28380000000000005</v>
      </c>
      <c r="I17" s="57">
        <f t="shared" si="7"/>
        <v>0.28380000000000005</v>
      </c>
      <c r="J17" s="57">
        <f t="shared" si="7"/>
        <v>0.28380000000000005</v>
      </c>
      <c r="K17" s="57">
        <f t="shared" si="7"/>
        <v>0.28380000000000005</v>
      </c>
      <c r="L17" s="57">
        <f t="shared" si="7"/>
        <v>0.28380000000000005</v>
      </c>
      <c r="M17" s="57">
        <f t="shared" si="8"/>
        <v>0.28380000000000005</v>
      </c>
      <c r="N17" s="57">
        <f t="shared" si="8"/>
        <v>0.28380000000000005</v>
      </c>
      <c r="O17" s="57">
        <f t="shared" si="8"/>
        <v>0.28380000000000005</v>
      </c>
      <c r="P17" s="57">
        <f t="shared" si="8"/>
        <v>0.28380000000000005</v>
      </c>
      <c r="Q17" s="57">
        <f t="shared" si="8"/>
        <v>0.28380000000000005</v>
      </c>
      <c r="R17" s="57">
        <f t="shared" si="8"/>
        <v>0.28380000000000005</v>
      </c>
      <c r="S17" s="57">
        <f t="shared" si="8"/>
        <v>0.28380000000000005</v>
      </c>
      <c r="T17" s="57">
        <f t="shared" si="8"/>
        <v>0.28380000000000005</v>
      </c>
      <c r="U17" s="57">
        <f t="shared" si="8"/>
        <v>0.28380000000000005</v>
      </c>
      <c r="V17" s="57">
        <f t="shared" si="8"/>
        <v>0.28380000000000005</v>
      </c>
      <c r="W17" s="57">
        <f t="shared" si="9"/>
        <v>0.28380000000000005</v>
      </c>
      <c r="X17" s="57">
        <f t="shared" si="9"/>
        <v>0.28380000000000005</v>
      </c>
      <c r="Y17" s="57">
        <f t="shared" si="9"/>
        <v>0.28380000000000005</v>
      </c>
      <c r="Z17" s="57">
        <f t="shared" si="9"/>
        <v>0.28380000000000005</v>
      </c>
      <c r="AA17" s="57">
        <f t="shared" si="9"/>
        <v>0.28380000000000005</v>
      </c>
      <c r="AB17" s="57">
        <f t="shared" si="9"/>
        <v>0.28380000000000005</v>
      </c>
      <c r="AC17" s="57">
        <f t="shared" si="9"/>
        <v>0.28380000000000005</v>
      </c>
      <c r="AD17" s="57">
        <f t="shared" si="9"/>
        <v>0.28380000000000005</v>
      </c>
      <c r="AE17" s="57">
        <f t="shared" si="9"/>
        <v>0.28380000000000005</v>
      </c>
      <c r="AF17" s="57">
        <f t="shared" si="9"/>
        <v>0.28380000000000005</v>
      </c>
      <c r="AG17" s="57">
        <f t="shared" si="9"/>
        <v>0.28380000000000005</v>
      </c>
      <c r="AH17" s="57">
        <f t="shared" si="9"/>
        <v>0.28380000000000005</v>
      </c>
      <c r="AI17" s="57">
        <f t="shared" si="9"/>
        <v>0.28380000000000005</v>
      </c>
      <c r="AJ17" s="57">
        <f t="shared" si="9"/>
        <v>0.28380000000000005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2020-12-17T19:22:18Z</dcterms:modified>
</cp:coreProperties>
</file>