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o-model\DToPaSoVAbIC\"/>
    </mc:Choice>
  </mc:AlternateContent>
  <xr:revisionPtr revIDLastSave="0" documentId="13_ncr:1_{693CD173-A470-4FE7-93DC-9BDE6AD9F865}" xr6:coauthVersionLast="45" xr6:coauthVersionMax="45" xr10:uidLastSave="{00000000-0000-0000-0000-000000000000}"/>
  <bookViews>
    <workbookView xWindow="2865" yWindow="1380" windowWidth="24090" windowHeight="13965" xr2:uid="{00000000-000D-0000-FFFF-FFFF00000000}"/>
  </bookViews>
  <sheets>
    <sheet name="About" sheetId="1" r:id="rId1"/>
    <sheet name="OECD VAL" sheetId="12" r:id="rId2"/>
    <sheet name="OECD Chem Pharma Split" sheetId="13" r:id="rId3"/>
    <sheet name="Chem Pharma Shares" sheetId="14" r:id="rId4"/>
    <sheet name="DToPaSoVAbIC" sheetId="2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K2" i="2"/>
  <c r="C5" i="14"/>
  <c r="B5" i="14"/>
  <c r="C4" i="14"/>
  <c r="B4" i="14"/>
  <c r="C3" i="14"/>
  <c r="B3" i="14"/>
  <c r="A1" i="13"/>
  <c r="C2" i="2"/>
  <c r="D2" i="2"/>
  <c r="E2" i="2"/>
  <c r="F2" i="2"/>
  <c r="G2" i="2"/>
  <c r="H2" i="2"/>
  <c r="I2" i="2"/>
  <c r="J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B2" i="2"/>
  <c r="A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E54BCA29-DF69-468A-9545-D56E4133BE8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 xr:uid="{5FA68C81-5BA5-4B21-99D8-EFD2E013E8B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 xr:uid="{F2EECFBF-A855-4326-A014-AF8DCE59CC5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 xr:uid="{34C80F9E-3044-4935-A308-DA10F6DF538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 xr:uid="{4BBCBF37-F512-41C6-8CA4-0B3E2E24CBE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 xr:uid="{B0A127BD-CDFC-4D35-B886-59434123275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 xr:uid="{89576AAF-0E7D-46B8-A86C-BDB72A009FF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 xr:uid="{DDB3CFE7-CF05-4C77-B149-52C9A595E89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 xr:uid="{0A866960-59A5-414B-975E-7CD686214E2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 xr:uid="{C4A5D2CC-DB49-4B51-BD5B-928F86164C5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 xr:uid="{7B2093E1-2FEA-4404-9C35-BB6C539762A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67802D64-3587-44A7-8CBF-15CE30A6CEF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15250425-F52D-47E6-A8EC-5E753CD8973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 xr:uid="{C708A7D9-0BFF-4709-B4F9-766054242FA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 xr:uid="{41D97424-6A98-4198-A611-632D4549EA9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 xr:uid="{C6EFAC0D-3F4A-4E8C-B8E1-2D56C78F60A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 xr:uid="{7E67AD2F-6933-4F89-BE1F-DAD6CA513CD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 xr:uid="{F485778B-4464-4876-940A-95FC52680B6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 xr:uid="{D945621B-DC76-4E65-9074-CEFF2A51624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 xr:uid="{61185ACA-A488-4608-856D-690640C68A6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 xr:uid="{802174F9-BB3F-4F81-8862-5BEF949D157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 xr:uid="{EF1766CC-2F5E-4026-9A6A-0D7E0008A5C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9" authorId="0" shapeId="0" xr:uid="{6EAB3D25-9AC7-4492-8F28-56EFE815C79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A0F6FC10-7D62-4B25-BAC0-3C23B9CDE17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64EBE7D7-81BB-4542-B0FF-6D203C1ED73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FED828B7-3BD7-40F3-9EB5-3E546BC96C3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1F4FF6E5-A1B1-49ED-A8B8-2DE2CBA38F7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C087931E-2348-4140-8935-BB39B170C9F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A5A20EC1-72FF-4176-8B82-03541905401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89D01705-2BB9-4EF2-9E56-24A1F8EAE0A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AA1322BA-8097-46E3-B9E8-D8EB4F5A798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0" authorId="0" shapeId="0" xr:uid="{CC35CE85-C223-4F8D-AE94-116E879953B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0" authorId="0" shapeId="0" xr:uid="{64B2F652-8E2D-4EE6-BA08-2C583ED5380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0" authorId="0" shapeId="0" xr:uid="{D03CDBF1-56A3-44BB-A148-8A5A944C6CF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0" authorId="0" shapeId="0" xr:uid="{220E0CE0-9FDF-4D72-9A5E-DA3ADBA1A4C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0" authorId="0" shapeId="0" xr:uid="{A87BC3C5-B528-4A08-945E-498DB0B27CA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0" authorId="0" shapeId="0" xr:uid="{04B1C64C-6EAA-4CB8-9BA2-EED06ABA63E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0" authorId="0" shapeId="0" xr:uid="{052BB659-6C37-421B-BA7A-ABA8EE2FD71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0" authorId="0" shapeId="0" xr:uid="{F2734679-F692-4809-B340-A93C74B02DB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0" authorId="0" shapeId="0" xr:uid="{F16B8016-6296-4FDF-944D-B5FE4D8FB05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0" authorId="0" shapeId="0" xr:uid="{C86AB1C0-9350-491C-AB0B-845E1DEC370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1AB18046-4F25-4F9C-A3E0-858D2A25B6F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C933FD-21F1-478E-B97C-0A15FA3B101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C78EBBC1-569E-4589-B036-061608F9C3A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95994F8C-6F9F-4B6C-8AEA-58E88345483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1F385AD5-2EEE-4753-8B38-E3C377C0CBB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<sst xmlns="http://schemas.openxmlformats.org/spreadsheetml/2006/main" count="274" uniqueCount="164">
  <si>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</si>
  <si>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</si>
  <si>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</si>
  <si>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</si>
  <si>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</si>
  <si>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</si>
  <si>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</si>
  <si>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</si>
  <si>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</si>
  <si>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</si>
  <si>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</si>
  <si>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</si>
  <si>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</si>
  <si>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</si>
  <si>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</si>
  <si>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</si>
  <si>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</si>
  <si>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</si>
  <si>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</si>
  <si>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</si>
  <si>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</si>
  <si>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</si>
  <si>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</si>
  <si>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</si>
  <si>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</si>
  <si>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</si>
  <si>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</si>
  <si>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</si>
  <si>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</si>
  <si>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</si>
  <si>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</si>
  <si>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</si>
  <si>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</si>
  <si>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</si>
  <si>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</si>
  <si>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</si>
  <si>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</si>
  <si>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</si>
  <si>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</si>
  <si>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</si>
  <si>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</si>
  <si>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</si>
  <si>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</si>
  <si>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</si>
  <si>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</si>
  <si>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</si>
  <si>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</si>
  <si>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</si>
  <si>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</si>
  <si>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</si>
  <si>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</si>
  <si>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</si>
  <si>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</si>
  <si>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</si>
  <si>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</si>
  <si>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</si>
  <si>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</si>
  <si>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</si>
  <si>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</si>
  <si>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</si>
  <si>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</si>
  <si>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</si>
  <si>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</si>
  <si>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</si>
  <si>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</si>
  <si>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</si>
  <si>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</si>
  <si>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</si>
  <si>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</si>
  <si>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</si>
  <si>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</si>
  <si>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</si>
  <si>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</si>
  <si>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</si>
  <si>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</si>
  <si>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</si>
  <si>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</si>
  <si>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</si>
  <si>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</si>
  <si>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</si>
  <si>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</si>
  <si>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</si>
  <si>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</si>
  <si>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</si>
  <si>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</si>
  <si>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</si>
  <si>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</si>
  <si>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</si>
  <si>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</si>
  <si>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</si>
  <si>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</si>
  <si>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</si>
  <si>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</si>
  <si>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</si>
  <si>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</si>
  <si>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</si>
  <si>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</si>
  <si>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</si>
  <si>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</si>
  <si>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</si>
  <si>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</si>
  <si>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</si>
  <si>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</si>
  <si>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</si>
  <si>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</si>
  <si>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</si>
  <si>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</si>
  <si>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</si>
  <si>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</si>
  <si>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</si>
  <si>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</si>
  <si>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</si>
  <si>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</si>
  <si>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</si>
  <si>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</si>
  <si>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</si>
  <si>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</si>
  <si>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</si>
  <si>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</si>
  <si>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</si>
  <si>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</si>
  <si>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</si>
  <si>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</si>
  <si>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</si>
  <si>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</si>
  <si>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</si>
  <si>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</si>
  <si>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</si>
  <si>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</si>
  <si>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</si>
  <si>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</si>
  <si>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</si>
  <si>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</si>
  <si>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</si>
  <si>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</si>
  <si>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</si>
  <si>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</si>
  <si>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</si>
  <si>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</si>
  <si>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</si>
  <si>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</si>
  <si>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</si>
  <si>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</si>
  <si>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</si>
  <si>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</si>
  <si>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</si>
  <si>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</si>
  <si>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</si>
  <si>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</si>
  <si>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</si>
  <si>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</si>
  <si>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ISIC 20</t>
  </si>
  <si>
    <t>ISIC 21</t>
  </si>
  <si>
    <t>Chemicals and Pharmaceuticals Industries</t>
  </si>
  <si>
    <t>STAN Database for Structural Analysis</t>
  </si>
  <si>
    <t>https://stats.oecd.org/Index.aspx?DataSetCode=STANI4_2020</t>
  </si>
  <si>
    <t>We divide up chemicals and pharmaceuticals (ISIC 20T21) into separate chemicals (ISIC 20)</t>
  </si>
  <si>
    <t>and pharmaceuticals (ISIC 21) industries using data from a different OECD database.</t>
  </si>
  <si>
    <t>Chemicals</t>
  </si>
  <si>
    <t>Pharmaceuticals</t>
  </si>
  <si>
    <t>LABR</t>
  </si>
  <si>
    <t>OTXS</t>
  </si>
  <si>
    <t>GOPS</t>
  </si>
  <si>
    <t>Variables: LABR, GOPS, OTXS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</si>
</sst>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8" borderId="0" xfId="0" applyFill="1" applyAlignment="1">
      <alignment horizontal="right"/>
    </xf>
    <xf numFmtId="165" fontId="0" fillId="8" borderId="0" xfId="0" applyNumberFormat="1" applyFill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104</v>
      </c>
    </row>
    <row r="3" spans="1:2" x14ac:dyDescent="0.25">
      <c r="A3" s="1" t="s">
        <v>0</v>
      </c>
      <c r="B3" s="18" t="s">
        <v>98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86</v>
      </c>
    </row>
    <row r="7" spans="1:2" x14ac:dyDescent="0.25">
      <c r="B7" s="3" t="s">
        <v>103</v>
      </c>
    </row>
    <row r="8" spans="1:2" x14ac:dyDescent="0.25">
      <c r="B8" t="s">
        <v>97</v>
      </c>
    </row>
    <row r="10" spans="1:2" x14ac:dyDescent="0.25">
      <c r="B10" s="18" t="s">
        <v>153</v>
      </c>
    </row>
    <row r="11" spans="1:2" x14ac:dyDescent="0.25">
      <c r="B11" t="s">
        <v>1</v>
      </c>
    </row>
    <row r="12" spans="1:2" x14ac:dyDescent="0.25">
      <c r="B12" s="2">
        <v>2020</v>
      </c>
    </row>
    <row r="13" spans="1:2" x14ac:dyDescent="0.25">
      <c r="B13" t="s">
        <v>154</v>
      </c>
    </row>
    <row r="14" spans="1:2" x14ac:dyDescent="0.25">
      <c r="B14" s="3" t="s">
        <v>155</v>
      </c>
    </row>
    <row r="15" spans="1:2" x14ac:dyDescent="0.25">
      <c r="B15" t="s">
        <v>163</v>
      </c>
    </row>
    <row r="17" spans="1:2" x14ac:dyDescent="0.25">
      <c r="A17" s="1" t="s">
        <v>2</v>
      </c>
    </row>
    <row r="18" spans="1:2" x14ac:dyDescent="0.25">
      <c r="A18" t="s">
        <v>99</v>
      </c>
    </row>
    <row r="19" spans="1:2" x14ac:dyDescent="0.25">
      <c r="A19" t="s">
        <v>100</v>
      </c>
    </row>
    <row r="20" spans="1:2" x14ac:dyDescent="0.25">
      <c r="A20" s="1" t="s">
        <v>101</v>
      </c>
    </row>
    <row r="21" spans="1:2" x14ac:dyDescent="0.25">
      <c r="A21" s="1" t="s">
        <v>102</v>
      </c>
    </row>
    <row r="23" spans="1:2" x14ac:dyDescent="0.25">
      <c r="A23" t="s">
        <v>96</v>
      </c>
    </row>
    <row r="24" spans="1:2" x14ac:dyDescent="0.25">
      <c r="B24" t="s">
        <v>92</v>
      </c>
    </row>
    <row r="25" spans="1:2" x14ac:dyDescent="0.25">
      <c r="B25" t="s">
        <v>93</v>
      </c>
    </row>
    <row r="26" spans="1:2" x14ac:dyDescent="0.25">
      <c r="B26" t="s">
        <v>94</v>
      </c>
    </row>
    <row r="28" spans="1:2" x14ac:dyDescent="0.25">
      <c r="A28" t="s">
        <v>105</v>
      </c>
    </row>
    <row r="29" spans="1:2" x14ac:dyDescent="0.25">
      <c r="A29" t="s">
        <v>106</v>
      </c>
    </row>
    <row r="30" spans="1:2" x14ac:dyDescent="0.25">
      <c r="A30" t="s">
        <v>109</v>
      </c>
    </row>
    <row r="31" spans="1:2" x14ac:dyDescent="0.25">
      <c r="A31" t="s">
        <v>107</v>
      </c>
    </row>
    <row r="33" spans="1:2" x14ac:dyDescent="0.25">
      <c r="A33" t="s">
        <v>156</v>
      </c>
    </row>
    <row r="34" spans="1:2" x14ac:dyDescent="0.25">
      <c r="A34" t="s">
        <v>157</v>
      </c>
    </row>
    <row r="36" spans="1:2" x14ac:dyDescent="0.25">
      <c r="A36" s="1" t="s">
        <v>89</v>
      </c>
    </row>
    <row r="37" spans="1:2" x14ac:dyDescent="0.25">
      <c r="A37" t="s">
        <v>87</v>
      </c>
    </row>
    <row r="38" spans="1:2" x14ac:dyDescent="0.25">
      <c r="A38" s="16">
        <v>0.9686815713640794</v>
      </c>
      <c r="B38" t="s">
        <v>90</v>
      </c>
    </row>
  </sheetData>
  <hyperlinks>
    <hyperlink ref="B7" r:id="rId1" xr:uid="{08759D76-7BB6-457A-8AB6-5DD1F0937482}"/>
    <hyperlink ref="B14" r:id="rId2" xr:uid="{CD38D47C-8EE5-4D27-9E18-521814D342B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45</v>
      </c>
    </row>
    <row r="3" spans="1:38" x14ac:dyDescent="0.2">
      <c r="A3" s="19" t="s">
        <v>46</v>
      </c>
      <c r="B3" s="20"/>
      <c r="C3" s="26" t="s">
        <v>91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8"/>
    </row>
    <row r="4" spans="1:38" x14ac:dyDescent="0.2">
      <c r="A4" s="19" t="s">
        <v>4</v>
      </c>
      <c r="B4" s="20"/>
      <c r="C4" s="21" t="s">
        <v>5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3"/>
    </row>
    <row r="5" spans="1:38" x14ac:dyDescent="0.2">
      <c r="A5" s="19" t="s">
        <v>6</v>
      </c>
      <c r="B5" s="20"/>
      <c r="C5" s="21" t="s">
        <v>7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3"/>
    </row>
    <row r="6" spans="1:38" x14ac:dyDescent="0.2">
      <c r="A6" s="19" t="s">
        <v>8</v>
      </c>
      <c r="B6" s="20"/>
      <c r="C6" s="21" t="s">
        <v>47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3"/>
    </row>
    <row r="7" spans="1:38" ht="126" x14ac:dyDescent="0.2">
      <c r="A7" s="24" t="s">
        <v>48</v>
      </c>
      <c r="B7" s="25"/>
      <c r="C7" s="8" t="s">
        <v>49</v>
      </c>
      <c r="D7" s="8" t="s">
        <v>50</v>
      </c>
      <c r="E7" s="8" t="s">
        <v>51</v>
      </c>
      <c r="F7" s="8" t="s">
        <v>52</v>
      </c>
      <c r="G7" s="8" t="s">
        <v>53</v>
      </c>
      <c r="H7" s="8" t="s">
        <v>54</v>
      </c>
      <c r="I7" s="8" t="s">
        <v>55</v>
      </c>
      <c r="J7" s="8" t="s">
        <v>56</v>
      </c>
      <c r="K7" s="8" t="s">
        <v>57</v>
      </c>
      <c r="L7" s="8" t="s">
        <v>58</v>
      </c>
      <c r="M7" s="8" t="s">
        <v>59</v>
      </c>
      <c r="N7" s="8" t="s">
        <v>60</v>
      </c>
      <c r="O7" s="8" t="s">
        <v>61</v>
      </c>
      <c r="P7" s="8" t="s">
        <v>62</v>
      </c>
      <c r="Q7" s="8" t="s">
        <v>63</v>
      </c>
      <c r="R7" s="8" t="s">
        <v>64</v>
      </c>
      <c r="S7" s="8" t="s">
        <v>65</v>
      </c>
      <c r="T7" s="8" t="s">
        <v>66</v>
      </c>
      <c r="U7" s="8" t="s">
        <v>67</v>
      </c>
      <c r="V7" s="8" t="s">
        <v>68</v>
      </c>
      <c r="W7" s="8" t="s">
        <v>69</v>
      </c>
      <c r="X7" s="8" t="s">
        <v>70</v>
      </c>
      <c r="Y7" s="8" t="s">
        <v>71</v>
      </c>
      <c r="Z7" s="8" t="s">
        <v>72</v>
      </c>
      <c r="AA7" s="8" t="s">
        <v>73</v>
      </c>
      <c r="AB7" s="8" t="s">
        <v>74</v>
      </c>
      <c r="AC7" s="8" t="s">
        <v>75</v>
      </c>
      <c r="AD7" s="8" t="s">
        <v>76</v>
      </c>
      <c r="AE7" s="8" t="s">
        <v>77</v>
      </c>
      <c r="AF7" s="8" t="s">
        <v>78</v>
      </c>
      <c r="AG7" s="8" t="s">
        <v>79</v>
      </c>
      <c r="AH7" s="8" t="s">
        <v>80</v>
      </c>
      <c r="AI7" s="8" t="s">
        <v>81</v>
      </c>
      <c r="AJ7" s="8" t="s">
        <v>82</v>
      </c>
      <c r="AK7" s="8" t="s">
        <v>83</v>
      </c>
      <c r="AL7" s="8" t="s">
        <v>84</v>
      </c>
    </row>
    <row r="8" spans="1:38" ht="13.5" x14ac:dyDescent="0.25">
      <c r="A8" s="9" t="s">
        <v>85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1" x14ac:dyDescent="0.25">
      <c r="A9" s="11" t="s">
        <v>92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1" x14ac:dyDescent="0.25">
      <c r="A10" s="11" t="s">
        <v>93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1" x14ac:dyDescent="0.25">
      <c r="A11" s="11" t="s">
        <v>94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">
      <c r="A12" s="14" t="s">
        <v>95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3E3B-A243-469C-9402-C09D182F1E64}">
  <dimension ref="A1:N35"/>
  <sheetViews>
    <sheetView topLeftCell="A2" workbookViewId="0">
      <selection activeCell="A2" sqref="A2"/>
    </sheetView>
  </sheetViews>
  <sheetFormatPr defaultRowHeight="15" x14ac:dyDescent="0.25"/>
  <cols>
    <col min="1" max="1" width="27.42578125" customWidth="1"/>
    <col min="2" max="2" width="2.42578125" customWidth="1"/>
    <col min="3" max="14" width="14.140625" customWidth="1"/>
  </cols>
  <sheetData>
    <row r="1" spans="1:14" hidden="1" x14ac:dyDescent="0.25">
      <c r="A1" s="29" t="e">
        <f ca="1">DotStatQuery(B1)</f>
        <v>#NAME?</v>
      </c>
      <c r="B1" s="29" t="s">
        <v>110</v>
      </c>
    </row>
    <row r="2" spans="1:14" ht="24" x14ac:dyDescent="0.25">
      <c r="A2" s="30" t="s">
        <v>111</v>
      </c>
    </row>
    <row r="3" spans="1:14" x14ac:dyDescent="0.25">
      <c r="A3" s="31" t="s">
        <v>6</v>
      </c>
      <c r="B3" s="32"/>
      <c r="C3" s="33" t="s">
        <v>7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5"/>
    </row>
    <row r="4" spans="1:14" ht="24" customHeight="1" x14ac:dyDescent="0.25">
      <c r="A4" s="36" t="s">
        <v>46</v>
      </c>
      <c r="B4" s="37"/>
      <c r="C4" s="38" t="s">
        <v>112</v>
      </c>
      <c r="D4" s="39"/>
      <c r="E4" s="38" t="s">
        <v>113</v>
      </c>
      <c r="F4" s="39"/>
      <c r="G4" s="38" t="s">
        <v>114</v>
      </c>
      <c r="H4" s="39"/>
      <c r="I4" s="38" t="s">
        <v>94</v>
      </c>
      <c r="J4" s="39"/>
      <c r="K4" s="38" t="s">
        <v>93</v>
      </c>
      <c r="L4" s="39"/>
      <c r="M4" s="38" t="s">
        <v>115</v>
      </c>
      <c r="N4" s="39"/>
    </row>
    <row r="5" spans="1:14" ht="63" x14ac:dyDescent="0.25">
      <c r="A5" s="36" t="s">
        <v>116</v>
      </c>
      <c r="B5" s="37"/>
      <c r="C5" s="40" t="s">
        <v>117</v>
      </c>
      <c r="D5" s="40" t="s">
        <v>118</v>
      </c>
      <c r="E5" s="40" t="s">
        <v>117</v>
      </c>
      <c r="F5" s="40" t="s">
        <v>118</v>
      </c>
      <c r="G5" s="40" t="s">
        <v>117</v>
      </c>
      <c r="H5" s="40" t="s">
        <v>118</v>
      </c>
      <c r="I5" s="40" t="s">
        <v>117</v>
      </c>
      <c r="J5" s="40" t="s">
        <v>118</v>
      </c>
      <c r="K5" s="40" t="s">
        <v>117</v>
      </c>
      <c r="L5" s="40" t="s">
        <v>118</v>
      </c>
      <c r="M5" s="40" t="s">
        <v>117</v>
      </c>
      <c r="N5" s="40" t="s">
        <v>118</v>
      </c>
    </row>
    <row r="6" spans="1:14" x14ac:dyDescent="0.25">
      <c r="A6" s="41" t="s">
        <v>4</v>
      </c>
      <c r="B6" s="42" t="s">
        <v>9</v>
      </c>
      <c r="C6" s="42" t="s">
        <v>9</v>
      </c>
      <c r="D6" s="42" t="s">
        <v>9</v>
      </c>
      <c r="E6" s="42" t="s">
        <v>9</v>
      </c>
      <c r="F6" s="42" t="s">
        <v>9</v>
      </c>
      <c r="G6" s="42" t="s">
        <v>9</v>
      </c>
      <c r="H6" s="42" t="s">
        <v>9</v>
      </c>
      <c r="I6" s="42" t="s">
        <v>9</v>
      </c>
      <c r="J6" s="42" t="s">
        <v>9</v>
      </c>
      <c r="K6" s="42" t="s">
        <v>9</v>
      </c>
      <c r="L6" s="42" t="s">
        <v>9</v>
      </c>
      <c r="M6" s="42" t="s">
        <v>9</v>
      </c>
      <c r="N6" s="42" t="s">
        <v>9</v>
      </c>
    </row>
    <row r="7" spans="1:14" x14ac:dyDescent="0.25">
      <c r="A7" s="43" t="s">
        <v>119</v>
      </c>
      <c r="B7" s="42" t="s">
        <v>9</v>
      </c>
      <c r="C7" s="44">
        <v>17390</v>
      </c>
      <c r="D7" s="44">
        <v>10427</v>
      </c>
      <c r="E7" s="44">
        <v>6061</v>
      </c>
      <c r="F7" s="44">
        <v>3451</v>
      </c>
      <c r="G7" s="44">
        <v>2949</v>
      </c>
      <c r="H7" s="44">
        <v>1466</v>
      </c>
      <c r="I7" s="44">
        <v>2957</v>
      </c>
      <c r="J7" s="44">
        <v>1941</v>
      </c>
      <c r="K7" s="44">
        <v>151</v>
      </c>
      <c r="L7" s="44">
        <v>48</v>
      </c>
      <c r="M7" s="44">
        <v>31.715</v>
      </c>
      <c r="N7" s="44">
        <v>16.427</v>
      </c>
    </row>
    <row r="8" spans="1:14" x14ac:dyDescent="0.25">
      <c r="A8" s="43" t="s">
        <v>120</v>
      </c>
      <c r="B8" s="42" t="s">
        <v>9</v>
      </c>
      <c r="C8" s="45">
        <v>13142.207</v>
      </c>
      <c r="D8" s="45">
        <v>4268.8580000000002</v>
      </c>
      <c r="E8" s="45">
        <v>2750.683</v>
      </c>
      <c r="F8" s="45">
        <v>2190.2440000000001</v>
      </c>
      <c r="G8" s="45">
        <v>1169.6790000000001</v>
      </c>
      <c r="H8" s="45">
        <v>999.32500000000005</v>
      </c>
      <c r="I8" s="45">
        <v>1540.5920000000001</v>
      </c>
      <c r="J8" s="45">
        <v>1143.9290000000001</v>
      </c>
      <c r="K8" s="45">
        <v>40.411999999999999</v>
      </c>
      <c r="L8" s="45">
        <v>46.99</v>
      </c>
      <c r="M8" s="45">
        <v>17.47</v>
      </c>
      <c r="N8" s="45">
        <v>15.18</v>
      </c>
    </row>
    <row r="9" spans="1:14" x14ac:dyDescent="0.25">
      <c r="A9" s="43" t="s">
        <v>121</v>
      </c>
      <c r="B9" s="42" t="s">
        <v>9</v>
      </c>
      <c r="C9" s="44">
        <v>32184.7</v>
      </c>
      <c r="D9" s="44">
        <v>15967.8</v>
      </c>
      <c r="E9" s="44">
        <v>9208.1</v>
      </c>
      <c r="F9" s="44">
        <v>5799.6</v>
      </c>
      <c r="G9" s="44">
        <v>4169.7</v>
      </c>
      <c r="H9" s="44">
        <v>2219.6999999999998</v>
      </c>
      <c r="I9" s="44">
        <v>5127.8</v>
      </c>
      <c r="J9" s="44">
        <v>3664</v>
      </c>
      <c r="K9" s="44">
        <v>-89.4</v>
      </c>
      <c r="L9" s="44">
        <v>-84.1</v>
      </c>
      <c r="M9" s="44">
        <v>44</v>
      </c>
      <c r="N9" s="44">
        <v>23.4</v>
      </c>
    </row>
    <row r="10" spans="1:14" x14ac:dyDescent="0.25">
      <c r="A10" s="43" t="s">
        <v>122</v>
      </c>
      <c r="B10" s="42" t="s">
        <v>9</v>
      </c>
      <c r="C10" s="45">
        <v>4296151.79</v>
      </c>
      <c r="D10" s="45">
        <v>1176806.6969999999</v>
      </c>
      <c r="E10" s="45">
        <v>1262313.6129999999</v>
      </c>
      <c r="F10" s="45">
        <v>414529.82299999997</v>
      </c>
      <c r="G10" s="45">
        <v>410617.86</v>
      </c>
      <c r="H10" s="45">
        <v>197186.617</v>
      </c>
      <c r="I10" s="45">
        <v>825702.42099999997</v>
      </c>
      <c r="J10" s="45">
        <v>207059.06099999999</v>
      </c>
      <c r="K10" s="45">
        <v>25993.348999999998</v>
      </c>
      <c r="L10" s="45">
        <v>10284.14</v>
      </c>
      <c r="M10" s="45" t="s">
        <v>123</v>
      </c>
      <c r="N10" s="45" t="s">
        <v>123</v>
      </c>
    </row>
    <row r="11" spans="1:14" x14ac:dyDescent="0.25">
      <c r="A11" s="43" t="s">
        <v>124</v>
      </c>
      <c r="B11" s="42" t="s">
        <v>9</v>
      </c>
      <c r="C11" s="44">
        <v>155577</v>
      </c>
      <c r="D11" s="44">
        <v>41847</v>
      </c>
      <c r="E11" s="44">
        <v>40096</v>
      </c>
      <c r="F11" s="44">
        <v>17707</v>
      </c>
      <c r="G11" s="44">
        <v>14359</v>
      </c>
      <c r="H11" s="44">
        <v>4980</v>
      </c>
      <c r="I11" s="44">
        <v>25779</v>
      </c>
      <c r="J11" s="44">
        <v>12717</v>
      </c>
      <c r="K11" s="44">
        <v>-42</v>
      </c>
      <c r="L11" s="44">
        <v>10</v>
      </c>
      <c r="M11" s="44">
        <v>30.922000000000001</v>
      </c>
      <c r="N11" s="44">
        <v>11.698</v>
      </c>
    </row>
    <row r="12" spans="1:14" x14ac:dyDescent="0.25">
      <c r="A12" s="43" t="s">
        <v>125</v>
      </c>
      <c r="B12" s="42" t="s">
        <v>9</v>
      </c>
      <c r="C12" s="45">
        <v>41360</v>
      </c>
      <c r="D12" s="45">
        <v>92114</v>
      </c>
      <c r="E12" s="45">
        <v>18022</v>
      </c>
      <c r="F12" s="45">
        <v>60233</v>
      </c>
      <c r="G12" s="45">
        <v>6417</v>
      </c>
      <c r="H12" s="45">
        <v>16429</v>
      </c>
      <c r="I12" s="45">
        <v>11520</v>
      </c>
      <c r="J12" s="45">
        <v>43707</v>
      </c>
      <c r="K12" s="45">
        <v>85</v>
      </c>
      <c r="L12" s="45">
        <v>98</v>
      </c>
      <c r="M12" s="45">
        <v>11.451000000000001</v>
      </c>
      <c r="N12" s="45">
        <v>22.722000000000001</v>
      </c>
    </row>
    <row r="13" spans="1:14" x14ac:dyDescent="0.25">
      <c r="A13" s="43" t="s">
        <v>126</v>
      </c>
      <c r="B13" s="42" t="s">
        <v>9</v>
      </c>
      <c r="C13" s="44">
        <v>429.8</v>
      </c>
      <c r="D13" s="44">
        <v>45.4</v>
      </c>
      <c r="E13" s="44">
        <v>106.1</v>
      </c>
      <c r="F13" s="44">
        <v>11</v>
      </c>
      <c r="G13" s="44">
        <v>50.2</v>
      </c>
      <c r="H13" s="44">
        <v>9.1999999999999993</v>
      </c>
      <c r="I13" s="44">
        <v>56</v>
      </c>
      <c r="J13" s="44">
        <v>1.8</v>
      </c>
      <c r="K13" s="44">
        <v>-0.1</v>
      </c>
      <c r="L13" s="44">
        <v>0</v>
      </c>
      <c r="M13" s="44">
        <v>3.1</v>
      </c>
      <c r="N13" s="44">
        <v>0.3</v>
      </c>
    </row>
    <row r="14" spans="1:14" x14ac:dyDescent="0.25">
      <c r="A14" s="43" t="s">
        <v>127</v>
      </c>
      <c r="B14" s="42" t="s">
        <v>9</v>
      </c>
      <c r="C14" s="45">
        <v>7559</v>
      </c>
      <c r="D14" s="45">
        <v>1835</v>
      </c>
      <c r="E14" s="45">
        <v>2022</v>
      </c>
      <c r="F14" s="45">
        <v>1315</v>
      </c>
      <c r="G14" s="45">
        <v>775</v>
      </c>
      <c r="H14" s="45">
        <v>264</v>
      </c>
      <c r="I14" s="45">
        <v>1266</v>
      </c>
      <c r="J14" s="45">
        <v>1056</v>
      </c>
      <c r="K14" s="45">
        <v>-19</v>
      </c>
      <c r="L14" s="45">
        <v>-5</v>
      </c>
      <c r="M14" s="45">
        <v>12.8</v>
      </c>
      <c r="N14" s="45">
        <v>4.4000000000000004</v>
      </c>
    </row>
    <row r="15" spans="1:14" x14ac:dyDescent="0.25">
      <c r="A15" s="43" t="s">
        <v>128</v>
      </c>
      <c r="B15" s="42" t="s">
        <v>9</v>
      </c>
      <c r="C15" s="44">
        <v>64869</v>
      </c>
      <c r="D15" s="44">
        <v>26029</v>
      </c>
      <c r="E15" s="44">
        <v>19595</v>
      </c>
      <c r="F15" s="44">
        <v>12412</v>
      </c>
      <c r="G15" s="44">
        <v>8882</v>
      </c>
      <c r="H15" s="44">
        <v>4218</v>
      </c>
      <c r="I15" s="44">
        <v>9941</v>
      </c>
      <c r="J15" s="44">
        <v>7853</v>
      </c>
      <c r="K15" s="44">
        <v>772</v>
      </c>
      <c r="L15" s="44">
        <v>341</v>
      </c>
      <c r="M15" s="44">
        <v>111</v>
      </c>
      <c r="N15" s="44">
        <v>46</v>
      </c>
    </row>
    <row r="16" spans="1:14" x14ac:dyDescent="0.25">
      <c r="A16" s="43" t="s">
        <v>129</v>
      </c>
      <c r="B16" s="42" t="s">
        <v>9</v>
      </c>
      <c r="C16" s="45">
        <v>137727</v>
      </c>
      <c r="D16" s="45">
        <v>46535</v>
      </c>
      <c r="E16" s="45">
        <v>45580</v>
      </c>
      <c r="F16" s="45">
        <v>22858</v>
      </c>
      <c r="G16" s="45">
        <v>24028</v>
      </c>
      <c r="H16" s="45">
        <v>8909</v>
      </c>
      <c r="I16" s="45">
        <v>21374</v>
      </c>
      <c r="J16" s="45">
        <v>13883</v>
      </c>
      <c r="K16" s="45">
        <v>178</v>
      </c>
      <c r="L16" s="45">
        <v>66</v>
      </c>
      <c r="M16" s="45">
        <v>348</v>
      </c>
      <c r="N16" s="45">
        <v>131</v>
      </c>
    </row>
    <row r="17" spans="1:14" x14ac:dyDescent="0.25">
      <c r="A17" s="43" t="s">
        <v>130</v>
      </c>
      <c r="B17" s="42" t="s">
        <v>9</v>
      </c>
      <c r="C17" s="44">
        <v>1561214</v>
      </c>
      <c r="D17" s="44">
        <v>950652</v>
      </c>
      <c r="E17" s="44">
        <v>392029</v>
      </c>
      <c r="F17" s="44">
        <v>450794</v>
      </c>
      <c r="G17" s="44">
        <v>89594</v>
      </c>
      <c r="H17" s="44">
        <v>149504</v>
      </c>
      <c r="I17" s="44">
        <v>294084</v>
      </c>
      <c r="J17" s="44">
        <v>298569</v>
      </c>
      <c r="K17" s="44">
        <v>8351</v>
      </c>
      <c r="L17" s="44">
        <v>2721</v>
      </c>
      <c r="M17" s="44">
        <v>16.291</v>
      </c>
      <c r="N17" s="44">
        <v>20.789000000000001</v>
      </c>
    </row>
    <row r="18" spans="1:14" x14ac:dyDescent="0.25">
      <c r="A18" s="43" t="s">
        <v>131</v>
      </c>
      <c r="B18" s="42" t="s">
        <v>9</v>
      </c>
      <c r="C18" s="45">
        <v>50506.5</v>
      </c>
      <c r="D18" s="45">
        <v>25044.1</v>
      </c>
      <c r="E18" s="45">
        <v>10896.2</v>
      </c>
      <c r="F18" s="45">
        <v>8888.5</v>
      </c>
      <c r="G18" s="45">
        <v>5723.3</v>
      </c>
      <c r="H18" s="45">
        <v>4034.3</v>
      </c>
      <c r="I18" s="45">
        <v>4864.1000000000004</v>
      </c>
      <c r="J18" s="45">
        <v>4486.5</v>
      </c>
      <c r="K18" s="45">
        <v>308.8</v>
      </c>
      <c r="L18" s="45">
        <v>367.7</v>
      </c>
      <c r="M18" s="45">
        <v>109.7</v>
      </c>
      <c r="N18" s="45">
        <v>59.9</v>
      </c>
    </row>
    <row r="19" spans="1:14" x14ac:dyDescent="0.25">
      <c r="A19" s="43" t="s">
        <v>132</v>
      </c>
      <c r="B19" s="42" t="s">
        <v>9</v>
      </c>
      <c r="C19" s="44">
        <v>22424500</v>
      </c>
      <c r="D19" s="44">
        <v>9255400</v>
      </c>
      <c r="E19" s="44">
        <v>8516400</v>
      </c>
      <c r="F19" s="44">
        <v>3015900</v>
      </c>
      <c r="G19" s="44">
        <v>2266700</v>
      </c>
      <c r="H19" s="44">
        <v>802700</v>
      </c>
      <c r="I19" s="44" t="s">
        <v>123</v>
      </c>
      <c r="J19" s="44" t="s">
        <v>123</v>
      </c>
      <c r="K19" s="44" t="s">
        <v>123</v>
      </c>
      <c r="L19" s="44" t="s">
        <v>123</v>
      </c>
      <c r="M19" s="44">
        <v>328</v>
      </c>
      <c r="N19" s="44">
        <v>124</v>
      </c>
    </row>
    <row r="20" spans="1:14" x14ac:dyDescent="0.25">
      <c r="A20" s="43" t="s">
        <v>133</v>
      </c>
      <c r="B20" s="42" t="s">
        <v>9</v>
      </c>
      <c r="C20" s="45">
        <v>144820316</v>
      </c>
      <c r="D20" s="45">
        <v>17629352</v>
      </c>
      <c r="E20" s="45">
        <v>38090317</v>
      </c>
      <c r="F20" s="45">
        <v>6699394</v>
      </c>
      <c r="G20" s="45">
        <v>9391789</v>
      </c>
      <c r="H20" s="45">
        <v>1980796</v>
      </c>
      <c r="I20" s="45">
        <v>28334763</v>
      </c>
      <c r="J20" s="45">
        <v>4673860</v>
      </c>
      <c r="K20" s="45">
        <v>363765</v>
      </c>
      <c r="L20" s="45">
        <v>44738</v>
      </c>
      <c r="M20" s="45">
        <v>175.2</v>
      </c>
      <c r="N20" s="45">
        <v>44.2</v>
      </c>
    </row>
    <row r="21" spans="1:14" x14ac:dyDescent="0.25">
      <c r="A21" s="43" t="s">
        <v>134</v>
      </c>
      <c r="B21" s="42" t="s">
        <v>9</v>
      </c>
      <c r="C21" s="44">
        <v>245.93</v>
      </c>
      <c r="D21" s="44">
        <v>156.44999999999999</v>
      </c>
      <c r="E21" s="44">
        <v>61.082999999999998</v>
      </c>
      <c r="F21" s="44">
        <v>78.703999999999994</v>
      </c>
      <c r="G21" s="44">
        <v>33.743000000000002</v>
      </c>
      <c r="H21" s="44">
        <v>41.521000000000001</v>
      </c>
      <c r="I21" s="44">
        <v>26.463999999999999</v>
      </c>
      <c r="J21" s="44">
        <v>36.499000000000002</v>
      </c>
      <c r="K21" s="44">
        <v>0.876</v>
      </c>
      <c r="L21" s="44">
        <v>0.68400000000000005</v>
      </c>
      <c r="M21" s="44">
        <v>2.8730000000000002</v>
      </c>
      <c r="N21" s="44">
        <v>2.351</v>
      </c>
    </row>
    <row r="22" spans="1:14" x14ac:dyDescent="0.25">
      <c r="A22" s="46" t="s">
        <v>135</v>
      </c>
      <c r="B22" s="42" t="s">
        <v>9</v>
      </c>
      <c r="C22" s="45">
        <v>2026.5</v>
      </c>
      <c r="D22" s="45">
        <v>215.7</v>
      </c>
      <c r="E22" s="45">
        <v>532.5</v>
      </c>
      <c r="F22" s="45">
        <v>169.2</v>
      </c>
      <c r="G22" s="45">
        <v>126.7</v>
      </c>
      <c r="H22" s="45">
        <v>17.5</v>
      </c>
      <c r="I22" s="45">
        <v>407.4</v>
      </c>
      <c r="J22" s="45">
        <v>151.69999999999999</v>
      </c>
      <c r="K22" s="45">
        <v>-1.5</v>
      </c>
      <c r="L22" s="45">
        <v>0.1</v>
      </c>
      <c r="M22" s="45">
        <v>6.6</v>
      </c>
      <c r="N22" s="45">
        <v>0.2</v>
      </c>
    </row>
    <row r="23" spans="1:14" x14ac:dyDescent="0.25">
      <c r="A23" s="43" t="s">
        <v>136</v>
      </c>
      <c r="B23" s="42" t="s">
        <v>9</v>
      </c>
      <c r="C23" s="44">
        <v>720647.26100000006</v>
      </c>
      <c r="D23" s="44">
        <v>275739.48700000002</v>
      </c>
      <c r="E23" s="44">
        <v>210925.78400000001</v>
      </c>
      <c r="F23" s="44">
        <v>65884.478000000003</v>
      </c>
      <c r="G23" s="44">
        <v>38561.97</v>
      </c>
      <c r="H23" s="44">
        <v>25493.957999999999</v>
      </c>
      <c r="I23" s="44">
        <v>170135.56</v>
      </c>
      <c r="J23" s="44">
        <v>39511.928999999996</v>
      </c>
      <c r="K23" s="44">
        <v>2228.2539999999999</v>
      </c>
      <c r="L23" s="44">
        <v>878.59100000000001</v>
      </c>
      <c r="M23" s="44">
        <v>155.35499999999999</v>
      </c>
      <c r="N23" s="44">
        <v>118.422</v>
      </c>
    </row>
    <row r="24" spans="1:14" x14ac:dyDescent="0.25">
      <c r="A24" s="43" t="s">
        <v>137</v>
      </c>
      <c r="B24" s="42" t="s">
        <v>9</v>
      </c>
      <c r="C24" s="45">
        <v>41782</v>
      </c>
      <c r="D24" s="45">
        <v>5784</v>
      </c>
      <c r="E24" s="45">
        <v>9497</v>
      </c>
      <c r="F24" s="45">
        <v>2423</v>
      </c>
      <c r="G24" s="45">
        <v>3475</v>
      </c>
      <c r="H24" s="45">
        <v>902</v>
      </c>
      <c r="I24" s="45">
        <v>6007</v>
      </c>
      <c r="J24" s="45">
        <v>1552</v>
      </c>
      <c r="K24" s="45">
        <v>15</v>
      </c>
      <c r="L24" s="45">
        <v>-31</v>
      </c>
      <c r="M24" s="45">
        <v>43</v>
      </c>
      <c r="N24" s="45">
        <v>13</v>
      </c>
    </row>
    <row r="25" spans="1:14" x14ac:dyDescent="0.25">
      <c r="A25" s="43" t="s">
        <v>138</v>
      </c>
      <c r="B25" s="42" t="s">
        <v>9</v>
      </c>
      <c r="C25" s="44">
        <v>56741</v>
      </c>
      <c r="D25" s="44">
        <v>12448</v>
      </c>
      <c r="E25" s="44">
        <v>15300</v>
      </c>
      <c r="F25" s="44">
        <v>6492</v>
      </c>
      <c r="G25" s="44">
        <v>7609</v>
      </c>
      <c r="H25" s="44">
        <v>2019</v>
      </c>
      <c r="I25" s="44">
        <v>7709</v>
      </c>
      <c r="J25" s="44">
        <v>4473</v>
      </c>
      <c r="K25" s="44">
        <v>-18</v>
      </c>
      <c r="L25" s="44">
        <v>0</v>
      </c>
      <c r="M25" s="44">
        <v>9.3000000000000007</v>
      </c>
      <c r="N25" s="44">
        <v>2.5</v>
      </c>
    </row>
    <row r="26" spans="1:14" x14ac:dyDescent="0.25">
      <c r="A26" s="43" t="s">
        <v>139</v>
      </c>
      <c r="B26" s="42" t="s">
        <v>9</v>
      </c>
      <c r="C26" s="45">
        <v>4356.4840000000004</v>
      </c>
      <c r="D26" s="45">
        <v>1175.9290000000001</v>
      </c>
      <c r="E26" s="45">
        <v>878.67700000000002</v>
      </c>
      <c r="F26" s="45">
        <v>505.16399999999999</v>
      </c>
      <c r="G26" s="45">
        <v>356.76100000000002</v>
      </c>
      <c r="H26" s="45">
        <v>204.215</v>
      </c>
      <c r="I26" s="45">
        <v>503.59199999999998</v>
      </c>
      <c r="J26" s="45">
        <v>225.114</v>
      </c>
      <c r="K26" s="45">
        <v>18.324000000000002</v>
      </c>
      <c r="L26" s="45">
        <v>75.834999999999994</v>
      </c>
      <c r="M26" s="45">
        <v>12.057</v>
      </c>
      <c r="N26" s="45">
        <v>6.2270000000000003</v>
      </c>
    </row>
    <row r="27" spans="1:14" x14ac:dyDescent="0.25">
      <c r="A27" s="43" t="s">
        <v>140</v>
      </c>
      <c r="B27" s="42" t="s">
        <v>9</v>
      </c>
      <c r="C27" s="44">
        <v>1907.855</v>
      </c>
      <c r="D27" s="44">
        <v>209.029</v>
      </c>
      <c r="E27" s="44">
        <v>646.14</v>
      </c>
      <c r="F27" s="44">
        <v>55.09</v>
      </c>
      <c r="G27" s="44">
        <v>156.30000000000001</v>
      </c>
      <c r="H27" s="44">
        <v>45.83</v>
      </c>
      <c r="I27" s="44">
        <v>492.09699999999998</v>
      </c>
      <c r="J27" s="44">
        <v>9.3350000000000009</v>
      </c>
      <c r="K27" s="44">
        <v>-2.2650000000000001</v>
      </c>
      <c r="L27" s="44">
        <v>-7.2999999999999995E-2</v>
      </c>
      <c r="M27" s="44">
        <v>8.5920000000000005</v>
      </c>
      <c r="N27" s="44">
        <v>2.2280000000000002</v>
      </c>
    </row>
    <row r="28" spans="1:14" x14ac:dyDescent="0.25">
      <c r="A28" s="43" t="s">
        <v>141</v>
      </c>
      <c r="B28" s="42" t="s">
        <v>9</v>
      </c>
      <c r="C28" s="45">
        <v>36741</v>
      </c>
      <c r="D28" s="45">
        <v>15161</v>
      </c>
      <c r="E28" s="45">
        <v>8061</v>
      </c>
      <c r="F28" s="45">
        <v>6833</v>
      </c>
      <c r="G28" s="45">
        <v>3954</v>
      </c>
      <c r="H28" s="45">
        <v>2115</v>
      </c>
      <c r="I28" s="45">
        <v>4057</v>
      </c>
      <c r="J28" s="45">
        <v>4711</v>
      </c>
      <c r="K28" s="45">
        <v>50</v>
      </c>
      <c r="L28" s="45">
        <v>7</v>
      </c>
      <c r="M28" s="45">
        <v>83.8</v>
      </c>
      <c r="N28" s="45">
        <v>39.9</v>
      </c>
    </row>
    <row r="29" spans="1:14" x14ac:dyDescent="0.25">
      <c r="A29" s="43" t="s">
        <v>142</v>
      </c>
      <c r="B29" s="42" t="s">
        <v>9</v>
      </c>
      <c r="C29" s="44">
        <v>23031.416700000002</v>
      </c>
      <c r="D29" s="44">
        <v>80032.204400000002</v>
      </c>
      <c r="E29" s="44">
        <v>7470.1342000000004</v>
      </c>
      <c r="F29" s="44">
        <v>28686.775900000001</v>
      </c>
      <c r="G29" s="44" t="s">
        <v>123</v>
      </c>
      <c r="H29" s="44" t="s">
        <v>123</v>
      </c>
      <c r="I29" s="44" t="s">
        <v>123</v>
      </c>
      <c r="J29" s="44" t="s">
        <v>123</v>
      </c>
      <c r="K29" s="44" t="s">
        <v>123</v>
      </c>
      <c r="L29" s="44" t="s">
        <v>123</v>
      </c>
      <c r="M29" s="44">
        <v>29.100999999999999</v>
      </c>
      <c r="N29" s="44">
        <v>46.713000000000001</v>
      </c>
    </row>
    <row r="30" spans="1:14" x14ac:dyDescent="0.25">
      <c r="A30" s="43" t="s">
        <v>143</v>
      </c>
      <c r="B30" s="42" t="s">
        <v>9</v>
      </c>
      <c r="C30" s="45">
        <v>32794</v>
      </c>
      <c r="D30" s="45">
        <v>21282</v>
      </c>
      <c r="E30" s="45">
        <v>12217</v>
      </c>
      <c r="F30" s="45">
        <v>11848</v>
      </c>
      <c r="G30" s="45">
        <v>6748</v>
      </c>
      <c r="H30" s="45">
        <v>4114</v>
      </c>
      <c r="I30" s="45">
        <v>5410</v>
      </c>
      <c r="J30" s="45">
        <v>7721</v>
      </c>
      <c r="K30" s="45">
        <v>59</v>
      </c>
      <c r="L30" s="45">
        <v>13</v>
      </c>
      <c r="M30" s="45">
        <v>96.19</v>
      </c>
      <c r="N30" s="45">
        <v>40.64</v>
      </c>
    </row>
    <row r="31" spans="1:14" x14ac:dyDescent="0.25">
      <c r="A31" s="43" t="s">
        <v>144</v>
      </c>
      <c r="B31" s="42" t="s">
        <v>9</v>
      </c>
      <c r="C31" s="44">
        <v>515221</v>
      </c>
      <c r="D31" s="44">
        <v>266206</v>
      </c>
      <c r="E31" s="44">
        <v>184192</v>
      </c>
      <c r="F31" s="44">
        <v>143569</v>
      </c>
      <c r="G31" s="44">
        <v>54606</v>
      </c>
      <c r="H31" s="44">
        <v>45877</v>
      </c>
      <c r="I31" s="44">
        <v>120465</v>
      </c>
      <c r="J31" s="44">
        <v>94460</v>
      </c>
      <c r="K31" s="44">
        <v>9121</v>
      </c>
      <c r="L31" s="44">
        <v>3232</v>
      </c>
      <c r="M31" s="44">
        <v>534</v>
      </c>
      <c r="N31" s="44">
        <v>286</v>
      </c>
    </row>
    <row r="32" spans="1:14" x14ac:dyDescent="0.25">
      <c r="A32" s="47" t="s">
        <v>145</v>
      </c>
    </row>
    <row r="33" spans="1:2" x14ac:dyDescent="0.25">
      <c r="A33" s="48" t="s">
        <v>146</v>
      </c>
    </row>
    <row r="34" spans="1:2" x14ac:dyDescent="0.25">
      <c r="A34" s="49" t="s">
        <v>147</v>
      </c>
      <c r="B34" s="48" t="s">
        <v>148</v>
      </c>
    </row>
    <row r="35" spans="1:2" x14ac:dyDescent="0.25">
      <c r="A35" s="49" t="s">
        <v>149</v>
      </c>
      <c r="B35" s="48" t="s">
        <v>150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1AEA6ECB-5C8F-4D65-B950-E215A483FFD3}"/>
    <hyperlink ref="C4" r:id="rId2" display="http://stats.oecd.org/OECDStat_Metadata/ShowMetadata.ashx?Dataset=STANI4_2020&amp;Coords=[VAR].[PROD]&amp;ShowOnWeb=true&amp;Lang=en" xr:uid="{D4063D87-A1FC-41DC-94D3-BC0111BFF4AF}"/>
    <hyperlink ref="E4" r:id="rId3" display="http://stats.oecd.org/OECDStat_Metadata/ShowMetadata.ashx?Dataset=STANI4_2020&amp;Coords=[VAR].[VALU]&amp;ShowOnWeb=true&amp;Lang=en" xr:uid="{87EE02A5-39E2-4BA3-8BB4-2E2B4F63D1DD}"/>
    <hyperlink ref="G4" r:id="rId4" display="http://stats.oecd.org/OECDStat_Metadata/ShowMetadata.ashx?Dataset=STANI4_2020&amp;Coords=[VAR].[LABR]&amp;ShowOnWeb=true&amp;Lang=en" xr:uid="{BC8ADC7C-53DE-44B9-A47F-C8BB3B08586B}"/>
    <hyperlink ref="I4" r:id="rId5" display="http://stats.oecd.org/OECDStat_Metadata/ShowMetadata.ashx?Dataset=STANI4_2020&amp;Coords=[VAR].[GOPS]&amp;ShowOnWeb=true&amp;Lang=en" xr:uid="{84CC4948-F3A3-4E45-B196-C0B25041E7CF}"/>
    <hyperlink ref="K4" r:id="rId6" display="http://stats.oecd.org/OECDStat_Metadata/ShowMetadata.ashx?Dataset=STANI4_2020&amp;Coords=[VAR].[OTXS]&amp;ShowOnWeb=true&amp;Lang=en" xr:uid="{8F5B938D-2857-4A06-BAC2-967C12FA3E68}"/>
    <hyperlink ref="M4" r:id="rId7" display="http://stats.oecd.org/OECDStat_Metadata/ShowMetadata.ashx?Dataset=STANI4_2020&amp;Coords=[VAR].[EMPN]&amp;ShowOnWeb=true&amp;Lang=en" xr:uid="{F90343FB-4B1A-4F4B-B0C0-AAE4A8BF8678}"/>
    <hyperlink ref="A7" r:id="rId8" display="http://stats.oecd.org/OECDStat_Metadata/ShowMetadata.ashx?Dataset=STANI4_2020&amp;Coords=[LOCATION].[AUS]&amp;ShowOnWeb=true&amp;Lang=en" xr:uid="{2CAA2816-2BFF-489F-B3D8-6EE1CE2040EA}"/>
    <hyperlink ref="A8" r:id="rId9" display="http://stats.oecd.org/OECDStat_Metadata/ShowMetadata.ashx?Dataset=STANI4_2020&amp;Coords=[LOCATION].[AUT]&amp;ShowOnWeb=true&amp;Lang=en" xr:uid="{339115B6-C85F-42C5-82AA-392746E7221A}"/>
    <hyperlink ref="A9" r:id="rId10" display="http://stats.oecd.org/OECDStat_Metadata/ShowMetadata.ashx?Dataset=STANI4_2020&amp;Coords=[LOCATION].[BEL]&amp;ShowOnWeb=true&amp;Lang=en" xr:uid="{21FCE7E6-907E-4E2C-BB30-3AD20AF615C4}"/>
    <hyperlink ref="A10" r:id="rId11" display="http://stats.oecd.org/OECDStat_Metadata/ShowMetadata.ashx?Dataset=STANI4_2020&amp;Coords=[LOCATION].[CHL]&amp;ShowOnWeb=true&amp;Lang=en" xr:uid="{85C406AC-9E4E-4EED-B04A-81CD9E2810CA}"/>
    <hyperlink ref="A11" r:id="rId12" display="http://stats.oecd.org/OECDStat_Metadata/ShowMetadata.ashx?Dataset=STANI4_2020&amp;Coords=[LOCATION].[CZE]&amp;ShowOnWeb=true&amp;Lang=en" xr:uid="{52E392B6-6590-4382-A5FA-4CF726A091B0}"/>
    <hyperlink ref="A12" r:id="rId13" display="http://stats.oecd.org/OECDStat_Metadata/ShowMetadata.ashx?Dataset=STANI4_2020&amp;Coords=[LOCATION].[DNK]&amp;ShowOnWeb=true&amp;Lang=en" xr:uid="{4209DC71-E548-443A-A32F-106FD1A19E3C}"/>
    <hyperlink ref="A13" r:id="rId14" display="http://stats.oecd.org/OECDStat_Metadata/ShowMetadata.ashx?Dataset=STANI4_2020&amp;Coords=[LOCATION].[EST]&amp;ShowOnWeb=true&amp;Lang=en" xr:uid="{0610F63D-6811-488F-97E0-84F43B221AF0}"/>
    <hyperlink ref="A14" r:id="rId15" display="http://stats.oecd.org/OECDStat_Metadata/ShowMetadata.ashx?Dataset=STANI4_2020&amp;Coords=[LOCATION].[FIN]&amp;ShowOnWeb=true&amp;Lang=en" xr:uid="{8D5748B1-70FA-419C-B79B-EF4E33E30562}"/>
    <hyperlink ref="A15" r:id="rId16" display="http://stats.oecd.org/OECDStat_Metadata/ShowMetadata.ashx?Dataset=STANI4_2020&amp;Coords=[LOCATION].[FRA]&amp;ShowOnWeb=true&amp;Lang=en" xr:uid="{1DCB7B81-D0DB-4C76-96DF-3D7A8C5FBBCC}"/>
    <hyperlink ref="A16" r:id="rId17" display="http://stats.oecd.org/OECDStat_Metadata/ShowMetadata.ashx?Dataset=STANI4_2020&amp;Coords=[LOCATION].[DEU]&amp;ShowOnWeb=true&amp;Lang=en" xr:uid="{BC836DEE-72C7-45B7-9F39-E8D2D5D1AD52}"/>
    <hyperlink ref="A17" r:id="rId18" display="http://stats.oecd.org/OECDStat_Metadata/ShowMetadata.ashx?Dataset=STANI4_2020&amp;Coords=[LOCATION].[HUN]&amp;ShowOnWeb=true&amp;Lang=en" xr:uid="{920FE5F4-517F-4071-A5C0-D48ACA10B179}"/>
    <hyperlink ref="A18" r:id="rId19" display="http://stats.oecd.org/OECDStat_Metadata/ShowMetadata.ashx?Dataset=STANI4_2020&amp;Coords=[LOCATION].[ITA]&amp;ShowOnWeb=true&amp;Lang=en" xr:uid="{E7E39994-0E88-4BFB-A768-8EA71F152EBD}"/>
    <hyperlink ref="A19" r:id="rId20" display="http://stats.oecd.org/OECDStat_Metadata/ShowMetadata.ashx?Dataset=STANI4_2020&amp;Coords=[LOCATION].[JPN]&amp;ShowOnWeb=true&amp;Lang=en" xr:uid="{974EFD76-630F-4C1E-B0C3-905A90334658}"/>
    <hyperlink ref="A20" r:id="rId21" display="http://stats.oecd.org/OECDStat_Metadata/ShowMetadata.ashx?Dataset=STANI4_2020&amp;Coords=[LOCATION].[KOR]&amp;ShowOnWeb=true&amp;Lang=en" xr:uid="{9E8A1A4F-F3D3-4515-80BB-10D9A4CBC33B}"/>
    <hyperlink ref="A21" r:id="rId22" display="http://stats.oecd.org/OECDStat_Metadata/ShowMetadata.ashx?Dataset=STANI4_2020&amp;Coords=[LOCATION].[LVA]&amp;ShowOnWeb=true&amp;Lang=en" xr:uid="{C5385C10-AD2C-42C9-8CC9-4C49A3144DFD}"/>
    <hyperlink ref="A23" r:id="rId23" display="http://stats.oecd.org/OECDStat_Metadata/ShowMetadata.ashx?Dataset=STANI4_2020&amp;Coords=[LOCATION].[MEX]&amp;ShowOnWeb=true&amp;Lang=en" xr:uid="{71A3F45A-A706-4F5F-8242-D9AE9D094117}"/>
    <hyperlink ref="A24" r:id="rId24" display="http://stats.oecd.org/OECDStat_Metadata/ShowMetadata.ashx?Dataset=STANI4_2020&amp;Coords=[LOCATION].[NLD]&amp;ShowOnWeb=true&amp;Lang=en" xr:uid="{16F652BB-6ACB-4999-8CD0-039C8ECF244D}"/>
    <hyperlink ref="A25" r:id="rId25" display="http://stats.oecd.org/OECDStat_Metadata/ShowMetadata.ashx?Dataset=STANI4_2020&amp;Coords=[LOCATION].[NOR]&amp;ShowOnWeb=true&amp;Lang=en" xr:uid="{1780D3E9-D9DA-4E61-B1E5-350FD860859B}"/>
    <hyperlink ref="A26" r:id="rId26" display="http://stats.oecd.org/OECDStat_Metadata/ShowMetadata.ashx?Dataset=STANI4_2020&amp;Coords=[LOCATION].[PRT]&amp;ShowOnWeb=true&amp;Lang=en" xr:uid="{B76AC6EE-E1C9-420C-9BAC-67FE8B3E94C6}"/>
    <hyperlink ref="A27" r:id="rId27" display="http://stats.oecd.org/OECDStat_Metadata/ShowMetadata.ashx?Dataset=STANI4_2020&amp;Coords=%5bLOCATION%5d.%5bSVK%5d&amp;ShowOnWeb=true&amp;Lang=en" xr:uid="{70DA6B74-B738-4EF4-938A-AB594DC1839A}"/>
    <hyperlink ref="A28" r:id="rId28" display="http://stats.oecd.org/OECDStat_Metadata/ShowMetadata.ashx?Dataset=STANI4_2020&amp;Coords=[LOCATION].[ESP]&amp;ShowOnWeb=true&amp;Lang=en" xr:uid="{D93D135B-C373-4C03-8090-680465BF0A9D}"/>
    <hyperlink ref="A29" r:id="rId29" display="http://stats.oecd.org/OECDStat_Metadata/ShowMetadata.ashx?Dataset=STANI4_2020&amp;Coords=[LOCATION].[CHE]&amp;ShowOnWeb=true&amp;Lang=en" xr:uid="{2461B3E2-96E1-4FB8-AC4B-8371D91F3577}"/>
    <hyperlink ref="A30" r:id="rId30" display="http://stats.oecd.org/OECDStat_Metadata/ShowMetadata.ashx?Dataset=STANI4_2020&amp;Coords=[LOCATION].[GBR]&amp;ShowOnWeb=true&amp;Lang=en" xr:uid="{8F974574-EC6A-498D-A2E9-B9FB838B93C2}"/>
    <hyperlink ref="A31" r:id="rId31" display="http://stats.oecd.org/OECDStat_Metadata/ShowMetadata.ashx?Dataset=STANI4_2020&amp;Coords=[LOCATION].[USA]&amp;ShowOnWeb=true&amp;Lang=en" xr:uid="{9132AE7E-C41D-4EF2-91ED-8DDA5686F5D1}"/>
    <hyperlink ref="A32" r:id="rId32" display="https://stats-2.oecd.org/index.aspx?DatasetCode=STANI4_2020" xr:uid="{A0D822FB-4274-4078-979B-40EB01CFADDF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C5"/>
  <sheetViews>
    <sheetView workbookViewId="0"/>
  </sheetViews>
  <sheetFormatPr defaultRowHeight="15" x14ac:dyDescent="0.25"/>
  <cols>
    <col min="2" max="2" width="13.5703125" customWidth="1"/>
    <col min="3" max="3" width="16.5703125" customWidth="1"/>
  </cols>
  <sheetData>
    <row r="1" spans="1:3" x14ac:dyDescent="0.25">
      <c r="B1" t="s">
        <v>158</v>
      </c>
      <c r="C1" t="s">
        <v>159</v>
      </c>
    </row>
    <row r="2" spans="1:3" x14ac:dyDescent="0.25">
      <c r="B2" t="s">
        <v>151</v>
      </c>
      <c r="C2" t="s">
        <v>152</v>
      </c>
    </row>
    <row r="3" spans="1:3" x14ac:dyDescent="0.25">
      <c r="A3" t="s">
        <v>160</v>
      </c>
      <c r="B3">
        <f>'OECD Chem Pharma Split'!G$31/SUM('OECD Chem Pharma Split'!$G$31:$H$31)</f>
        <v>0.54343520794562261</v>
      </c>
      <c r="C3">
        <f>'OECD Chem Pharma Split'!H$31/SUM('OECD Chem Pharma Split'!$G$31:$H$31)</f>
        <v>0.45656479205437733</v>
      </c>
    </row>
    <row r="4" spans="1:3" x14ac:dyDescent="0.25">
      <c r="A4" t="s">
        <v>161</v>
      </c>
      <c r="B4">
        <f>'OECD Chem Pharma Split'!K$31/SUM('OECD Chem Pharma Split'!$K$31:$L$31)</f>
        <v>0.73836315065166358</v>
      </c>
      <c r="C4">
        <f>'OECD Chem Pharma Split'!L$31/SUM('OECD Chem Pharma Split'!$K$31:$L$31)</f>
        <v>0.26163684934833642</v>
      </c>
    </row>
    <row r="5" spans="1:3" x14ac:dyDescent="0.25">
      <c r="A5" t="s">
        <v>162</v>
      </c>
      <c r="B5">
        <f>'OECD Chem Pharma Split'!I$31/SUM('OECD Chem Pharma Split'!$I$31:$J$31)</f>
        <v>0.56049784808654179</v>
      </c>
      <c r="C5">
        <f>'OECD Chem Pharma Split'!J$31/SUM('OECD Chem Pharma Split'!$I$31:$J$31)</f>
        <v>0.43950215191345821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L2"/>
  <sheetViews>
    <sheetView workbookViewId="0"/>
  </sheetViews>
  <sheetFormatPr defaultRowHeight="15" x14ac:dyDescent="0.25"/>
  <cols>
    <col min="1" max="1" width="23.7109375" customWidth="1"/>
    <col min="2" max="38" width="10.140625" customWidth="1"/>
  </cols>
  <sheetData>
    <row r="1" spans="1:38" s="4" customFormat="1" x14ac:dyDescent="0.25">
      <c r="A1" s="15" t="s">
        <v>88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50" t="s">
        <v>151</v>
      </c>
      <c r="L1" s="50" t="s">
        <v>152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</row>
    <row r="2" spans="1:38" ht="30" x14ac:dyDescent="0.25">
      <c r="A2" s="17" t="s">
        <v>108</v>
      </c>
      <c r="B2" s="16">
        <f>'OECD VAL'!C10/SUM('OECD VAL'!C9:C11)</f>
        <v>6.1517190580761986E-2</v>
      </c>
      <c r="C2" s="16">
        <f>'OECD VAL'!D10/SUM('OECD VAL'!D9:D11)</f>
        <v>9.9067379257927329E-2</v>
      </c>
      <c r="D2" s="16">
        <f>'OECD VAL'!E10/SUM('OECD VAL'!E9:E11)</f>
        <v>5.6127436576759913E-2</v>
      </c>
      <c r="E2" s="16">
        <f>'OECD VAL'!F10/SUM('OECD VAL'!F9:F11)</f>
        <v>4.0151804740454169E-2</v>
      </c>
      <c r="F2" s="16">
        <f>'OECD VAL'!G10/SUM('OECD VAL'!G9:G11)</f>
        <v>3.2299002645631493E-2</v>
      </c>
      <c r="G2" s="16">
        <f>'OECD VAL'!H10/SUM('OECD VAL'!H9:H11)</f>
        <v>3.1820922313056638E-2</v>
      </c>
      <c r="H2" s="16">
        <f>'OECD VAL'!I10/SUM('OECD VAL'!I9:I11)</f>
        <v>2.3560197910940078E-2</v>
      </c>
      <c r="I2" s="16">
        <f>'OECD VAL'!J10/SUM('OECD VAL'!J9:J11)</f>
        <v>2.5976535134693248E-2</v>
      </c>
      <c r="J2" s="16">
        <f>'OECD VAL'!K10/SUM('OECD VAL'!K9:K11)</f>
        <v>2.1425789482983619E-2</v>
      </c>
      <c r="K2" s="51">
        <f>('OECD VAL'!$L$10*'Chem Pharma Shares'!B$4)/SUMPRODUCT('OECD VAL'!$L$9:$L$11,'Chem Pharma Shares'!B$3:B$5)</f>
        <v>4.5767591720580925E-2</v>
      </c>
      <c r="L2" s="51">
        <f>('OECD VAL'!$L$10*'Chem Pharma Shares'!C$4)/SUMPRODUCT('OECD VAL'!$L$9:$L$11,'Chem Pharma Shares'!C$3:C$5)</f>
        <v>2.0818116352961109E-2</v>
      </c>
      <c r="M2" s="16">
        <f>'OECD VAL'!M10/SUM('OECD VAL'!M9:M11)</f>
        <v>2.1680370671842714E-2</v>
      </c>
      <c r="N2" s="16">
        <f>'OECD VAL'!N10/SUM('OECD VAL'!N9:N11)</f>
        <v>2.8480429060816687E-2</v>
      </c>
      <c r="O2" s="16">
        <f>'OECD VAL'!O10/SUM('OECD VAL'!O9:O11)</f>
        <v>4.3506251471436608E-2</v>
      </c>
      <c r="P2" s="16">
        <f>'OECD VAL'!P10/SUM('OECD VAL'!P9:P11)</f>
        <v>1.9307124350611618E-2</v>
      </c>
      <c r="Q2" s="16">
        <f>'OECD VAL'!Q10/SUM('OECD VAL'!Q9:Q11)</f>
        <v>2.5746481393069176E-2</v>
      </c>
      <c r="R2" s="16">
        <f>'OECD VAL'!R10/SUM('OECD VAL'!R9:R11)</f>
        <v>2.0144197988579221E-2</v>
      </c>
      <c r="S2" s="16">
        <f>'OECD VAL'!S10/SUM('OECD VAL'!S9:S11)</f>
        <v>2.2632144555397051E-2</v>
      </c>
      <c r="T2" s="16">
        <f>'OECD VAL'!T10/SUM('OECD VAL'!T9:T11)</f>
        <v>1.8663737124842539E-2</v>
      </c>
      <c r="U2" s="16">
        <f>'OECD VAL'!U10/SUM('OECD VAL'!U9:U11)</f>
        <v>1.7985856004675407E-2</v>
      </c>
      <c r="V2" s="16">
        <f>'OECD VAL'!V10/SUM('OECD VAL'!V9:V11)</f>
        <v>1.9698422822110023E-2</v>
      </c>
      <c r="W2" s="16">
        <f>'OECD VAL'!W10/SUM('OECD VAL'!W9:W11)</f>
        <v>0.13319579866756548</v>
      </c>
      <c r="X2" s="16">
        <f>'OECD VAL'!X10/SUM('OECD VAL'!X9:X11)</f>
        <v>1.1137517809357384E-2</v>
      </c>
      <c r="Y2" s="16">
        <f>'OECD VAL'!Y10/SUM('OECD VAL'!Y9:Y11)</f>
        <v>2.9785512861146255E-2</v>
      </c>
      <c r="Z2" s="16">
        <f>'OECD VAL'!Z10/SUM('OECD VAL'!Z9:Z11)</f>
        <v>2.5606736815010557E-2</v>
      </c>
      <c r="AA2" s="16">
        <f>'OECD VAL'!AA10/SUM('OECD VAL'!AA9:AA11)</f>
        <v>4.8980458276615936E-2</v>
      </c>
      <c r="AB2" s="16">
        <f>'OECD VAL'!AB10/SUM('OECD VAL'!AB9:AB11)</f>
        <v>1.95745299924363E-2</v>
      </c>
      <c r="AC2" s="16">
        <f>'OECD VAL'!AC10/SUM('OECD VAL'!AC9:AC11)</f>
        <v>3.1512391871811096E-2</v>
      </c>
      <c r="AD2" s="16">
        <f>'OECD VAL'!AD10/SUM('OECD VAL'!AD9:AD11)</f>
        <v>9.3582739635012166E-3</v>
      </c>
      <c r="AE2" s="16">
        <f>'OECD VAL'!AE10/SUM('OECD VAL'!AE9:AE11)</f>
        <v>3.1491443051795943E-2</v>
      </c>
      <c r="AF2" s="16">
        <f>'OECD VAL'!AF10/SUM('OECD VAL'!AF9:AF11)</f>
        <v>0.10974217146820722</v>
      </c>
      <c r="AG2" s="16">
        <f>'OECD VAL'!AG10/SUM('OECD VAL'!AG9:AG11)</f>
        <v>1.5065355463333142E-2</v>
      </c>
      <c r="AH2" s="16">
        <f>'OECD VAL'!AH10/SUM('OECD VAL'!AH9:AH11)</f>
        <v>7.6786727995343008E-3</v>
      </c>
      <c r="AI2" s="16">
        <f>'OECD VAL'!AI10/SUM('OECD VAL'!AI9:AI11)</f>
        <v>3.6848123302380888E-2</v>
      </c>
      <c r="AJ2" s="16">
        <f>'OECD VAL'!AJ10/SUM('OECD VAL'!AJ9:AJ11)</f>
        <v>1.9753493918955489E-2</v>
      </c>
      <c r="AK2" s="16">
        <f>'OECD VAL'!AK10/SUM('OECD VAL'!AK9:AK11)</f>
        <v>2.973755864173263E-2</v>
      </c>
      <c r="AL2" s="16">
        <f>'OECD VAL'!AL10/SUM('OECD VAL'!AL9:AL11)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OECD Chem Pharma Split</vt:lpstr>
      <vt:lpstr>Chem Pharma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2020-10-06T01:12:59Z</dcterms:modified>
</cp:coreProperties>
</file>