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trans\BHNVFEAL\"/>
    </mc:Choice>
  </mc:AlternateContent>
  <xr:revisionPtr revIDLastSave="0" documentId="13_ncr:1_{073E2DB2-3FDB-4A84-955D-4788BFABC88D}" xr6:coauthVersionLast="45" xr6:coauthVersionMax="45" xr10:uidLastSave="{00000000-0000-0000-0000-000000000000}"/>
  <bookViews>
    <workbookView xWindow="6120" yWindow="390" windowWidth="20505" windowHeight="11985" activeTab="1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4" l="1"/>
  <c r="I2" i="10" s="1"/>
  <c r="T9" i="24"/>
  <c r="Q2" i="10" s="1"/>
  <c r="AA9" i="24"/>
  <c r="X2" i="10" s="1"/>
  <c r="AB9" i="24"/>
  <c r="Y2" i="10" s="1"/>
  <c r="AI9" i="24"/>
  <c r="AF2" i="10" s="1"/>
  <c r="AJ9" i="24"/>
  <c r="AG2" i="10" s="1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M9" i="24"/>
  <c r="E9" i="24" s="1"/>
  <c r="B2" i="10" s="1"/>
  <c r="Z9" i="24" l="1"/>
  <c r="W2" i="10" s="1"/>
  <c r="AG9" i="24"/>
  <c r="AD2" i="10" s="1"/>
  <c r="Y9" i="24"/>
  <c r="V2" i="10" s="1"/>
  <c r="Q9" i="24"/>
  <c r="N2" i="10" s="1"/>
  <c r="I9" i="24"/>
  <c r="F2" i="10" s="1"/>
  <c r="S9" i="24"/>
  <c r="P2" i="10" s="1"/>
  <c r="AH9" i="24"/>
  <c r="AE2" i="10" s="1"/>
  <c r="R9" i="24"/>
  <c r="O2" i="10" s="1"/>
  <c r="AF9" i="24"/>
  <c r="AC2" i="10" s="1"/>
  <c r="X9" i="24"/>
  <c r="U2" i="10" s="1"/>
  <c r="P9" i="24"/>
  <c r="M2" i="10" s="1"/>
  <c r="H9" i="24"/>
  <c r="E2" i="10" s="1"/>
  <c r="K9" i="24"/>
  <c r="H2" i="10" s="1"/>
  <c r="J9" i="24"/>
  <c r="G2" i="10" s="1"/>
  <c r="AE9" i="24"/>
  <c r="AB2" i="10" s="1"/>
  <c r="W9" i="24"/>
  <c r="T2" i="10" s="1"/>
  <c r="O9" i="24"/>
  <c r="L2" i="10" s="1"/>
  <c r="G9" i="24"/>
  <c r="D2" i="10" s="1"/>
  <c r="N9" i="24"/>
  <c r="K2" i="10" s="1"/>
  <c r="AL9" i="24"/>
  <c r="AD9" i="24"/>
  <c r="AA2" i="10" s="1"/>
  <c r="V9" i="24"/>
  <c r="S2" i="10" s="1"/>
  <c r="F9" i="24"/>
  <c r="C2" i="10" s="1"/>
  <c r="AK9" i="24"/>
  <c r="AC9" i="24"/>
  <c r="Z2" i="10" s="1"/>
  <c r="U9" i="24"/>
  <c r="R2" i="10" s="1"/>
  <c r="M9" i="24"/>
  <c r="J2" i="10" s="1"/>
  <c r="D16" i="26"/>
  <c r="C16" i="26"/>
  <c r="B16" i="26" l="1"/>
  <c r="AM3" i="24"/>
  <c r="O4" i="5" s="1"/>
  <c r="AM4" i="24"/>
  <c r="AD5" i="6" s="1"/>
  <c r="AM5" i="24"/>
  <c r="AM6" i="24"/>
  <c r="Z5" i="10" s="1"/>
  <c r="AM7" i="24"/>
  <c r="Z5" i="9" s="1"/>
  <c r="AM8" i="24"/>
  <c r="AM10" i="24"/>
  <c r="AM11" i="24"/>
  <c r="AM12" i="24"/>
  <c r="AM13" i="24"/>
  <c r="S4" i="14" s="1"/>
  <c r="AM14" i="24"/>
  <c r="W14" i="24" s="1"/>
  <c r="AD14" i="24" l="1"/>
  <c r="AL14" i="24"/>
  <c r="Z5" i="8"/>
  <c r="AK14" i="24"/>
  <c r="AC14" i="24"/>
  <c r="AA14" i="24"/>
  <c r="AJ14" i="24"/>
  <c r="AB14" i="24"/>
  <c r="AI14" i="24"/>
  <c r="AH14" i="24"/>
  <c r="Z14" i="24"/>
  <c r="AG14" i="24"/>
  <c r="Y14" i="24"/>
  <c r="AD5" i="7"/>
  <c r="AF14" i="24"/>
  <c r="X14" i="24"/>
  <c r="V14" i="24"/>
  <c r="AE14" i="24"/>
  <c r="Z2" i="24" l="1"/>
  <c r="B4" i="2" s="1"/>
  <c r="AN2" i="24" l="1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N3" i="24"/>
  <c r="P4" i="5" s="1"/>
  <c r="AO3" i="24"/>
  <c r="Q4" i="5" s="1"/>
  <c r="AP3" i="24"/>
  <c r="R4" i="5" s="1"/>
  <c r="AQ3" i="24"/>
  <c r="S4" i="5" s="1"/>
  <c r="AR3" i="24"/>
  <c r="T4" i="5" s="1"/>
  <c r="AS3" i="24"/>
  <c r="U4" i="5" s="1"/>
  <c r="AT3" i="24"/>
  <c r="V4" i="5" s="1"/>
  <c r="AU3" i="24"/>
  <c r="W4" i="5" s="1"/>
  <c r="AV3" i="24"/>
  <c r="X4" i="5" s="1"/>
  <c r="AW3" i="24"/>
  <c r="Y4" i="5" s="1"/>
  <c r="AX3" i="24"/>
  <c r="Z4" i="5" s="1"/>
  <c r="AY3" i="24"/>
  <c r="AA4" i="5" s="1"/>
  <c r="AZ3" i="24"/>
  <c r="AB4" i="5" s="1"/>
  <c r="BA3" i="24"/>
  <c r="AC4" i="5" s="1"/>
  <c r="BB3" i="24"/>
  <c r="AD4" i="5" s="1"/>
  <c r="BC3" i="24"/>
  <c r="AE4" i="5" s="1"/>
  <c r="BD3" i="24"/>
  <c r="AF4" i="5" s="1"/>
  <c r="BE3" i="24"/>
  <c r="AG4" i="5" s="1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AN4" i="24"/>
  <c r="AE5" i="6" s="1"/>
  <c r="AO4" i="24"/>
  <c r="AF5" i="6" s="1"/>
  <c r="AP4" i="24"/>
  <c r="AG5" i="6" s="1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N5" i="24"/>
  <c r="AE5" i="7" s="1"/>
  <c r="AO5" i="24"/>
  <c r="AF5" i="7" s="1"/>
  <c r="AP5" i="24"/>
  <c r="AG5" i="7" s="1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N6" i="24"/>
  <c r="AA5" i="10" s="1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AN7" i="24"/>
  <c r="AA5" i="9" s="1"/>
  <c r="AO7" i="24"/>
  <c r="AB5" i="9" s="1"/>
  <c r="AP7" i="24"/>
  <c r="AC5" i="9" s="1"/>
  <c r="AQ7" i="24"/>
  <c r="AR7" i="24"/>
  <c r="AE5" i="9" s="1"/>
  <c r="AS7" i="24"/>
  <c r="AF5" i="9" s="1"/>
  <c r="AT7" i="24"/>
  <c r="AG5" i="9" s="1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N13" i="24"/>
  <c r="AO13" i="24"/>
  <c r="U4" i="14" s="1"/>
  <c r="AP13" i="24"/>
  <c r="V4" i="14" s="1"/>
  <c r="AQ13" i="24"/>
  <c r="W4" i="14" s="1"/>
  <c r="AR13" i="24"/>
  <c r="X4" i="14" s="1"/>
  <c r="AS13" i="24"/>
  <c r="Y4" i="14" s="1"/>
  <c r="AT13" i="24"/>
  <c r="Z4" i="14" s="1"/>
  <c r="AU13" i="24"/>
  <c r="AA4" i="14" s="1"/>
  <c r="AV13" i="24"/>
  <c r="AB4" i="14" s="1"/>
  <c r="AW13" i="24"/>
  <c r="AC4" i="14" s="1"/>
  <c r="AX13" i="24"/>
  <c r="AD4" i="14" s="1"/>
  <c r="AY13" i="24"/>
  <c r="AE4" i="14" s="1"/>
  <c r="AZ13" i="24"/>
  <c r="AF4" i="14" s="1"/>
  <c r="BA13" i="24"/>
  <c r="AG4" i="14" s="1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BB14" i="24"/>
  <c r="BC14" i="24"/>
  <c r="BD14" i="24"/>
  <c r="BE14" i="24"/>
  <c r="BF14" i="24"/>
  <c r="BG14" i="24"/>
  <c r="BH14" i="24"/>
  <c r="BI14" i="24"/>
  <c r="BJ14" i="24"/>
  <c r="BK14" i="24"/>
  <c r="BL14" i="24"/>
  <c r="BM14" i="24"/>
  <c r="BN14" i="24"/>
  <c r="BO14" i="24"/>
  <c r="BP14" i="24"/>
  <c r="BQ14" i="24"/>
  <c r="BR14" i="24"/>
  <c r="AM2" i="24"/>
  <c r="AD5" i="8" l="1"/>
  <c r="AD5" i="10"/>
  <c r="AC5" i="8"/>
  <c r="AC5" i="10"/>
  <c r="AG5" i="8"/>
  <c r="AG5" i="10"/>
  <c r="AF5" i="8"/>
  <c r="AF5" i="10"/>
  <c r="AB5" i="8"/>
  <c r="AB5" i="10"/>
  <c r="AE5" i="8"/>
  <c r="AE5" i="10"/>
  <c r="AK10" i="24"/>
  <c r="AL10" i="24"/>
  <c r="E8" i="24"/>
  <c r="V8" i="24"/>
  <c r="AE8" i="24"/>
  <c r="Q8" i="24"/>
  <c r="AI8" i="24"/>
  <c r="I8" i="24"/>
  <c r="AJ8" i="24"/>
  <c r="Y8" i="24"/>
  <c r="AC8" i="24"/>
  <c r="L8" i="24"/>
  <c r="AK8" i="24"/>
  <c r="H8" i="24"/>
  <c r="P8" i="24"/>
  <c r="X8" i="24"/>
  <c r="S8" i="24"/>
  <c r="M8" i="24"/>
  <c r="AD8" i="24"/>
  <c r="AA8" i="24"/>
  <c r="AL8" i="24"/>
  <c r="J8" i="24"/>
  <c r="AG8" i="24"/>
  <c r="AB8" i="24"/>
  <c r="Z8" i="24"/>
  <c r="F8" i="24"/>
  <c r="W8" i="24"/>
  <c r="U8" i="24"/>
  <c r="R8" i="24"/>
  <c r="G8" i="24"/>
  <c r="AH8" i="24"/>
  <c r="K8" i="24"/>
  <c r="AF8" i="24"/>
  <c r="T8" i="24"/>
  <c r="O8" i="24"/>
  <c r="N8" i="24"/>
  <c r="T4" i="14"/>
  <c r="AB13" i="24"/>
  <c r="H4" i="14" s="1"/>
  <c r="AD13" i="24"/>
  <c r="J4" i="14" s="1"/>
  <c r="AL13" i="24"/>
  <c r="R4" i="14" s="1"/>
  <c r="AJ13" i="24"/>
  <c r="P4" i="14" s="1"/>
  <c r="AA13" i="24"/>
  <c r="G4" i="14" s="1"/>
  <c r="Y13" i="24"/>
  <c r="E4" i="14" s="1"/>
  <c r="W13" i="24"/>
  <c r="C4" i="14" s="1"/>
  <c r="AI13" i="24"/>
  <c r="O4" i="14" s="1"/>
  <c r="AK13" i="24"/>
  <c r="Q4" i="14" s="1"/>
  <c r="X13" i="24"/>
  <c r="D4" i="14" s="1"/>
  <c r="V13" i="24"/>
  <c r="B4" i="14" s="1"/>
  <c r="AC13" i="24"/>
  <c r="I4" i="14" s="1"/>
  <c r="Z13" i="24"/>
  <c r="F4" i="14" s="1"/>
  <c r="AG13" i="24"/>
  <c r="M4" i="14" s="1"/>
  <c r="AE13" i="24"/>
  <c r="K4" i="14" s="1"/>
  <c r="AH13" i="24"/>
  <c r="N4" i="14" s="1"/>
  <c r="AF13" i="24"/>
  <c r="L4" i="14" s="1"/>
  <c r="AG7" i="24"/>
  <c r="T5" i="9" s="1"/>
  <c r="AD5" i="9"/>
  <c r="W7" i="24"/>
  <c r="J5" i="9" s="1"/>
  <c r="AE7" i="24"/>
  <c r="R5" i="9" s="1"/>
  <c r="O7" i="24"/>
  <c r="B5" i="9" s="1"/>
  <c r="X7" i="24"/>
  <c r="K5" i="9" s="1"/>
  <c r="AF7" i="24"/>
  <c r="S5" i="9" s="1"/>
  <c r="Q7" i="24"/>
  <c r="D5" i="9" s="1"/>
  <c r="Y7" i="24"/>
  <c r="L5" i="9" s="1"/>
  <c r="AH7" i="24"/>
  <c r="U5" i="9" s="1"/>
  <c r="R7" i="24"/>
  <c r="E5" i="9" s="1"/>
  <c r="Z7" i="24"/>
  <c r="M5" i="9" s="1"/>
  <c r="AI7" i="24"/>
  <c r="V5" i="9" s="1"/>
  <c r="S7" i="24"/>
  <c r="F5" i="9" s="1"/>
  <c r="AA7" i="24"/>
  <c r="N5" i="9" s="1"/>
  <c r="AJ7" i="24"/>
  <c r="W5" i="9" s="1"/>
  <c r="T7" i="24"/>
  <c r="G5" i="9" s="1"/>
  <c r="AB7" i="24"/>
  <c r="O5" i="9" s="1"/>
  <c r="AK7" i="24"/>
  <c r="X5" i="9" s="1"/>
  <c r="U7" i="24"/>
  <c r="H5" i="9" s="1"/>
  <c r="AC7" i="24"/>
  <c r="P5" i="9" s="1"/>
  <c r="AL7" i="24"/>
  <c r="Y5" i="9" s="1"/>
  <c r="V7" i="24"/>
  <c r="I5" i="9" s="1"/>
  <c r="AD7" i="24"/>
  <c r="Q5" i="9" s="1"/>
  <c r="P7" i="24"/>
  <c r="C5" i="9" s="1"/>
  <c r="AA5" i="8"/>
  <c r="O6" i="24"/>
  <c r="Z6" i="24"/>
  <c r="Q6" i="24"/>
  <c r="AA6" i="24"/>
  <c r="Y6" i="24"/>
  <c r="AC6" i="24"/>
  <c r="S6" i="24"/>
  <c r="P6" i="24"/>
  <c r="U6" i="24"/>
  <c r="R6" i="24"/>
  <c r="AE6" i="24"/>
  <c r="AK6" i="24"/>
  <c r="AL6" i="24"/>
  <c r="T6" i="24"/>
  <c r="AJ6" i="24"/>
  <c r="AD6" i="24"/>
  <c r="AF6" i="24"/>
  <c r="AB6" i="24"/>
  <c r="AG6" i="24"/>
  <c r="AI6" i="24"/>
  <c r="X6" i="24"/>
  <c r="W6" i="24"/>
  <c r="AH6" i="24"/>
  <c r="V6" i="24"/>
  <c r="X10" i="24"/>
  <c r="U5" i="11" s="1"/>
  <c r="O10" i="24"/>
  <c r="L5" i="11" s="1"/>
  <c r="AG10" i="24"/>
  <c r="AD5" i="11" s="1"/>
  <c r="AI10" i="24"/>
  <c r="AF5" i="11" s="1"/>
  <c r="AJ10" i="24"/>
  <c r="AG5" i="11" s="1"/>
  <c r="P10" i="24"/>
  <c r="M5" i="11" s="1"/>
  <c r="AA10" i="24"/>
  <c r="X5" i="11" s="1"/>
  <c r="G10" i="24"/>
  <c r="D5" i="11" s="1"/>
  <c r="Y10" i="24"/>
  <c r="V5" i="11" s="1"/>
  <c r="H10" i="24"/>
  <c r="E5" i="11" s="1"/>
  <c r="S10" i="24"/>
  <c r="P5" i="11" s="1"/>
  <c r="AF10" i="24"/>
  <c r="AC5" i="11" s="1"/>
  <c r="R10" i="24"/>
  <c r="O5" i="11" s="1"/>
  <c r="Z10" i="24"/>
  <c r="W5" i="11" s="1"/>
  <c r="AH10" i="24"/>
  <c r="AE5" i="11" s="1"/>
  <c r="I10" i="24"/>
  <c r="F5" i="11" s="1"/>
  <c r="J10" i="24"/>
  <c r="G5" i="11" s="1"/>
  <c r="AE10" i="24"/>
  <c r="AB5" i="11" s="1"/>
  <c r="M10" i="24"/>
  <c r="J5" i="11" s="1"/>
  <c r="AB10" i="24"/>
  <c r="Y5" i="11" s="1"/>
  <c r="W10" i="24"/>
  <c r="T5" i="11" s="1"/>
  <c r="E10" i="24"/>
  <c r="B5" i="11" s="1"/>
  <c r="K10" i="24"/>
  <c r="H5" i="11" s="1"/>
  <c r="T10" i="24"/>
  <c r="Q5" i="11" s="1"/>
  <c r="N10" i="24"/>
  <c r="K5" i="11" s="1"/>
  <c r="AD10" i="24"/>
  <c r="AA5" i="11" s="1"/>
  <c r="L10" i="24"/>
  <c r="I5" i="11" s="1"/>
  <c r="F10" i="24"/>
  <c r="C5" i="11" s="1"/>
  <c r="V10" i="24"/>
  <c r="S5" i="11" s="1"/>
  <c r="Q10" i="24"/>
  <c r="N5" i="11" s="1"/>
  <c r="AC10" i="24"/>
  <c r="Z5" i="11" s="1"/>
  <c r="U10" i="24"/>
  <c r="R5" i="11" s="1"/>
  <c r="AB12" i="24"/>
  <c r="X5" i="13" s="1"/>
  <c r="V12" i="24"/>
  <c r="R5" i="13" s="1"/>
  <c r="T12" i="24"/>
  <c r="P5" i="13" s="1"/>
  <c r="N12" i="24"/>
  <c r="J5" i="13" s="1"/>
  <c r="K12" i="24"/>
  <c r="G5" i="13" s="1"/>
  <c r="AI12" i="24"/>
  <c r="AE5" i="13" s="1"/>
  <c r="L12" i="24"/>
  <c r="H5" i="13" s="1"/>
  <c r="AJ12" i="24"/>
  <c r="AF5" i="13" s="1"/>
  <c r="AD12" i="24"/>
  <c r="Z5" i="13" s="1"/>
  <c r="S12" i="24"/>
  <c r="O5" i="13" s="1"/>
  <c r="AA12" i="24"/>
  <c r="W5" i="13" s="1"/>
  <c r="M12" i="24"/>
  <c r="I5" i="13" s="1"/>
  <c r="U12" i="24"/>
  <c r="Q5" i="13" s="1"/>
  <c r="AC12" i="24"/>
  <c r="Y5" i="13" s="1"/>
  <c r="AL12" i="24"/>
  <c r="F12" i="24"/>
  <c r="B5" i="13" s="1"/>
  <c r="O12" i="24"/>
  <c r="K5" i="13" s="1"/>
  <c r="I12" i="24"/>
  <c r="E5" i="13" s="1"/>
  <c r="X12" i="24"/>
  <c r="T5" i="13" s="1"/>
  <c r="AE12" i="24"/>
  <c r="AA5" i="13" s="1"/>
  <c r="W12" i="24"/>
  <c r="S5" i="13" s="1"/>
  <c r="AH12" i="24"/>
  <c r="AD5" i="13" s="1"/>
  <c r="H12" i="24"/>
  <c r="D5" i="13" s="1"/>
  <c r="AF12" i="24"/>
  <c r="AB5" i="13" s="1"/>
  <c r="Z12" i="24"/>
  <c r="V5" i="13" s="1"/>
  <c r="AG12" i="24"/>
  <c r="AC5" i="13" s="1"/>
  <c r="P12" i="24"/>
  <c r="L5" i="13" s="1"/>
  <c r="Q12" i="24"/>
  <c r="M5" i="13" s="1"/>
  <c r="R12" i="24"/>
  <c r="N5" i="13" s="1"/>
  <c r="J12" i="24"/>
  <c r="F5" i="13" s="1"/>
  <c r="Y12" i="24"/>
  <c r="U5" i="13" s="1"/>
  <c r="AK12" i="24"/>
  <c r="AG5" i="13" s="1"/>
  <c r="G12" i="24"/>
  <c r="C5" i="13" s="1"/>
  <c r="O4" i="2"/>
  <c r="AA2" i="24"/>
  <c r="L11" i="24"/>
  <c r="H5" i="12" s="1"/>
  <c r="T11" i="24"/>
  <c r="P5" i="12" s="1"/>
  <c r="AB11" i="24"/>
  <c r="X5" i="12" s="1"/>
  <c r="AJ11" i="24"/>
  <c r="AF5" i="12" s="1"/>
  <c r="W11" i="24"/>
  <c r="S5" i="12" s="1"/>
  <c r="P11" i="24"/>
  <c r="L5" i="12" s="1"/>
  <c r="AF11" i="24"/>
  <c r="AB5" i="12" s="1"/>
  <c r="Z11" i="24"/>
  <c r="V5" i="12" s="1"/>
  <c r="J11" i="24"/>
  <c r="F5" i="12" s="1"/>
  <c r="F11" i="24"/>
  <c r="B5" i="12" s="1"/>
  <c r="V11" i="24"/>
  <c r="R5" i="12" s="1"/>
  <c r="AL11" i="24"/>
  <c r="O11" i="24"/>
  <c r="K5" i="12" s="1"/>
  <c r="H11" i="24"/>
  <c r="D5" i="12" s="1"/>
  <c r="X11" i="24"/>
  <c r="T5" i="12" s="1"/>
  <c r="R11" i="24"/>
  <c r="N5" i="12" s="1"/>
  <c r="N11" i="24"/>
  <c r="J5" i="12" s="1"/>
  <c r="AD11" i="24"/>
  <c r="Z5" i="12" s="1"/>
  <c r="G11" i="24"/>
  <c r="C5" i="12" s="1"/>
  <c r="AE11" i="24"/>
  <c r="AA5" i="12" s="1"/>
  <c r="I11" i="24"/>
  <c r="E5" i="12" s="1"/>
  <c r="Q11" i="24"/>
  <c r="M5" i="12" s="1"/>
  <c r="Y11" i="24"/>
  <c r="U5" i="12" s="1"/>
  <c r="AG11" i="24"/>
  <c r="AC5" i="12" s="1"/>
  <c r="AH11" i="24"/>
  <c r="AD5" i="12" s="1"/>
  <c r="AI11" i="24"/>
  <c r="AE5" i="12" s="1"/>
  <c r="K11" i="24"/>
  <c r="G5" i="12" s="1"/>
  <c r="AK11" i="24"/>
  <c r="AG5" i="12" s="1"/>
  <c r="AC11" i="24"/>
  <c r="Y5" i="12" s="1"/>
  <c r="AA11" i="24"/>
  <c r="W5" i="12" s="1"/>
  <c r="M11" i="24"/>
  <c r="I5" i="12" s="1"/>
  <c r="U11" i="24"/>
  <c r="Q5" i="12" s="1"/>
  <c r="S11" i="24"/>
  <c r="O5" i="12" s="1"/>
  <c r="B31" i="26"/>
  <c r="B27" i="26"/>
  <c r="N5" i="8" l="1"/>
  <c r="N5" i="10"/>
  <c r="T5" i="8"/>
  <c r="T5" i="10"/>
  <c r="R5" i="8"/>
  <c r="R5" i="10"/>
  <c r="D5" i="8"/>
  <c r="D5" i="10"/>
  <c r="V5" i="8"/>
  <c r="V5" i="10"/>
  <c r="O5" i="8"/>
  <c r="O5" i="10"/>
  <c r="E5" i="8"/>
  <c r="E5" i="10"/>
  <c r="M5" i="8"/>
  <c r="M5" i="10"/>
  <c r="S5" i="8"/>
  <c r="S5" i="10"/>
  <c r="H5" i="8"/>
  <c r="H5" i="10"/>
  <c r="B5" i="8"/>
  <c r="B5" i="10"/>
  <c r="X5" i="8"/>
  <c r="X5" i="10"/>
  <c r="I5" i="8"/>
  <c r="I5" i="10"/>
  <c r="Q5" i="8"/>
  <c r="Q5" i="10"/>
  <c r="C5" i="8"/>
  <c r="C5" i="10"/>
  <c r="U5" i="8"/>
  <c r="U5" i="10"/>
  <c r="W5" i="8"/>
  <c r="W5" i="10"/>
  <c r="F5" i="8"/>
  <c r="F5" i="10"/>
  <c r="J5" i="8"/>
  <c r="J5" i="10"/>
  <c r="G5" i="8"/>
  <c r="G5" i="10"/>
  <c r="P5" i="8"/>
  <c r="P5" i="10"/>
  <c r="K5" i="8"/>
  <c r="K5" i="10"/>
  <c r="Y5" i="8"/>
  <c r="Y5" i="10"/>
  <c r="L5" i="8"/>
  <c r="L5" i="10"/>
  <c r="AB2" i="24"/>
  <c r="C4" i="2"/>
  <c r="B20" i="26"/>
  <c r="AC2" i="24" l="1"/>
  <c r="D4" i="2"/>
  <c r="B21" i="26"/>
  <c r="B22" i="26" s="1"/>
  <c r="V5" i="24" s="1"/>
  <c r="M5" i="7" l="1"/>
  <c r="W5" i="24"/>
  <c r="N5" i="7" s="1"/>
  <c r="AD2" i="24"/>
  <c r="E4" i="2"/>
  <c r="U5" i="24"/>
  <c r="AE2" i="24" l="1"/>
  <c r="F4" i="2"/>
  <c r="X5" i="24"/>
  <c r="T5" i="24"/>
  <c r="L5" i="7"/>
  <c r="B2" i="2"/>
  <c r="AD2" i="7"/>
  <c r="Y5" i="24" l="1"/>
  <c r="O5" i="7"/>
  <c r="S5" i="24"/>
  <c r="K5" i="7"/>
  <c r="AF2" i="24"/>
  <c r="G4" i="2"/>
  <c r="AA2" i="8"/>
  <c r="AA8" i="8"/>
  <c r="AD2" i="9"/>
  <c r="AD8" i="9"/>
  <c r="AG2" i="8"/>
  <c r="AG8" i="8"/>
  <c r="Z8" i="8"/>
  <c r="Z2" i="8"/>
  <c r="AC2" i="9"/>
  <c r="AC8" i="9"/>
  <c r="AF8" i="8"/>
  <c r="AF2" i="8"/>
  <c r="AB2" i="9"/>
  <c r="AB8" i="9"/>
  <c r="AE2" i="8"/>
  <c r="AE8" i="8"/>
  <c r="AD8" i="8"/>
  <c r="AD2" i="8"/>
  <c r="AG2" i="9"/>
  <c r="AG8" i="9"/>
  <c r="Z2" i="9"/>
  <c r="Z8" i="9"/>
  <c r="AB8" i="8"/>
  <c r="AB2" i="8"/>
  <c r="AF2" i="9"/>
  <c r="AF8" i="9"/>
  <c r="AE8" i="9"/>
  <c r="AE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A7" i="2"/>
  <c r="AA8" i="2"/>
  <c r="AF8" i="2"/>
  <c r="AF7" i="2"/>
  <c r="AC2" i="2"/>
  <c r="AC8" i="2"/>
  <c r="AC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A7" i="14"/>
  <c r="AA8" i="14"/>
  <c r="W7" i="14"/>
  <c r="W8" i="14"/>
  <c r="AG2" i="14"/>
  <c r="AG8" i="14"/>
  <c r="AG7" i="14"/>
  <c r="V8" i="14"/>
  <c r="V7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E8" i="5"/>
  <c r="AE7" i="5"/>
  <c r="AA8" i="5"/>
  <c r="AA7" i="5"/>
  <c r="W8" i="5"/>
  <c r="W7" i="5"/>
  <c r="O8" i="5"/>
  <c r="O7" i="5"/>
  <c r="AG4" i="6"/>
  <c r="R5" i="14"/>
  <c r="L3" i="7"/>
  <c r="S5" i="5"/>
  <c r="S6" i="2"/>
  <c r="AB2" i="2"/>
  <c r="AB3" i="2"/>
  <c r="AB5" i="2"/>
  <c r="N2" i="7"/>
  <c r="AG3" i="14"/>
  <c r="AC6" i="14"/>
  <c r="AC5" i="14"/>
  <c r="AC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AF6" i="14"/>
  <c r="X6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D3" i="7"/>
  <c r="AG6" i="6"/>
  <c r="AG2" i="6"/>
  <c r="AE4" i="6"/>
  <c r="AE3" i="6"/>
  <c r="AE2" i="6"/>
  <c r="AE6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A3" i="2"/>
  <c r="AA5" i="2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A3" i="5"/>
  <c r="AB5" i="5"/>
  <c r="T5" i="5"/>
  <c r="AA5" i="5"/>
  <c r="H4" i="2" l="1"/>
  <c r="AG2" i="24"/>
  <c r="I4" i="2" s="1"/>
  <c r="R5" i="24"/>
  <c r="J5" i="7"/>
  <c r="J3" i="7" s="1"/>
  <c r="Z5" i="24"/>
  <c r="P5" i="7"/>
  <c r="P4" i="7" s="1"/>
  <c r="S3" i="2"/>
  <c r="S2" i="2"/>
  <c r="S6" i="5"/>
  <c r="S5" i="2"/>
  <c r="J8" i="8"/>
  <c r="J2" i="8"/>
  <c r="F2" i="9"/>
  <c r="F8" i="9"/>
  <c r="J8" i="9"/>
  <c r="J2" i="9"/>
  <c r="Q2" i="11"/>
  <c r="Q8" i="11"/>
  <c r="M8" i="8"/>
  <c r="M2" i="8"/>
  <c r="I2" i="9"/>
  <c r="I8" i="9"/>
  <c r="E8" i="10"/>
  <c r="AE8" i="11"/>
  <c r="AE2" i="11"/>
  <c r="K8" i="13"/>
  <c r="K2" i="13"/>
  <c r="AF2" i="13"/>
  <c r="AF8" i="13"/>
  <c r="T2" i="12"/>
  <c r="T8" i="12"/>
  <c r="V2" i="12"/>
  <c r="V8" i="12"/>
  <c r="AF2" i="12"/>
  <c r="AF8" i="12"/>
  <c r="C2" i="12"/>
  <c r="C8" i="12"/>
  <c r="K2" i="12"/>
  <c r="K8" i="12"/>
  <c r="X8" i="8"/>
  <c r="X2" i="8"/>
  <c r="N8" i="8"/>
  <c r="N2" i="8"/>
  <c r="K2" i="8"/>
  <c r="K8" i="8"/>
  <c r="P2" i="9"/>
  <c r="P8" i="9"/>
  <c r="M2" i="9"/>
  <c r="M8" i="9"/>
  <c r="S2" i="9"/>
  <c r="S8" i="9"/>
  <c r="AB8" i="10"/>
  <c r="U8" i="10"/>
  <c r="L8" i="10"/>
  <c r="C8" i="10"/>
  <c r="Y2" i="11"/>
  <c r="Y8" i="11"/>
  <c r="H2" i="11"/>
  <c r="H8" i="11"/>
  <c r="J2" i="11"/>
  <c r="J8" i="11"/>
  <c r="AD2" i="13"/>
  <c r="AD8" i="13"/>
  <c r="S8" i="13"/>
  <c r="S2" i="13"/>
  <c r="J2" i="13"/>
  <c r="J8" i="13"/>
  <c r="W2" i="13"/>
  <c r="W8" i="13"/>
  <c r="L8" i="8"/>
  <c r="L2" i="8"/>
  <c r="Q2" i="9"/>
  <c r="Q8" i="9"/>
  <c r="J8" i="10"/>
  <c r="I2" i="13"/>
  <c r="I8" i="13"/>
  <c r="AA8" i="13"/>
  <c r="AA2" i="13"/>
  <c r="U8" i="8"/>
  <c r="U2" i="8"/>
  <c r="I2" i="11"/>
  <c r="I8" i="11"/>
  <c r="N2" i="11"/>
  <c r="N8" i="11"/>
  <c r="AD2" i="12"/>
  <c r="AD8" i="12"/>
  <c r="E2" i="13"/>
  <c r="E8" i="13"/>
  <c r="E2" i="12"/>
  <c r="E8" i="12"/>
  <c r="P2" i="11"/>
  <c r="P8" i="11"/>
  <c r="H8" i="8"/>
  <c r="H2" i="8"/>
  <c r="F8" i="8"/>
  <c r="F2" i="8"/>
  <c r="H2" i="9"/>
  <c r="H8" i="9"/>
  <c r="E2" i="9"/>
  <c r="E8" i="9"/>
  <c r="K2" i="9"/>
  <c r="K8" i="9"/>
  <c r="T8" i="10"/>
  <c r="AF8" i="10"/>
  <c r="D8" i="10"/>
  <c r="L2" i="11"/>
  <c r="L8" i="11"/>
  <c r="T2" i="11"/>
  <c r="T8" i="11"/>
  <c r="Q2" i="8"/>
  <c r="Q8" i="8"/>
  <c r="U2" i="9"/>
  <c r="U8" i="9"/>
  <c r="AE8" i="10"/>
  <c r="M2" i="13"/>
  <c r="M8" i="13"/>
  <c r="AB2" i="13"/>
  <c r="AB8" i="13"/>
  <c r="Z2" i="11"/>
  <c r="Z8" i="11"/>
  <c r="AD2" i="11"/>
  <c r="AD8" i="11"/>
  <c r="R2" i="11"/>
  <c r="R8" i="11"/>
  <c r="O2" i="12"/>
  <c r="O8" i="12"/>
  <c r="E2" i="11"/>
  <c r="E8" i="11"/>
  <c r="V8" i="8"/>
  <c r="V2" i="8"/>
  <c r="W2" i="8"/>
  <c r="W8" i="8"/>
  <c r="I8" i="8"/>
  <c r="I2" i="8"/>
  <c r="S8" i="10"/>
  <c r="AA8" i="10"/>
  <c r="H8" i="10"/>
  <c r="X8" i="10"/>
  <c r="N2" i="13"/>
  <c r="N8" i="13"/>
  <c r="C2" i="13"/>
  <c r="C8" i="13"/>
  <c r="AC2" i="13"/>
  <c r="AC8" i="13"/>
  <c r="L2" i="13"/>
  <c r="L8" i="13"/>
  <c r="G8" i="9"/>
  <c r="G2" i="9"/>
  <c r="K8" i="10"/>
  <c r="F8" i="10"/>
  <c r="AG2" i="13"/>
  <c r="AG8" i="13"/>
  <c r="Y2" i="13"/>
  <c r="Y8" i="13"/>
  <c r="W2" i="12"/>
  <c r="W8" i="12"/>
  <c r="V2" i="9"/>
  <c r="V8" i="9"/>
  <c r="V2" i="11"/>
  <c r="V8" i="11"/>
  <c r="D2" i="12"/>
  <c r="D8" i="12"/>
  <c r="U2" i="12"/>
  <c r="U8" i="12"/>
  <c r="AC8" i="8"/>
  <c r="AC2" i="8"/>
  <c r="O2" i="8"/>
  <c r="O8" i="8"/>
  <c r="E8" i="8"/>
  <c r="E2" i="8"/>
  <c r="AA2" i="11"/>
  <c r="AA8" i="11"/>
  <c r="AG8" i="12"/>
  <c r="AG2" i="12"/>
  <c r="Y2" i="8"/>
  <c r="Y8" i="8"/>
  <c r="D2" i="9"/>
  <c r="D8" i="9"/>
  <c r="R2" i="13"/>
  <c r="R8" i="13"/>
  <c r="B2" i="13"/>
  <c r="B8" i="13"/>
  <c r="Y2" i="9"/>
  <c r="Y8" i="9"/>
  <c r="I8" i="12"/>
  <c r="I2" i="12"/>
  <c r="O8" i="9"/>
  <c r="O2" i="9"/>
  <c r="AG8" i="10"/>
  <c r="M2" i="11"/>
  <c r="M8" i="11"/>
  <c r="F2" i="13"/>
  <c r="F8" i="13"/>
  <c r="D2" i="13"/>
  <c r="D8" i="13"/>
  <c r="J2" i="12"/>
  <c r="J8" i="12"/>
  <c r="D2" i="11"/>
  <c r="D8" i="11"/>
  <c r="AE2" i="12"/>
  <c r="AE8" i="12"/>
  <c r="M2" i="12"/>
  <c r="M8" i="12"/>
  <c r="C2" i="8"/>
  <c r="C8" i="8"/>
  <c r="G8" i="8"/>
  <c r="G2" i="8"/>
  <c r="D8" i="8"/>
  <c r="D2" i="8"/>
  <c r="R8" i="8"/>
  <c r="R2" i="8"/>
  <c r="N2" i="9"/>
  <c r="N8" i="9"/>
  <c r="L2" i="9"/>
  <c r="L8" i="9"/>
  <c r="R2" i="9"/>
  <c r="R8" i="9"/>
  <c r="Y8" i="10"/>
  <c r="W8" i="10"/>
  <c r="AD8" i="10"/>
  <c r="S2" i="11"/>
  <c r="S8" i="11"/>
  <c r="AG2" i="11"/>
  <c r="AG8" i="11"/>
  <c r="W8" i="11"/>
  <c r="W2" i="11"/>
  <c r="F2" i="11"/>
  <c r="F8" i="11"/>
  <c r="Y8" i="12"/>
  <c r="Y2" i="12"/>
  <c r="X2" i="12"/>
  <c r="X8" i="12"/>
  <c r="B2" i="12"/>
  <c r="B8" i="12"/>
  <c r="G2" i="12"/>
  <c r="G8" i="12"/>
  <c r="U2" i="13"/>
  <c r="U8" i="13"/>
  <c r="T2" i="13"/>
  <c r="T8" i="13"/>
  <c r="Z8" i="10"/>
  <c r="O8" i="10"/>
  <c r="V8" i="10"/>
  <c r="K2" i="11"/>
  <c r="K8" i="11"/>
  <c r="AF2" i="11"/>
  <c r="AF8" i="11"/>
  <c r="O8" i="11"/>
  <c r="O2" i="11"/>
  <c r="AB2" i="11"/>
  <c r="AB8" i="11"/>
  <c r="AE2" i="13"/>
  <c r="AE8" i="13"/>
  <c r="T2" i="9"/>
  <c r="T8" i="9"/>
  <c r="AC8" i="10"/>
  <c r="U2" i="11"/>
  <c r="U8" i="11"/>
  <c r="V2" i="13"/>
  <c r="V8" i="13"/>
  <c r="P2" i="13"/>
  <c r="P8" i="13"/>
  <c r="Z2" i="12"/>
  <c r="Z8" i="12"/>
  <c r="S2" i="8"/>
  <c r="S8" i="8"/>
  <c r="H2" i="12"/>
  <c r="H8" i="12"/>
  <c r="AC2" i="12"/>
  <c r="AC8" i="12"/>
  <c r="P8" i="8"/>
  <c r="P2" i="8"/>
  <c r="T8" i="8"/>
  <c r="T2" i="8"/>
  <c r="B8" i="8"/>
  <c r="B2" i="8"/>
  <c r="W8" i="9"/>
  <c r="W2" i="9"/>
  <c r="B8" i="9"/>
  <c r="B2" i="9"/>
  <c r="R8" i="10"/>
  <c r="I8" i="10"/>
  <c r="G8" i="10"/>
  <c r="N8" i="10"/>
  <c r="C2" i="11"/>
  <c r="C8" i="11"/>
  <c r="X2" i="11"/>
  <c r="X8" i="11"/>
  <c r="G8" i="11"/>
  <c r="G2" i="11"/>
  <c r="B2" i="11"/>
  <c r="B8" i="11"/>
  <c r="F2" i="12"/>
  <c r="F8" i="12"/>
  <c r="AB2" i="12"/>
  <c r="AB8" i="12"/>
  <c r="S2" i="12"/>
  <c r="S8" i="12"/>
  <c r="Q8" i="12"/>
  <c r="Q2" i="12"/>
  <c r="O2" i="13"/>
  <c r="O8" i="13"/>
  <c r="Z2" i="13"/>
  <c r="Z8" i="13"/>
  <c r="Q2" i="13"/>
  <c r="Q8" i="13"/>
  <c r="Q8" i="10"/>
  <c r="H2" i="13"/>
  <c r="H8" i="13"/>
  <c r="R2" i="12"/>
  <c r="R8" i="12"/>
  <c r="AA2" i="9"/>
  <c r="AA8" i="9"/>
  <c r="P8" i="10"/>
  <c r="AC2" i="11"/>
  <c r="AC8" i="11"/>
  <c r="G2" i="13"/>
  <c r="G8" i="13"/>
  <c r="X2" i="13"/>
  <c r="X8" i="13"/>
  <c r="L2" i="12"/>
  <c r="L8" i="12"/>
  <c r="N2" i="12"/>
  <c r="N8" i="12"/>
  <c r="P2" i="12"/>
  <c r="P8" i="12"/>
  <c r="C2" i="9"/>
  <c r="C8" i="9"/>
  <c r="B8" i="10"/>
  <c r="AA2" i="12"/>
  <c r="AA8" i="12"/>
  <c r="X2" i="9"/>
  <c r="X8" i="9"/>
  <c r="M8" i="10"/>
  <c r="R3" i="14"/>
  <c r="S2" i="5"/>
  <c r="S3" i="5"/>
  <c r="S7" i="2"/>
  <c r="S8" i="2"/>
  <c r="AE7" i="7"/>
  <c r="AE8" i="7"/>
  <c r="AF7" i="7"/>
  <c r="AF8" i="7"/>
  <c r="AG8" i="7"/>
  <c r="AG7" i="7"/>
  <c r="AD8" i="7"/>
  <c r="AD7" i="7"/>
  <c r="AE7" i="6"/>
  <c r="AE8" i="6"/>
  <c r="AG8" i="6"/>
  <c r="AG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AG3" i="6"/>
  <c r="J6" i="7"/>
  <c r="J4" i="7"/>
  <c r="N6" i="7"/>
  <c r="N2" i="14"/>
  <c r="N3" i="14"/>
  <c r="J2" i="7"/>
  <c r="N4" i="7"/>
  <c r="N3" i="7"/>
  <c r="L6" i="7"/>
  <c r="L4" i="7"/>
  <c r="L2" i="7"/>
  <c r="N6" i="14"/>
  <c r="N5" i="14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3" i="7"/>
  <c r="O6" i="7"/>
  <c r="O2" i="7"/>
  <c r="O4" i="7"/>
  <c r="AF2" i="6"/>
  <c r="AF6" i="6"/>
  <c r="AF4" i="6"/>
  <c r="AF3" i="6"/>
  <c r="P2" i="7" l="1"/>
  <c r="P6" i="7"/>
  <c r="P3" i="7"/>
  <c r="AH2" i="24"/>
  <c r="J4" i="2" s="1"/>
  <c r="Q5" i="24"/>
  <c r="I5" i="7"/>
  <c r="AA5" i="24"/>
  <c r="Q5" i="7"/>
  <c r="K7" i="7"/>
  <c r="K8" i="7"/>
  <c r="P7" i="7"/>
  <c r="P8" i="7"/>
  <c r="J8" i="7"/>
  <c r="J7" i="7"/>
  <c r="O7" i="7"/>
  <c r="O8" i="7"/>
  <c r="M8" i="7"/>
  <c r="M7" i="7"/>
  <c r="L7" i="7"/>
  <c r="L8" i="7"/>
  <c r="N8" i="7"/>
  <c r="N7" i="7"/>
  <c r="AF7" i="6"/>
  <c r="AF8" i="6"/>
  <c r="AI2" i="24" l="1"/>
  <c r="AJ2" i="24" s="1"/>
  <c r="Q6" i="7"/>
  <c r="Q2" i="7"/>
  <c r="Q4" i="7"/>
  <c r="Q3" i="7"/>
  <c r="AB5" i="24"/>
  <c r="R5" i="7"/>
  <c r="I6" i="7"/>
  <c r="I3" i="7"/>
  <c r="I4" i="7"/>
  <c r="I2" i="7"/>
  <c r="P5" i="24"/>
  <c r="H5" i="7"/>
  <c r="K4" i="2" l="1"/>
  <c r="AC5" i="24"/>
  <c r="S5" i="7"/>
  <c r="O5" i="24"/>
  <c r="G5" i="7"/>
  <c r="Q7" i="7"/>
  <c r="Q8" i="7"/>
  <c r="I8" i="7"/>
  <c r="I7" i="7"/>
  <c r="R4" i="7"/>
  <c r="R2" i="7"/>
  <c r="R6" i="7"/>
  <c r="R3" i="7"/>
  <c r="H6" i="7"/>
  <c r="H2" i="7"/>
  <c r="H3" i="7"/>
  <c r="H4" i="7"/>
  <c r="AK2" i="24"/>
  <c r="L4" i="2"/>
  <c r="H7" i="7" l="1"/>
  <c r="H8" i="7"/>
  <c r="G6" i="7"/>
  <c r="G2" i="7"/>
  <c r="G3" i="7"/>
  <c r="G4" i="7"/>
  <c r="N5" i="24"/>
  <c r="F5" i="7"/>
  <c r="S2" i="7"/>
  <c r="S4" i="7"/>
  <c r="S6" i="7"/>
  <c r="S3" i="7"/>
  <c r="AL2" i="24"/>
  <c r="N4" i="2" s="1"/>
  <c r="M4" i="2"/>
  <c r="R8" i="7"/>
  <c r="R7" i="7"/>
  <c r="AD5" i="24"/>
  <c r="T5" i="7"/>
  <c r="G7" i="7" l="1"/>
  <c r="G8" i="7"/>
  <c r="F6" i="7"/>
  <c r="F2" i="7"/>
  <c r="F4" i="7"/>
  <c r="F3" i="7"/>
  <c r="M5" i="24"/>
  <c r="E5" i="7"/>
  <c r="T6" i="7"/>
  <c r="T3" i="7"/>
  <c r="T2" i="7"/>
  <c r="T4" i="7"/>
  <c r="S7" i="7"/>
  <c r="S8" i="7"/>
  <c r="AE5" i="24"/>
  <c r="U5" i="7"/>
  <c r="U2" i="7" l="1"/>
  <c r="U6" i="7"/>
  <c r="U4" i="7"/>
  <c r="U3" i="7"/>
  <c r="F7" i="7"/>
  <c r="F8" i="7"/>
  <c r="T8" i="7"/>
  <c r="T7" i="7"/>
  <c r="L5" i="24"/>
  <c r="D5" i="7"/>
  <c r="E4" i="7"/>
  <c r="E2" i="7"/>
  <c r="E6" i="7"/>
  <c r="E3" i="7"/>
  <c r="AF5" i="24"/>
  <c r="V5" i="7"/>
  <c r="V3" i="7" l="1"/>
  <c r="V6" i="7"/>
  <c r="V4" i="7"/>
  <c r="V2" i="7"/>
  <c r="W5" i="7"/>
  <c r="AG5" i="24"/>
  <c r="X5" i="7" s="1"/>
  <c r="X3" i="7" s="1"/>
  <c r="E8" i="7"/>
  <c r="E7" i="7"/>
  <c r="U8" i="7"/>
  <c r="U7" i="7"/>
  <c r="D3" i="7"/>
  <c r="D4" i="7"/>
  <c r="D2" i="7"/>
  <c r="D6" i="7"/>
  <c r="K5" i="24"/>
  <c r="B5" i="7" s="1"/>
  <c r="C5" i="7"/>
  <c r="W2" i="7" l="1"/>
  <c r="W4" i="7"/>
  <c r="W3" i="7"/>
  <c r="W6" i="7"/>
  <c r="X2" i="7"/>
  <c r="D7" i="7"/>
  <c r="D8" i="7"/>
  <c r="AH5" i="24"/>
  <c r="X4" i="7"/>
  <c r="X8" i="7" s="1"/>
  <c r="X6" i="7"/>
  <c r="V7" i="7"/>
  <c r="V8" i="7"/>
  <c r="B4" i="7"/>
  <c r="B3" i="7"/>
  <c r="B2" i="7"/>
  <c r="B6" i="7"/>
  <c r="C2" i="7"/>
  <c r="C4" i="7"/>
  <c r="C6" i="7"/>
  <c r="C3" i="7"/>
  <c r="X7" i="7" l="1"/>
  <c r="B7" i="7"/>
  <c r="B8" i="7"/>
  <c r="Y5" i="7"/>
  <c r="AI5" i="24"/>
  <c r="C8" i="7"/>
  <c r="C7" i="7"/>
  <c r="W7" i="7"/>
  <c r="W8" i="7"/>
  <c r="AJ5" i="24" l="1"/>
  <c r="Z5" i="7"/>
  <c r="Y6" i="7"/>
  <c r="Y4" i="7"/>
  <c r="Y2" i="7"/>
  <c r="Y3" i="7"/>
  <c r="Z4" i="7" l="1"/>
  <c r="Z2" i="7"/>
  <c r="Z3" i="7"/>
  <c r="Z6" i="7"/>
  <c r="Y8" i="7"/>
  <c r="Y7" i="7"/>
  <c r="AK5" i="24"/>
  <c r="AA5" i="7"/>
  <c r="AL5" i="24" l="1"/>
  <c r="AB5" i="7"/>
  <c r="AA6" i="7"/>
  <c r="AA2" i="7"/>
  <c r="AA4" i="7"/>
  <c r="AA3" i="7"/>
  <c r="Z8" i="7"/>
  <c r="Z7" i="7"/>
  <c r="AA8" i="7" l="1"/>
  <c r="AA7" i="7"/>
  <c r="AB2" i="7"/>
  <c r="AB4" i="7"/>
  <c r="AB3" i="7"/>
  <c r="AB6" i="7"/>
  <c r="AL4" i="24"/>
  <c r="AC5" i="7"/>
  <c r="AL3" i="24"/>
  <c r="AC5" i="6" l="1"/>
  <c r="AK4" i="24"/>
  <c r="AK3" i="24"/>
  <c r="N4" i="5"/>
  <c r="AB7" i="7"/>
  <c r="AB8" i="7"/>
  <c r="AC2" i="7"/>
  <c r="AC6" i="7"/>
  <c r="AC3" i="7"/>
  <c r="AC4" i="7"/>
  <c r="N5" i="5" l="1"/>
  <c r="N2" i="5"/>
  <c r="N6" i="5"/>
  <c r="N3" i="5"/>
  <c r="N8" i="5"/>
  <c r="N7" i="5"/>
  <c r="M4" i="5"/>
  <c r="AJ3" i="24"/>
  <c r="AC7" i="7"/>
  <c r="AC8" i="7"/>
  <c r="AB5" i="6"/>
  <c r="AJ4" i="24"/>
  <c r="AC4" i="6"/>
  <c r="AC3" i="6"/>
  <c r="AC2" i="6"/>
  <c r="AC6" i="6"/>
  <c r="AI3" i="24" l="1"/>
  <c r="L4" i="5"/>
  <c r="AC8" i="6"/>
  <c r="AC7" i="6"/>
  <c r="M6" i="5"/>
  <c r="M3" i="5"/>
  <c r="M5" i="5"/>
  <c r="M7" i="5"/>
  <c r="M8" i="5"/>
  <c r="M2" i="5"/>
  <c r="AI4" i="24"/>
  <c r="AA5" i="6"/>
  <c r="AB4" i="6"/>
  <c r="AB3" i="6"/>
  <c r="AB6" i="6"/>
  <c r="AB2" i="6"/>
  <c r="AB8" i="6" l="1"/>
  <c r="AB7" i="6"/>
  <c r="AA3" i="6"/>
  <c r="AA4" i="6"/>
  <c r="AA6" i="6"/>
  <c r="AA2" i="6"/>
  <c r="Z5" i="6"/>
  <c r="AH4" i="24"/>
  <c r="L2" i="5"/>
  <c r="L3" i="5"/>
  <c r="L8" i="5"/>
  <c r="L6" i="5"/>
  <c r="L5" i="5"/>
  <c r="L7" i="5"/>
  <c r="K4" i="5"/>
  <c r="AH3" i="24"/>
  <c r="AG3" i="24" l="1"/>
  <c r="J4" i="5"/>
  <c r="AA7" i="6"/>
  <c r="AA8" i="6"/>
  <c r="K5" i="5"/>
  <c r="K7" i="5"/>
  <c r="K3" i="5"/>
  <c r="K6" i="5"/>
  <c r="K2" i="5"/>
  <c r="K8" i="5"/>
  <c r="Y5" i="6"/>
  <c r="AG4" i="24"/>
  <c r="Z4" i="6"/>
  <c r="Z2" i="6"/>
  <c r="Z3" i="6"/>
  <c r="Z6" i="6"/>
  <c r="Z8" i="6" l="1"/>
  <c r="Z7" i="6"/>
  <c r="I4" i="5"/>
  <c r="AF3" i="24"/>
  <c r="Y2" i="6"/>
  <c r="Y4" i="6"/>
  <c r="Y3" i="6"/>
  <c r="Y6" i="6"/>
  <c r="X5" i="6"/>
  <c r="AF4" i="24"/>
  <c r="J6" i="5"/>
  <c r="J8" i="5"/>
  <c r="J3" i="5"/>
  <c r="J5" i="5"/>
  <c r="J2" i="5"/>
  <c r="J7" i="5"/>
  <c r="Y8" i="6" l="1"/>
  <c r="Y7" i="6"/>
  <c r="W5" i="6"/>
  <c r="AE4" i="24"/>
  <c r="H4" i="5"/>
  <c r="AE3" i="24"/>
  <c r="I2" i="5"/>
  <c r="I5" i="5"/>
  <c r="I7" i="5"/>
  <c r="I6" i="5"/>
  <c r="I8" i="5"/>
  <c r="I3" i="5"/>
  <c r="X2" i="6"/>
  <c r="X4" i="6"/>
  <c r="X3" i="6"/>
  <c r="X6" i="6"/>
  <c r="H2" i="5" l="1"/>
  <c r="H6" i="5"/>
  <c r="H7" i="5"/>
  <c r="H5" i="5"/>
  <c r="H8" i="5"/>
  <c r="H3" i="5"/>
  <c r="X8" i="6"/>
  <c r="X7" i="6"/>
  <c r="G4" i="5"/>
  <c r="AD3" i="24"/>
  <c r="V5" i="6"/>
  <c r="AD4" i="24"/>
  <c r="W3" i="6"/>
  <c r="W6" i="6"/>
  <c r="W2" i="6"/>
  <c r="W4" i="6"/>
  <c r="G2" i="5" l="1"/>
  <c r="G8" i="5"/>
  <c r="G3" i="5"/>
  <c r="G6" i="5"/>
  <c r="G7" i="5"/>
  <c r="G5" i="5"/>
  <c r="W8" i="6"/>
  <c r="W7" i="6"/>
  <c r="U5" i="6"/>
  <c r="AC4" i="24"/>
  <c r="V3" i="6"/>
  <c r="V2" i="6"/>
  <c r="V6" i="6"/>
  <c r="V4" i="6"/>
  <c r="F4" i="5"/>
  <c r="AC3" i="24"/>
  <c r="F8" i="5" l="1"/>
  <c r="F7" i="5"/>
  <c r="F2" i="5"/>
  <c r="F6" i="5"/>
  <c r="F3" i="5"/>
  <c r="F5" i="5"/>
  <c r="V8" i="6"/>
  <c r="V7" i="6"/>
  <c r="E4" i="5"/>
  <c r="AB3" i="24"/>
  <c r="T5" i="6"/>
  <c r="AB4" i="24"/>
  <c r="U4" i="6"/>
  <c r="U6" i="6"/>
  <c r="U3" i="6"/>
  <c r="U2" i="6"/>
  <c r="U7" i="6" l="1"/>
  <c r="U8" i="6"/>
  <c r="S5" i="6"/>
  <c r="AA4" i="24"/>
  <c r="T6" i="6"/>
  <c r="T3" i="6"/>
  <c r="T2" i="6"/>
  <c r="T4" i="6"/>
  <c r="D4" i="5"/>
  <c r="AA3" i="24"/>
  <c r="E6" i="5"/>
  <c r="E2" i="5"/>
  <c r="E3" i="5"/>
  <c r="E5" i="5"/>
  <c r="E7" i="5"/>
  <c r="E8" i="5"/>
  <c r="T8" i="6" l="1"/>
  <c r="T7" i="6"/>
  <c r="R5" i="6"/>
  <c r="Z4" i="24"/>
  <c r="S3" i="6"/>
  <c r="S4" i="6"/>
  <c r="S2" i="6"/>
  <c r="S6" i="6"/>
  <c r="C4" i="5"/>
  <c r="Z3" i="24"/>
  <c r="B4" i="5" s="1"/>
  <c r="D3" i="5"/>
  <c r="D8" i="5"/>
  <c r="D6" i="5"/>
  <c r="D7" i="5"/>
  <c r="D2" i="5"/>
  <c r="D5" i="5"/>
  <c r="S8" i="6" l="1"/>
  <c r="S7" i="6"/>
  <c r="Q5" i="6"/>
  <c r="Y4" i="24"/>
  <c r="B8" i="5"/>
  <c r="B2" i="5"/>
  <c r="B7" i="5"/>
  <c r="B6" i="5"/>
  <c r="B5" i="5"/>
  <c r="B3" i="5"/>
  <c r="R6" i="6"/>
  <c r="R3" i="6"/>
  <c r="R2" i="6"/>
  <c r="R4" i="6"/>
  <c r="C5" i="5"/>
  <c r="C7" i="5"/>
  <c r="C3" i="5"/>
  <c r="C6" i="5"/>
  <c r="C8" i="5"/>
  <c r="C2" i="5"/>
  <c r="R8" i="6" l="1"/>
  <c r="R7" i="6"/>
  <c r="Q6" i="6"/>
  <c r="Q2" i="6"/>
  <c r="Q3" i="6"/>
  <c r="Q4" i="6"/>
  <c r="P5" i="6"/>
  <c r="X4" i="24"/>
  <c r="O5" i="6" l="1"/>
  <c r="W4" i="24"/>
  <c r="P6" i="6"/>
  <c r="P3" i="6"/>
  <c r="P4" i="6"/>
  <c r="P2" i="6"/>
  <c r="Q8" i="6"/>
  <c r="Q7" i="6"/>
  <c r="P7" i="6" l="1"/>
  <c r="P8" i="6"/>
  <c r="N5" i="6"/>
  <c r="V4" i="24"/>
  <c r="O4" i="6"/>
  <c r="O2" i="6"/>
  <c r="O3" i="6"/>
  <c r="O6" i="6"/>
  <c r="O7" i="6" l="1"/>
  <c r="O8" i="6"/>
  <c r="M5" i="6"/>
  <c r="U4" i="24"/>
  <c r="N6" i="6"/>
  <c r="N2" i="6"/>
  <c r="N3" i="6"/>
  <c r="N4" i="6"/>
  <c r="B5" i="2"/>
  <c r="B8" i="2"/>
  <c r="B7" i="2"/>
  <c r="B3" i="2"/>
  <c r="B6" i="2"/>
  <c r="N2" i="2"/>
  <c r="N7" i="6" l="1"/>
  <c r="N8" i="6"/>
  <c r="L5" i="6"/>
  <c r="T4" i="24"/>
  <c r="M2" i="6"/>
  <c r="M3" i="6"/>
  <c r="M4" i="6"/>
  <c r="M6" i="6"/>
  <c r="N7" i="2"/>
  <c r="N6" i="2"/>
  <c r="N8" i="2"/>
  <c r="N5" i="2"/>
  <c r="N3" i="2"/>
  <c r="K5" i="6" l="1"/>
  <c r="S4" i="24"/>
  <c r="M8" i="6"/>
  <c r="M7" i="6"/>
  <c r="L6" i="6"/>
  <c r="L2" i="6"/>
  <c r="L4" i="6"/>
  <c r="L3" i="6"/>
  <c r="C3" i="2"/>
  <c r="C5" i="2"/>
  <c r="C7" i="2"/>
  <c r="C2" i="2"/>
  <c r="C6" i="2"/>
  <c r="C8" i="2"/>
  <c r="L7" i="6" l="1"/>
  <c r="L8" i="6"/>
  <c r="J5" i="6"/>
  <c r="R4" i="24"/>
  <c r="K4" i="6"/>
  <c r="K2" i="6"/>
  <c r="K3" i="6"/>
  <c r="K6" i="6"/>
  <c r="I5" i="6" l="1"/>
  <c r="Q4" i="24"/>
  <c r="K8" i="6"/>
  <c r="K7" i="6"/>
  <c r="J6" i="6"/>
  <c r="J3" i="6"/>
  <c r="J4" i="6"/>
  <c r="J2" i="6"/>
  <c r="J8" i="6" l="1"/>
  <c r="J7" i="6"/>
  <c r="H5" i="6"/>
  <c r="P4" i="24"/>
  <c r="I3" i="6"/>
  <c r="I2" i="6"/>
  <c r="I4" i="6"/>
  <c r="I6" i="6"/>
  <c r="I7" i="6" l="1"/>
  <c r="I8" i="6"/>
  <c r="G5" i="6"/>
  <c r="O4" i="24"/>
  <c r="H4" i="6"/>
  <c r="H2" i="6"/>
  <c r="H3" i="6"/>
  <c r="H6" i="6"/>
  <c r="H7" i="6" l="1"/>
  <c r="H8" i="6"/>
  <c r="F5" i="6"/>
  <c r="N4" i="24"/>
  <c r="G3" i="6"/>
  <c r="G4" i="6"/>
  <c r="G2" i="6"/>
  <c r="G6" i="6"/>
  <c r="F2" i="6" l="1"/>
  <c r="F6" i="6"/>
  <c r="F3" i="6"/>
  <c r="F4" i="6"/>
  <c r="G8" i="6"/>
  <c r="G7" i="6"/>
  <c r="E5" i="6"/>
  <c r="M4" i="24"/>
  <c r="D2" i="2"/>
  <c r="D5" i="2"/>
  <c r="D6" i="2"/>
  <c r="D5" i="6" l="1"/>
  <c r="L4" i="24"/>
  <c r="F8" i="6"/>
  <c r="F7" i="6"/>
  <c r="E6" i="6"/>
  <c r="E4" i="6"/>
  <c r="E2" i="6"/>
  <c r="E3" i="6"/>
  <c r="D8" i="2"/>
  <c r="D7" i="2"/>
  <c r="E2" i="2"/>
  <c r="E6" i="2"/>
  <c r="E5" i="2"/>
  <c r="E3" i="2"/>
  <c r="E7" i="2"/>
  <c r="E8" i="2"/>
  <c r="D3" i="2"/>
  <c r="E8" i="6" l="1"/>
  <c r="E7" i="6"/>
  <c r="C5" i="6"/>
  <c r="K4" i="24"/>
  <c r="B5" i="6" s="1"/>
  <c r="D2" i="6"/>
  <c r="D3" i="6"/>
  <c r="D6" i="6"/>
  <c r="D4" i="6"/>
  <c r="G8" i="2"/>
  <c r="G5" i="2"/>
  <c r="G2" i="2"/>
  <c r="G6" i="2"/>
  <c r="G3" i="2"/>
  <c r="G7" i="2"/>
  <c r="F5" i="2"/>
  <c r="F2" i="2"/>
  <c r="F6" i="2"/>
  <c r="F3" i="2"/>
  <c r="F7" i="2"/>
  <c r="F8" i="2"/>
  <c r="D8" i="6" l="1"/>
  <c r="D7" i="6"/>
  <c r="B6" i="6"/>
  <c r="B4" i="6"/>
  <c r="B2" i="6"/>
  <c r="B3" i="6"/>
  <c r="C6" i="6"/>
  <c r="C4" i="6"/>
  <c r="C3" i="6"/>
  <c r="C2" i="6"/>
  <c r="H8" i="2"/>
  <c r="H5" i="2"/>
  <c r="H2" i="2"/>
  <c r="H6" i="2"/>
  <c r="H3" i="2"/>
  <c r="H7" i="2"/>
  <c r="C8" i="6" l="1"/>
  <c r="C7" i="6"/>
  <c r="B7" i="6"/>
  <c r="B8" i="6"/>
  <c r="I8" i="2"/>
  <c r="I5" i="2"/>
  <c r="I7" i="2"/>
  <c r="I2" i="2"/>
  <c r="I6" i="2"/>
  <c r="I3" i="2"/>
  <c r="J3" i="2" l="1"/>
  <c r="J7" i="2"/>
  <c r="J8" i="2"/>
  <c r="J5" i="2"/>
  <c r="J2" i="2"/>
  <c r="J6" i="2"/>
  <c r="K2" i="2" l="1"/>
  <c r="K3" i="2"/>
  <c r="K7" i="2"/>
  <c r="K8" i="2"/>
  <c r="K5" i="2"/>
  <c r="K6" i="2"/>
  <c r="L2" i="2" l="1"/>
  <c r="L6" i="2"/>
  <c r="L3" i="2"/>
  <c r="L7" i="2"/>
  <c r="L8" i="2"/>
  <c r="L5" i="2"/>
  <c r="M2" i="2" l="1"/>
  <c r="M6" i="2"/>
  <c r="M5" i="2"/>
  <c r="M3" i="2"/>
  <c r="M7" i="2"/>
  <c r="M8" i="2"/>
</calcChain>
</file>

<file path=xl/sharedStrings.xml><?xml version="1.0" encoding="utf-8"?>
<sst xmlns="http://schemas.openxmlformats.org/spreadsheetml/2006/main" count="255" uniqueCount="96">
  <si>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</si>
  <si>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</si>
  <si>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</si>
  <si>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</si>
  <si>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</si>
  <si>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</si>
  <si>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</si>
  <si>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</si>
  <si>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</si>
  <si>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</si>
  <si>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</si>
  <si>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</si>
  <si>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</si>
  <si>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</si>
  <si>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</si>
  <si>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</si>
  <si>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</si>
  <si>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</si>
  <si>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</si>
  <si>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</si>
  <si>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</si>
  <si>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</si>
  <si>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</si>
  <si>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</si>
  <si>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</si>
  <si>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</si>
  <si>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</si>
  <si>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</si>
  <si>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</si>
  <si>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</si>
  <si>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</si>
  <si>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</si>
  <si>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</si>
  <si>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</si>
  <si>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</si>
  <si>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</si>
  <si>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</si>
  <si>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</si>
  <si>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</si>
  <si>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</si>
  <si>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</si>
  <si>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</si>
  <si>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</si>
  <si>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</si>
  <si>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</si>
  <si>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</si>
  <si>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</si>
  <si>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</si>
  <si>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</si>
  <si>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</si>
  <si>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</si>
  <si>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</si>
  <si>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</si>
  <si>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</si>
  <si>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</si>
  <si>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</si>
  <si>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</si>
  <si>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</si>
  <si>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</si>
  <si>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</si>
  <si>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</si>
  <si>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</si>
  <si>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</si>
  <si>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</si>
  <si>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</si>
  <si>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</si>
  <si>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</si>
  <si>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</si>
  <si>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</si>
  <si>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</si>
  <si>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</si>
  <si>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</si>
  <si>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</si>
  <si>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</si>
  <si>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</si>
  <si>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</si>
  <si>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</si>
  <si>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</si>
  <si>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</si>
  <si>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</si>
  <si>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</si>
  <si>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</si>
  <si>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</si>
  <si>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</si>
  <si>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</si>
  <si>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</si>
  <si>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</si>
  <si>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</si>
  <si>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</si>
  <si>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</si>
  <si>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</si>
  <si>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</si>
  <si>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</si>
  <si>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AEO 2010 Table 7</t>
  </si>
  <si>
    <t>psgr - diesel</t>
  </si>
  <si>
    <t>psgr -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</si>
</sst>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_(* #,##0.000000_);_(* \(#,##0.00000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11" fontId="0" fillId="0" borderId="0" xfId="0" applyNumberFormat="1" applyFill="1"/>
    <xf numFmtId="11" fontId="43" fillId="0" borderId="0" xfId="0" applyNumberFormat="1" applyFont="1" applyBorder="1"/>
    <xf numFmtId="11" fontId="43" fillId="0" borderId="19" xfId="0" applyNumberFormat="1" applyFont="1" applyBorder="1"/>
    <xf numFmtId="11" fontId="43" fillId="0" borderId="0" xfId="0" applyNumberFormat="1" applyFont="1"/>
    <xf numFmtId="11" fontId="43" fillId="0" borderId="0" xfId="0" applyNumberFormat="1" applyFont="1" applyFill="1"/>
    <xf numFmtId="11" fontId="43" fillId="0" borderId="19" xfId="0" applyNumberFormat="1" applyFont="1" applyFill="1" applyBorder="1"/>
    <xf numFmtId="0" fontId="43" fillId="0" borderId="0" xfId="0" applyNumberFormat="1" applyFont="1" applyFill="1"/>
    <xf numFmtId="0" fontId="43" fillId="0" borderId="19" xfId="0" applyNumberFormat="1" applyFont="1" applyFill="1" applyBorder="1"/>
    <xf numFmtId="0" fontId="0" fillId="0" borderId="0" xfId="0" applyFill="1" applyAlignment="1">
      <alignment horizontal="right" wrapText="1"/>
    </xf>
    <xf numFmtId="11" fontId="0" fillId="29" borderId="0" xfId="0" applyNumberFormat="1" applyFill="1"/>
    <xf numFmtId="168" fontId="0" fillId="0" borderId="0" xfId="154" applyNumberFormat="1" applyFont="1"/>
    <xf numFmtId="9" fontId="0" fillId="0" borderId="0" xfId="155" applyFont="1"/>
    <xf numFmtId="167" fontId="0" fillId="0" borderId="0" xfId="155" applyNumberFormat="1" applyFont="1"/>
    <xf numFmtId="11" fontId="43" fillId="0" borderId="0" xfId="0" applyNumberFormat="1" applyFont="1" applyFill="1" applyBorder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4" builtinId="3"/>
    <cellStyle name="Comma 2" xfId="37" xr:uid="{00000000-0005-0000-0000-00001F000000}"/>
    <cellStyle name="Comma 2 2" xfId="38" xr:uid="{00000000-0005-0000-0000-000020000000}"/>
    <cellStyle name="Comma 3" xfId="39" xr:uid="{00000000-0005-0000-0000-000021000000}"/>
    <cellStyle name="Comma 4" xfId="40" xr:uid="{00000000-0005-0000-0000-000022000000}"/>
    <cellStyle name="Comma 5" xfId="41" xr:uid="{00000000-0005-0000-0000-000023000000}"/>
    <cellStyle name="Comma 6" xfId="42" xr:uid="{00000000-0005-0000-0000-000024000000}"/>
    <cellStyle name="Comma 7" xfId="43" xr:uid="{00000000-0005-0000-0000-000025000000}"/>
    <cellStyle name="Comma 8" xfId="44" xr:uid="{00000000-0005-0000-0000-000026000000}"/>
    <cellStyle name="Corner heading" xfId="45" xr:uid="{00000000-0005-0000-0000-000027000000}"/>
    <cellStyle name="Currency 2" xfId="46" xr:uid="{00000000-0005-0000-0000-000028000000}"/>
    <cellStyle name="Currency 3" xfId="47" xr:uid="{00000000-0005-0000-0000-000029000000}"/>
    <cellStyle name="Currency 3 2" xfId="48" xr:uid="{00000000-0005-0000-0000-00002A000000}"/>
    <cellStyle name="Data" xfId="49" xr:uid="{00000000-0005-0000-0000-00002B000000}"/>
    <cellStyle name="Data 2" xfId="50" xr:uid="{00000000-0005-0000-0000-00002C000000}"/>
    <cellStyle name="Data no deci" xfId="51" xr:uid="{00000000-0005-0000-0000-00002D000000}"/>
    <cellStyle name="Data Superscript" xfId="52" xr:uid="{00000000-0005-0000-0000-00002E000000}"/>
    <cellStyle name="Data_1-1A-Regular" xfId="53" xr:uid="{00000000-0005-0000-0000-00002F000000}"/>
    <cellStyle name="Explanatory Text 2" xfId="54" xr:uid="{00000000-0005-0000-0000-000030000000}"/>
    <cellStyle name="Font: Calibri, 9pt regular" xfId="6" xr:uid="{00000000-0005-0000-0000-000031000000}"/>
    <cellStyle name="Font: Calibri, 9pt regular 2" xfId="55" xr:uid="{00000000-0005-0000-0000-000032000000}"/>
    <cellStyle name="Footnotes: top row" xfId="2" xr:uid="{00000000-0005-0000-0000-000033000000}"/>
    <cellStyle name="Footnotes: top row 2" xfId="56" xr:uid="{00000000-0005-0000-0000-000034000000}"/>
    <cellStyle name="Good 2" xfId="57" xr:uid="{00000000-0005-0000-0000-000035000000}"/>
    <cellStyle name="Header: bottom row" xfId="5" xr:uid="{00000000-0005-0000-0000-000036000000}"/>
    <cellStyle name="Header: bottom row 2" xfId="58" xr:uid="{00000000-0005-0000-0000-000037000000}"/>
    <cellStyle name="Heading 1 2" xfId="59" xr:uid="{00000000-0005-0000-0000-000038000000}"/>
    <cellStyle name="Heading 2 2" xfId="60" xr:uid="{00000000-0005-0000-0000-000039000000}"/>
    <cellStyle name="Heading 3 2" xfId="61" xr:uid="{00000000-0005-0000-0000-00003A000000}"/>
    <cellStyle name="Heading 4 2" xfId="62" xr:uid="{00000000-0005-0000-0000-00003B000000}"/>
    <cellStyle name="Hed Side" xfId="63" xr:uid="{00000000-0005-0000-0000-00003C000000}"/>
    <cellStyle name="Hed Side 2" xfId="64" xr:uid="{00000000-0005-0000-0000-00003D000000}"/>
    <cellStyle name="Hed Side bold" xfId="65" xr:uid="{00000000-0005-0000-0000-00003E000000}"/>
    <cellStyle name="Hed Side Indent" xfId="66" xr:uid="{00000000-0005-0000-0000-00003F000000}"/>
    <cellStyle name="Hed Side Regular" xfId="67" xr:uid="{00000000-0005-0000-0000-000040000000}"/>
    <cellStyle name="Hed Side_1-1A-Regular" xfId="68" xr:uid="{00000000-0005-0000-0000-000041000000}"/>
    <cellStyle name="Hed Top" xfId="69" xr:uid="{00000000-0005-0000-0000-000042000000}"/>
    <cellStyle name="Hed Top - SECTION" xfId="70" xr:uid="{00000000-0005-0000-0000-000043000000}"/>
    <cellStyle name="Hed Top_3-new4" xfId="71" xr:uid="{00000000-0005-0000-0000-000044000000}"/>
    <cellStyle name="Hyperlink" xfId="153" builtinId="8"/>
    <cellStyle name="Hyperlink 2" xfId="72" xr:uid="{00000000-0005-0000-0000-000046000000}"/>
    <cellStyle name="Input 2" xfId="73" xr:uid="{00000000-0005-0000-0000-000047000000}"/>
    <cellStyle name="Linked Cell 2" xfId="74" xr:uid="{00000000-0005-0000-0000-000048000000}"/>
    <cellStyle name="Neutral 2" xfId="75" xr:uid="{00000000-0005-0000-0000-000049000000}"/>
    <cellStyle name="Normal" xfId="0" builtinId="0"/>
    <cellStyle name="Normal 10" xfId="76" xr:uid="{00000000-0005-0000-0000-00004B000000}"/>
    <cellStyle name="Normal 11" xfId="77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3.0768539884220951E-4</c:v>
                </c:pt>
                <c:pt idx="24" formatCode="0.00E+00">
                  <c:v>3.1424986163219182E-4</c:v>
                </c:pt>
                <c:pt idx="25" formatCode="0.00E+00">
                  <c:v>3.2081432442217412E-4</c:v>
                </c:pt>
                <c:pt idx="26" formatCode="0.00E+00">
                  <c:v>3.2737878721215643E-4</c:v>
                </c:pt>
                <c:pt idx="27" formatCode="0.00E+00">
                  <c:v>3.3394325000213874E-4</c:v>
                </c:pt>
                <c:pt idx="28" formatCode="0.00E+00">
                  <c:v>3.4050771279212105E-4</c:v>
                </c:pt>
                <c:pt idx="29" formatCode="0.00E+00">
                  <c:v>3.4707217558210335E-4</c:v>
                </c:pt>
                <c:pt idx="30" formatCode="0.00E+00">
                  <c:v>3.5363663837208566E-4</c:v>
                </c:pt>
                <c:pt idx="31" formatCode="0.00E+00">
                  <c:v>3.6020110116206797E-4</c:v>
                </c:pt>
                <c:pt idx="32" formatCode="0.00E+00">
                  <c:v>3.6676556395205028E-4</c:v>
                </c:pt>
                <c:pt idx="33" formatCode="0.00E+00">
                  <c:v>3.7333002674203258E-4</c:v>
                </c:pt>
                <c:pt idx="34" formatCode="0.00E+00">
                  <c:v>3.7989448953201489E-4</c:v>
                </c:pt>
                <c:pt idx="35" formatCode="0.00E+00">
                  <c:v>3.864589523219972E-4</c:v>
                </c:pt>
                <c:pt idx="36" formatCode="0.00E+00">
                  <c:v>3.9302341511197978E-4</c:v>
                </c:pt>
                <c:pt idx="37" formatCode="0.00E+00">
                  <c:v>4.0252878211595981E-4</c:v>
                </c:pt>
                <c:pt idx="38" formatCode="0.00E+00">
                  <c:v>4.1588252550314367E-4</c:v>
                </c:pt>
                <c:pt idx="39" formatCode="0.00E+00">
                  <c:v>4.3438277377046727E-4</c:v>
                </c:pt>
                <c:pt idx="40" formatCode="0.00E+00">
                  <c:v>4.5046218689641604E-4</c:v>
                </c:pt>
                <c:pt idx="41" formatCode="0.00E+00">
                  <c:v>4.6680999238008479E-4</c:v>
                </c:pt>
                <c:pt idx="42" formatCode="0.00E+00">
                  <c:v>4.8865302583664188E-4</c:v>
                </c:pt>
                <c:pt idx="43" formatCode="0.00E+00">
                  <c:v>4.8980917517774396E-4</c:v>
                </c:pt>
                <c:pt idx="44" formatCode="0.00E+00">
                  <c:v>4.9021275810223763E-4</c:v>
                </c:pt>
                <c:pt idx="45" formatCode="0.00E+00">
                  <c:v>4.9056242905234535E-4</c:v>
                </c:pt>
                <c:pt idx="46" formatCode="0.00E+00">
                  <c:v>4.9105320514660779E-4</c:v>
                </c:pt>
                <c:pt idx="47" formatCode="0.00E+00">
                  <c:v>4.9209066767632876E-4</c:v>
                </c:pt>
                <c:pt idx="48" formatCode="0.00E+00">
                  <c:v>4.9276063377172582E-4</c:v>
                </c:pt>
                <c:pt idx="49" formatCode="0.00E+00">
                  <c:v>4.9296812588850924E-4</c:v>
                </c:pt>
                <c:pt idx="50" formatCode="0.00E+00">
                  <c:v>4.9332022147000466E-4</c:v>
                </c:pt>
                <c:pt idx="51" formatCode="0.00E+00">
                  <c:v>4.9351809385578358E-4</c:v>
                </c:pt>
                <c:pt idx="52" formatCode="0.00E+00">
                  <c:v>4.9341566541858642E-4</c:v>
                </c:pt>
                <c:pt idx="53" formatCode="0.00E+00">
                  <c:v>4.9309741110320135E-4</c:v>
                </c:pt>
                <c:pt idx="54" formatCode="0.00E+00">
                  <c:v>4.9249227440053829E-4</c:v>
                </c:pt>
                <c:pt idx="55" formatCode="0.00E+00">
                  <c:v>4.9198199781948291E-4</c:v>
                </c:pt>
                <c:pt idx="56" formatCode="0.00E+00">
                  <c:v>4.9157938185287106E-4</c:v>
                </c:pt>
                <c:pt idx="57" formatCode="0.00E+00">
                  <c:v>4.9098405590241158E-4</c:v>
                </c:pt>
                <c:pt idx="58" formatCode="0.00E+00">
                  <c:v>4.9041708036278125E-4</c:v>
                </c:pt>
                <c:pt idx="59" formatCode="0.00E+00">
                  <c:v>4.9008041181352376E-4</c:v>
                </c:pt>
                <c:pt idx="60" formatCode="0.00E+00">
                  <c:v>4.8963831612612336E-4</c:v>
                </c:pt>
                <c:pt idx="61" formatCode="0.00E+00">
                  <c:v>4.8910335374995853E-4</c:v>
                </c:pt>
                <c:pt idx="62" formatCode="0.00E+00">
                  <c:v>4.8867546380490024E-4</c:v>
                </c:pt>
                <c:pt idx="63" formatCode="0.00E+00">
                  <c:v>4.8800062631976487E-4</c:v>
                </c:pt>
                <c:pt idx="64" formatCode="0.00E+00">
                  <c:v>4.8745896901019589E-4</c:v>
                </c:pt>
                <c:pt idx="65" formatCode="0.00E+00">
                  <c:v>4.868691625111918E-4</c:v>
                </c:pt>
                <c:pt idx="66" formatCode="0.00E+00">
                  <c:v>4.8614121098154402E-4</c:v>
                </c:pt>
                <c:pt idx="67" formatCode="0.00E+00">
                  <c:v>4.8537273184647158E-4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General</c:formatCode>
                <c:ptCount val="70"/>
                <c:pt idx="3" formatCode="0.00E+00">
                  <c:v>5.1465910288430424E-3</c:v>
                </c:pt>
                <c:pt idx="4" formatCode="0.00E+00">
                  <c:v>5.1465910288430424E-3</c:v>
                </c:pt>
                <c:pt idx="5" formatCode="0.00E+00">
                  <c:v>5.1465910288430424E-3</c:v>
                </c:pt>
                <c:pt idx="6" formatCode="0.00E+00">
                  <c:v>5.1465910288430424E-3</c:v>
                </c:pt>
                <c:pt idx="7" formatCode="0.00E+00">
                  <c:v>5.1465910288430424E-3</c:v>
                </c:pt>
                <c:pt idx="8" formatCode="0.00E+00">
                  <c:v>5.1465910288430424E-3</c:v>
                </c:pt>
                <c:pt idx="9" formatCode="0.00E+00">
                  <c:v>5.1465910288430424E-3</c:v>
                </c:pt>
                <c:pt idx="10" formatCode="0.00E+00">
                  <c:v>5.1465910288430424E-3</c:v>
                </c:pt>
                <c:pt idx="11" formatCode="0.00E+00">
                  <c:v>5.1465910288430424E-3</c:v>
                </c:pt>
                <c:pt idx="12" formatCode="0.00E+00">
                  <c:v>5.1465910288430424E-3</c:v>
                </c:pt>
                <c:pt idx="13" formatCode="0.00E+00">
                  <c:v>5.1465910288430424E-3</c:v>
                </c:pt>
                <c:pt idx="14" formatCode="0.00E+00">
                  <c:v>5.1465910288430424E-3</c:v>
                </c:pt>
                <c:pt idx="15" formatCode="0.00E+00">
                  <c:v>5.1465910288430424E-3</c:v>
                </c:pt>
                <c:pt idx="16" formatCode="0.00E+00">
                  <c:v>5.1465910288430424E-3</c:v>
                </c:pt>
                <c:pt idx="17" formatCode="0.00E+00">
                  <c:v>5.1465910288430424E-3</c:v>
                </c:pt>
                <c:pt idx="18" formatCode="0.00E+00">
                  <c:v>5.1465910288430424E-3</c:v>
                </c:pt>
                <c:pt idx="19" formatCode="0.00E+00">
                  <c:v>5.1465910288430424E-3</c:v>
                </c:pt>
                <c:pt idx="20" formatCode="0.00E+00">
                  <c:v>5.1465910288430424E-3</c:v>
                </c:pt>
                <c:pt idx="21" formatCode="0.00E+00">
                  <c:v>5.1465910288430424E-3</c:v>
                </c:pt>
                <c:pt idx="22" formatCode="0.00E+00">
                  <c:v>5.1465910288430424E-3</c:v>
                </c:pt>
                <c:pt idx="23" formatCode="0.00E+00">
                  <c:v>5.1465910288430424E-3</c:v>
                </c:pt>
                <c:pt idx="24" formatCode="0.00E+00">
                  <c:v>5.1465910288430424E-3</c:v>
                </c:pt>
                <c:pt idx="25" formatCode="0.00E+00">
                  <c:v>5.1465910288430424E-3</c:v>
                </c:pt>
                <c:pt idx="26" formatCode="0.00E+00">
                  <c:v>5.1465910288430424E-3</c:v>
                </c:pt>
                <c:pt idx="27" formatCode="0.00E+00">
                  <c:v>5.1465910288430424E-3</c:v>
                </c:pt>
                <c:pt idx="28" formatCode="0.00E+00">
                  <c:v>5.1465910288430424E-3</c:v>
                </c:pt>
                <c:pt idx="29" formatCode="0.00E+00">
                  <c:v>5.1465910288430424E-3</c:v>
                </c:pt>
                <c:pt idx="30" formatCode="0.00E+00">
                  <c:v>5.1465910288430424E-3</c:v>
                </c:pt>
                <c:pt idx="31" formatCode="0.00E+00">
                  <c:v>5.1465910288430424E-3</c:v>
                </c:pt>
                <c:pt idx="32" formatCode="0.00E+00">
                  <c:v>5.1465910288430424E-3</c:v>
                </c:pt>
                <c:pt idx="33" formatCode="0.00E+00">
                  <c:v>5.1465910288430424E-3</c:v>
                </c:pt>
                <c:pt idx="34" formatCode="0.00E+00">
                  <c:v>5.1465910288430424E-3</c:v>
                </c:pt>
                <c:pt idx="35" formatCode="0.00E+00">
                  <c:v>5.1465910288430424E-3</c:v>
                </c:pt>
                <c:pt idx="36" formatCode="0.00E+00">
                  <c:v>5.1465910288430406E-3</c:v>
                </c:pt>
                <c:pt idx="37" formatCode="0.00E+00">
                  <c:v>5.1465910288430406E-3</c:v>
                </c:pt>
                <c:pt idx="38" formatCode="0.00E+00">
                  <c:v>5.1465910288430406E-3</c:v>
                </c:pt>
                <c:pt idx="39" formatCode="0.00E+00">
                  <c:v>5.1465910288430406E-3</c:v>
                </c:pt>
                <c:pt idx="40" formatCode="0.00E+00">
                  <c:v>5.1465910288430406E-3</c:v>
                </c:pt>
                <c:pt idx="41" formatCode="0.00E+00">
                  <c:v>5.1465910288430406E-3</c:v>
                </c:pt>
                <c:pt idx="42" formatCode="0.00E+00">
                  <c:v>5.1465910288430406E-3</c:v>
                </c:pt>
                <c:pt idx="43" formatCode="0.00E+00">
                  <c:v>5.1465910288430406E-3</c:v>
                </c:pt>
                <c:pt idx="44" formatCode="0.00E+00">
                  <c:v>5.1465910288430406E-3</c:v>
                </c:pt>
                <c:pt idx="45" formatCode="0.00E+00">
                  <c:v>5.1465910288430406E-3</c:v>
                </c:pt>
                <c:pt idx="46" formatCode="0.00E+00">
                  <c:v>5.1465910288430406E-3</c:v>
                </c:pt>
                <c:pt idx="47" formatCode="0.00E+00">
                  <c:v>5.1465910288430406E-3</c:v>
                </c:pt>
                <c:pt idx="48" formatCode="0.00E+00">
                  <c:v>5.1465910288430406E-3</c:v>
                </c:pt>
                <c:pt idx="49" formatCode="0.00E+00">
                  <c:v>5.1465910288430406E-3</c:v>
                </c:pt>
                <c:pt idx="50" formatCode="0.00E+00">
                  <c:v>5.1465910288430406E-3</c:v>
                </c:pt>
                <c:pt idx="51" formatCode="0.00E+00">
                  <c:v>5.1465910288430406E-3</c:v>
                </c:pt>
                <c:pt idx="52" formatCode="0.00E+00">
                  <c:v>5.1465910288430406E-3</c:v>
                </c:pt>
                <c:pt idx="53" formatCode="0.00E+00">
                  <c:v>5.1465910288430406E-3</c:v>
                </c:pt>
                <c:pt idx="54" formatCode="0.00E+00">
                  <c:v>5.1465910288430406E-3</c:v>
                </c:pt>
                <c:pt idx="55" formatCode="0.00E+00">
                  <c:v>5.1465910288430406E-3</c:v>
                </c:pt>
                <c:pt idx="56" formatCode="0.00E+00">
                  <c:v>5.1465910288430406E-3</c:v>
                </c:pt>
                <c:pt idx="57" formatCode="0.00E+00">
                  <c:v>5.1465910288430406E-3</c:v>
                </c:pt>
                <c:pt idx="58" formatCode="0.00E+00">
                  <c:v>5.1465910288430406E-3</c:v>
                </c:pt>
                <c:pt idx="59" formatCode="0.00E+00">
                  <c:v>5.1465910288430406E-3</c:v>
                </c:pt>
                <c:pt idx="60" formatCode="0.00E+00">
                  <c:v>5.1465910288430406E-3</c:v>
                </c:pt>
                <c:pt idx="61" formatCode="0.00E+00">
                  <c:v>5.1465910288430406E-3</c:v>
                </c:pt>
                <c:pt idx="62" formatCode="0.00E+00">
                  <c:v>5.1465910288430406E-3</c:v>
                </c:pt>
                <c:pt idx="63" formatCode="0.00E+00">
                  <c:v>5.1465910288430406E-3</c:v>
                </c:pt>
                <c:pt idx="64" formatCode="0.00E+00">
                  <c:v>5.1465910288430406E-3</c:v>
                </c:pt>
                <c:pt idx="65" formatCode="0.00E+00">
                  <c:v>5.1465910288430406E-3</c:v>
                </c:pt>
                <c:pt idx="66" formatCode="0.00E+00">
                  <c:v>5.1465910288430406E-3</c:v>
                </c:pt>
                <c:pt idx="67" formatCode="0.00E+00">
                  <c:v>5.1465910288430406E-3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Extrapolations!$C$13:$BT$13</c:f>
              <c:numCache>
                <c:formatCode>0.00E+00</c:formatCode>
                <c:ptCount val="70"/>
                <c:pt idx="19">
                  <c:v>1.1107105081407272E-3</c:v>
                </c:pt>
                <c:pt idx="20">
                  <c:v>1.1107105081407272E-3</c:v>
                </c:pt>
                <c:pt idx="21">
                  <c:v>1.1107105081407272E-3</c:v>
                </c:pt>
                <c:pt idx="22">
                  <c:v>1.1107105081407272E-3</c:v>
                </c:pt>
                <c:pt idx="23">
                  <c:v>1.1107105081407272E-3</c:v>
                </c:pt>
                <c:pt idx="24">
                  <c:v>1.1107105081407272E-3</c:v>
                </c:pt>
                <c:pt idx="25">
                  <c:v>1.1107105081407272E-3</c:v>
                </c:pt>
                <c:pt idx="26">
                  <c:v>1.1107105081407272E-3</c:v>
                </c:pt>
                <c:pt idx="27">
                  <c:v>1.1107105081407272E-3</c:v>
                </c:pt>
                <c:pt idx="28">
                  <c:v>1.1107105081407272E-3</c:v>
                </c:pt>
                <c:pt idx="29">
                  <c:v>1.1107105081407272E-3</c:v>
                </c:pt>
                <c:pt idx="30">
                  <c:v>1.1107105081407272E-3</c:v>
                </c:pt>
                <c:pt idx="31">
                  <c:v>1.1107105081407272E-3</c:v>
                </c:pt>
                <c:pt idx="32">
                  <c:v>1.1107105081407272E-3</c:v>
                </c:pt>
                <c:pt idx="33">
                  <c:v>1.1107105081407272E-3</c:v>
                </c:pt>
                <c:pt idx="34">
                  <c:v>1.1107105081407272E-3</c:v>
                </c:pt>
                <c:pt idx="35">
                  <c:v>1.1107105081407272E-3</c:v>
                </c:pt>
                <c:pt idx="36">
                  <c:v>1.1107105081407272E-3</c:v>
                </c:pt>
                <c:pt idx="37">
                  <c:v>1.1107105081407272E-3</c:v>
                </c:pt>
                <c:pt idx="38">
                  <c:v>1.1107105081407272E-3</c:v>
                </c:pt>
                <c:pt idx="39">
                  <c:v>1.1107105081407272E-3</c:v>
                </c:pt>
                <c:pt idx="40">
                  <c:v>1.1107105081407272E-3</c:v>
                </c:pt>
                <c:pt idx="41">
                  <c:v>1.1107105081407272E-3</c:v>
                </c:pt>
                <c:pt idx="42">
                  <c:v>1.1107105081407272E-3</c:v>
                </c:pt>
                <c:pt idx="43">
                  <c:v>1.1107105081407272E-3</c:v>
                </c:pt>
                <c:pt idx="44">
                  <c:v>1.1107105081407272E-3</c:v>
                </c:pt>
                <c:pt idx="45">
                  <c:v>1.1107105081407272E-3</c:v>
                </c:pt>
                <c:pt idx="46">
                  <c:v>1.1107105081407272E-3</c:v>
                </c:pt>
                <c:pt idx="47">
                  <c:v>1.1107105081407272E-3</c:v>
                </c:pt>
                <c:pt idx="48">
                  <c:v>1.1107105081407272E-3</c:v>
                </c:pt>
                <c:pt idx="49">
                  <c:v>1.1107105081407272E-3</c:v>
                </c:pt>
                <c:pt idx="50">
                  <c:v>1.1107105081407272E-3</c:v>
                </c:pt>
                <c:pt idx="51">
                  <c:v>1.1107105081407272E-3</c:v>
                </c:pt>
                <c:pt idx="52">
                  <c:v>1.1107105081407272E-3</c:v>
                </c:pt>
                <c:pt idx="53">
                  <c:v>1.1107105081407272E-3</c:v>
                </c:pt>
                <c:pt idx="54">
                  <c:v>1.1107105081407272E-3</c:v>
                </c:pt>
                <c:pt idx="55">
                  <c:v>1.1107105081407272E-3</c:v>
                </c:pt>
                <c:pt idx="56">
                  <c:v>1.1107105081407272E-3</c:v>
                </c:pt>
                <c:pt idx="57">
                  <c:v>1.1107105081407272E-3</c:v>
                </c:pt>
                <c:pt idx="58">
                  <c:v>1.1107105081407272E-3</c:v>
                </c:pt>
                <c:pt idx="59">
                  <c:v>1.1107105081407272E-3</c:v>
                </c:pt>
                <c:pt idx="60">
                  <c:v>1.1107105081407272E-3</c:v>
                </c:pt>
                <c:pt idx="61">
                  <c:v>1.1107105081407272E-3</c:v>
                </c:pt>
                <c:pt idx="62">
                  <c:v>1.1107105081407272E-3</c:v>
                </c:pt>
                <c:pt idx="63">
                  <c:v>1.1107105081407272E-3</c:v>
                </c:pt>
                <c:pt idx="64">
                  <c:v>1.1107105081407272E-3</c:v>
                </c:pt>
                <c:pt idx="65">
                  <c:v>1.1107105081407272E-3</c:v>
                </c:pt>
                <c:pt idx="66">
                  <c:v>1.1107105081407272E-3</c:v>
                </c:pt>
                <c:pt idx="67">
                  <c:v>1.1107105081407272E-3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3" formatCode="0.00E+00">
                  <c:v>7.9577179850629656E-5</c:v>
                </c:pt>
                <c:pt idx="24" formatCode="0.00E+00">
                  <c:v>8.0160859431150803E-5</c:v>
                </c:pt>
                <c:pt idx="25" formatCode="0.00E+00">
                  <c:v>8.0744539011671951E-5</c:v>
                </c:pt>
                <c:pt idx="26" formatCode="0.00E+00">
                  <c:v>8.1328218592193098E-5</c:v>
                </c:pt>
                <c:pt idx="27" formatCode="0.00E+00">
                  <c:v>8.1911898172714245E-5</c:v>
                </c:pt>
                <c:pt idx="28" formatCode="0.00E+00">
                  <c:v>8.2495577753235392E-5</c:v>
                </c:pt>
                <c:pt idx="29" formatCode="0.00E+00">
                  <c:v>8.307925733375654E-5</c:v>
                </c:pt>
                <c:pt idx="30" formatCode="0.00E+00">
                  <c:v>8.3662936914277687E-5</c:v>
                </c:pt>
                <c:pt idx="31" formatCode="0.00E+00">
                  <c:v>8.4246616494798834E-5</c:v>
                </c:pt>
                <c:pt idx="32" formatCode="0.00E+00">
                  <c:v>8.4830296075319981E-5</c:v>
                </c:pt>
                <c:pt idx="33" formatCode="0.00E+00">
                  <c:v>8.5413975655841129E-5</c:v>
                </c:pt>
                <c:pt idx="34" formatCode="0.00E+00">
                  <c:v>8.5997655236362289E-5</c:v>
                </c:pt>
                <c:pt idx="35" formatCode="0.00E+00">
                  <c:v>8.6581334816883437E-5</c:v>
                </c:pt>
                <c:pt idx="36" formatCode="0.00E+00">
                  <c:v>8.7748693977925663E-5</c:v>
                </c:pt>
                <c:pt idx="37" formatCode="0.00E+00">
                  <c:v>8.824876789615679E-5</c:v>
                </c:pt>
                <c:pt idx="38" formatCode="0.00E+00">
                  <c:v>8.9468420452621779E-5</c:v>
                </c:pt>
                <c:pt idx="39" formatCode="0.00E+00">
                  <c:v>9.0409199075422672E-5</c:v>
                </c:pt>
                <c:pt idx="40" formatCode="0.00E+00">
                  <c:v>9.1640753437746759E-5</c:v>
                </c:pt>
                <c:pt idx="41" formatCode="0.00E+00">
                  <c:v>9.3117859007590004E-5</c:v>
                </c:pt>
                <c:pt idx="42" formatCode="0.00E+00">
                  <c:v>9.4883008086438589E-5</c:v>
                </c:pt>
                <c:pt idx="43" formatCode="0.00E+00">
                  <c:v>9.6633313405458996E-5</c:v>
                </c:pt>
                <c:pt idx="44" formatCode="0.00E+00">
                  <c:v>9.8089434978873195E-5</c:v>
                </c:pt>
                <c:pt idx="45" formatCode="0.00E+00">
                  <c:v>9.8126835661014889E-5</c:v>
                </c:pt>
                <c:pt idx="46" formatCode="0.00E+00">
                  <c:v>9.8642714571559186E-5</c:v>
                </c:pt>
                <c:pt idx="47" formatCode="0.00E+00">
                  <c:v>9.9002017448782231E-5</c:v>
                </c:pt>
                <c:pt idx="48" formatCode="0.00E+00">
                  <c:v>9.9178435650853423E-5</c:v>
                </c:pt>
                <c:pt idx="49" formatCode="0.00E+00">
                  <c:v>9.9078776231944067E-5</c:v>
                </c:pt>
                <c:pt idx="50" formatCode="0.00E+00">
                  <c:v>9.8926359713739475E-5</c:v>
                </c:pt>
                <c:pt idx="51" formatCode="0.00E+00">
                  <c:v>9.8775044243654031E-5</c:v>
                </c:pt>
                <c:pt idx="52" formatCode="0.00E+00">
                  <c:v>9.8592392594559178E-5</c:v>
                </c:pt>
                <c:pt idx="53" formatCode="0.00E+00">
                  <c:v>9.8491620476227854E-5</c:v>
                </c:pt>
                <c:pt idx="54" formatCode="0.00E+00">
                  <c:v>9.8383706109250751E-5</c:v>
                </c:pt>
                <c:pt idx="55" formatCode="0.00E+00">
                  <c:v>9.8295633911023615E-5</c:v>
                </c:pt>
                <c:pt idx="56" formatCode="0.00E+00">
                  <c:v>9.8258454603636006E-5</c:v>
                </c:pt>
                <c:pt idx="57" formatCode="0.00E+00">
                  <c:v>9.8223966747206266E-5</c:v>
                </c:pt>
                <c:pt idx="58" formatCode="0.00E+00">
                  <c:v>9.8216463308172232E-5</c:v>
                </c:pt>
                <c:pt idx="59" formatCode="0.00E+00">
                  <c:v>9.7793270511782845E-5</c:v>
                </c:pt>
                <c:pt idx="60" formatCode="0.00E+00">
                  <c:v>9.7836927943553855E-5</c:v>
                </c:pt>
                <c:pt idx="61" formatCode="0.00E+00">
                  <c:v>9.7899274065092905E-5</c:v>
                </c:pt>
                <c:pt idx="62" formatCode="0.00E+00">
                  <c:v>9.8001409385857448E-5</c:v>
                </c:pt>
                <c:pt idx="63" formatCode="0.00E+00">
                  <c:v>9.8167504533605416E-5</c:v>
                </c:pt>
                <c:pt idx="64" formatCode="0.00E+00">
                  <c:v>9.8410416721029538E-5</c:v>
                </c:pt>
                <c:pt idx="65" formatCode="0.00E+00">
                  <c:v>9.8740806890235515E-5</c:v>
                </c:pt>
                <c:pt idx="66" formatCode="0.00E+00">
                  <c:v>9.9142112714225141E-5</c:v>
                </c:pt>
                <c:pt idx="67" formatCode="0.00E+00">
                  <c:v>9.9550252027335071E-5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8" formatCode="0.00E+00">
                  <c:v>7.9419153641480187E-4</c:v>
                </c:pt>
                <c:pt idx="9" formatCode="0.00E+00">
                  <c:v>7.9419153641480187E-4</c:v>
                </c:pt>
                <c:pt idx="10" formatCode="0.00E+00">
                  <c:v>7.9419153641480187E-4</c:v>
                </c:pt>
                <c:pt idx="11" formatCode="0.00E+00">
                  <c:v>7.9419153641480187E-4</c:v>
                </c:pt>
                <c:pt idx="12" formatCode="0.00E+00">
                  <c:v>7.9419153641480187E-4</c:v>
                </c:pt>
                <c:pt idx="13" formatCode="0.00E+00">
                  <c:v>7.9419153641480187E-4</c:v>
                </c:pt>
                <c:pt idx="14" formatCode="0.00E+00">
                  <c:v>7.9419153641480187E-4</c:v>
                </c:pt>
                <c:pt idx="15" formatCode="0.00E+00">
                  <c:v>7.9419153641480187E-4</c:v>
                </c:pt>
                <c:pt idx="16" formatCode="0.00E+00">
                  <c:v>7.9419153641480187E-4</c:v>
                </c:pt>
                <c:pt idx="17" formatCode="0.00E+00">
                  <c:v>7.9419153641480187E-4</c:v>
                </c:pt>
                <c:pt idx="18" formatCode="0.00E+00">
                  <c:v>7.9419153641480187E-4</c:v>
                </c:pt>
                <c:pt idx="19" formatCode="0.00E+00">
                  <c:v>7.9419153641480187E-4</c:v>
                </c:pt>
                <c:pt idx="20" formatCode="0.00E+00">
                  <c:v>8.0019281309157803E-4</c:v>
                </c:pt>
                <c:pt idx="21" formatCode="0.00E+00">
                  <c:v>8.0619408976835419E-4</c:v>
                </c:pt>
                <c:pt idx="22" formatCode="0.00E+00">
                  <c:v>8.1219536644513036E-4</c:v>
                </c:pt>
                <c:pt idx="23" formatCode="0.00E+00">
                  <c:v>8.1819664312190652E-4</c:v>
                </c:pt>
                <c:pt idx="24" formatCode="0.00E+00">
                  <c:v>8.2419791979868279E-4</c:v>
                </c:pt>
                <c:pt idx="25" formatCode="0.00E+00">
                  <c:v>8.3019919647545895E-4</c:v>
                </c:pt>
                <c:pt idx="26" formatCode="0.00E+00">
                  <c:v>8.3620047315223522E-4</c:v>
                </c:pt>
                <c:pt idx="27" formatCode="0.00E+00">
                  <c:v>8.4220174982901138E-4</c:v>
                </c:pt>
                <c:pt idx="28" formatCode="0.00E+00">
                  <c:v>8.4820302650578754E-4</c:v>
                </c:pt>
                <c:pt idx="29" formatCode="0.00E+00">
                  <c:v>8.5420430318256381E-4</c:v>
                </c:pt>
                <c:pt idx="30" formatCode="0.00E+00">
                  <c:v>8.6020557985933997E-4</c:v>
                </c:pt>
                <c:pt idx="31" formatCode="0.00E+00">
                  <c:v>8.6620685653611613E-4</c:v>
                </c:pt>
                <c:pt idx="32" formatCode="0.00E+00">
                  <c:v>8.7220813321289229E-4</c:v>
                </c:pt>
                <c:pt idx="33" formatCode="0.00E+00">
                  <c:v>8.7820940988966845E-4</c:v>
                </c:pt>
                <c:pt idx="34" formatCode="0.00E+00">
                  <c:v>8.8421068656644472E-4</c:v>
                </c:pt>
                <c:pt idx="35" formatCode="0.00E+00">
                  <c:v>8.9021196324322088E-4</c:v>
                </c:pt>
                <c:pt idx="36" formatCode="0.00E+00">
                  <c:v>9.0221451659677255E-4</c:v>
                </c:pt>
                <c:pt idx="37" formatCode="0.00E+00">
                  <c:v>9.0768680814535662E-4</c:v>
                </c:pt>
                <c:pt idx="38" formatCode="0.00E+00">
                  <c:v>9.219542246279136E-4</c:v>
                </c:pt>
                <c:pt idx="39" formatCode="0.00E+00">
                  <c:v>9.2119780513307654E-4</c:v>
                </c:pt>
                <c:pt idx="40" formatCode="0.00E+00">
                  <c:v>9.2861699046011719E-4</c:v>
                </c:pt>
                <c:pt idx="41" formatCode="0.00E+00">
                  <c:v>9.3916676002965473E-4</c:v>
                </c:pt>
                <c:pt idx="42" formatCode="0.00E+00">
                  <c:v>9.5086399057854327E-4</c:v>
                </c:pt>
                <c:pt idx="43" formatCode="0.00E+00">
                  <c:v>9.6201423143485649E-4</c:v>
                </c:pt>
                <c:pt idx="44" formatCode="0.00E+00">
                  <c:v>9.714577514679675E-4</c:v>
                </c:pt>
                <c:pt idx="45" formatCode="0.00E+00">
                  <c:v>9.6608385324250753E-4</c:v>
                </c:pt>
                <c:pt idx="46" formatCode="0.00E+00">
                  <c:v>9.6536245548737849E-4</c:v>
                </c:pt>
                <c:pt idx="47" formatCode="0.00E+00">
                  <c:v>9.6058647348970354E-4</c:v>
                </c:pt>
                <c:pt idx="48" formatCode="0.00E+00">
                  <c:v>9.5336615371191665E-4</c:v>
                </c:pt>
                <c:pt idx="49" formatCode="0.00E+00">
                  <c:v>9.3927822874758185E-4</c:v>
                </c:pt>
                <c:pt idx="50" formatCode="0.00E+00">
                  <c:v>9.1659070604662145E-4</c:v>
                </c:pt>
                <c:pt idx="51" formatCode="0.00E+00">
                  <c:v>8.9774319352538224E-4</c:v>
                </c:pt>
                <c:pt idx="52" formatCode="0.00E+00">
                  <c:v>8.8835000382388185E-4</c:v>
                </c:pt>
                <c:pt idx="53" formatCode="0.00E+00">
                  <c:v>8.8014301884268805E-4</c:v>
                </c:pt>
                <c:pt idx="54" formatCode="0.00E+00">
                  <c:v>8.7260014845689463E-4</c:v>
                </c:pt>
                <c:pt idx="55" formatCode="0.00E+00">
                  <c:v>8.6573409201470017E-4</c:v>
                </c:pt>
                <c:pt idx="56" formatCode="0.00E+00">
                  <c:v>8.5953977586957517E-4</c:v>
                </c:pt>
                <c:pt idx="57" formatCode="0.00E+00">
                  <c:v>8.5353141738102409E-4</c:v>
                </c:pt>
                <c:pt idx="58" formatCode="0.00E+00">
                  <c:v>8.4829753424917097E-4</c:v>
                </c:pt>
                <c:pt idx="59" formatCode="0.00E+00">
                  <c:v>8.4434811154187044E-4</c:v>
                </c:pt>
                <c:pt idx="60" formatCode="0.00E+00">
                  <c:v>8.411725017668897E-4</c:v>
                </c:pt>
                <c:pt idx="61" formatCode="0.00E+00">
                  <c:v>8.3913564113083437E-4</c:v>
                </c:pt>
                <c:pt idx="62" formatCode="0.00E+00">
                  <c:v>8.3791167548507054E-4</c:v>
                </c:pt>
                <c:pt idx="63" formatCode="0.00E+00">
                  <c:v>8.3691212927417252E-4</c:v>
                </c:pt>
                <c:pt idx="64" formatCode="0.00E+00">
                  <c:v>8.3559726146574921E-4</c:v>
                </c:pt>
                <c:pt idx="65" formatCode="0.00E+00">
                  <c:v>8.3462819735216219E-4</c:v>
                </c:pt>
                <c:pt idx="66" formatCode="0.00E+00">
                  <c:v>8.3317218388933776E-4</c:v>
                </c:pt>
                <c:pt idx="67" formatCode="0.00E+00">
                  <c:v>8.3177800494862824E-4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7.8630186954391234E-4</c:v>
                </c:pt>
                <c:pt idx="21" formatCode="0.00E+00">
                  <c:v>7.9219896708515125E-4</c:v>
                </c:pt>
                <c:pt idx="22" formatCode="0.00E+00">
                  <c:v>7.9809606462639016E-4</c:v>
                </c:pt>
                <c:pt idx="23" formatCode="0.00E+00">
                  <c:v>8.0399316216762907E-4</c:v>
                </c:pt>
                <c:pt idx="24" formatCode="0.00E+00">
                  <c:v>8.0989025970886798E-4</c:v>
                </c:pt>
                <c:pt idx="25" formatCode="0.00E+00">
                  <c:v>8.1578735725010689E-4</c:v>
                </c:pt>
                <c:pt idx="26" formatCode="0.00E+00">
                  <c:v>8.2168445479134579E-4</c:v>
                </c:pt>
                <c:pt idx="27" formatCode="0.00E+00">
                  <c:v>8.275815523325847E-4</c:v>
                </c:pt>
                <c:pt idx="28" formatCode="0.00E+00">
                  <c:v>8.3347864987382361E-4</c:v>
                </c:pt>
                <c:pt idx="29" formatCode="0.00E+00">
                  <c:v>8.3937574741506252E-4</c:v>
                </c:pt>
                <c:pt idx="30" formatCode="0.00E+00">
                  <c:v>8.4527284495630143E-4</c:v>
                </c:pt>
                <c:pt idx="31" formatCode="0.00E+00">
                  <c:v>8.5116994249754034E-4</c:v>
                </c:pt>
                <c:pt idx="32" formatCode="0.00E+00">
                  <c:v>8.5706704003877924E-4</c:v>
                </c:pt>
                <c:pt idx="33" formatCode="0.00E+00">
                  <c:v>8.6296413758001815E-4</c:v>
                </c:pt>
                <c:pt idx="34" formatCode="0.00E+00">
                  <c:v>8.6886123512125706E-4</c:v>
                </c:pt>
                <c:pt idx="35" formatCode="0.00E+00">
                  <c:v>8.7475833266249597E-4</c:v>
                </c:pt>
                <c:pt idx="36" formatCode="0.00E+00">
                  <c:v>8.8655252774497303E-4</c:v>
                </c:pt>
                <c:pt idx="37" formatCode="0.00E+00">
                  <c:v>9.0302699373341036E-4</c:v>
                </c:pt>
                <c:pt idx="38" formatCode="0.00E+00">
                  <c:v>9.3714822576917284E-4</c:v>
                </c:pt>
                <c:pt idx="39" formatCode="0.00E+00">
                  <c:v>9.3834520799904446E-4</c:v>
                </c:pt>
                <c:pt idx="40" formatCode="0.00E+00">
                  <c:v>9.5768121783654161E-4</c:v>
                </c:pt>
                <c:pt idx="41" formatCode="0.00E+00">
                  <c:v>9.82460412759651E-4</c:v>
                </c:pt>
                <c:pt idx="42" formatCode="0.00E+00">
                  <c:v>1.0110364965721184E-3</c:v>
                </c:pt>
                <c:pt idx="43" formatCode="0.00E+00">
                  <c:v>1.039824611752364E-3</c:v>
                </c:pt>
                <c:pt idx="44" formatCode="0.00E+00">
                  <c:v>1.0670867166115104E-3</c:v>
                </c:pt>
                <c:pt idx="45" formatCode="0.00E+00">
                  <c:v>1.0790337941559377E-3</c:v>
                </c:pt>
                <c:pt idx="46" formatCode="0.00E+00">
                  <c:v>1.0957771663830042E-3</c:v>
                </c:pt>
                <c:pt idx="47" formatCode="0.00E+00">
                  <c:v>1.1090531804673635E-3</c:v>
                </c:pt>
                <c:pt idx="48" formatCode="0.00E+00">
                  <c:v>1.1215721084749898E-3</c:v>
                </c:pt>
                <c:pt idx="49" formatCode="0.00E+00">
                  <c:v>1.1283900216844573E-3</c:v>
                </c:pt>
                <c:pt idx="50" formatCode="0.00E+00">
                  <c:v>1.1299122467508577E-3</c:v>
                </c:pt>
                <c:pt idx="51" formatCode="0.00E+00">
                  <c:v>1.1308032613703656E-3</c:v>
                </c:pt>
                <c:pt idx="52" formatCode="0.00E+00">
                  <c:v>1.1334812580503343E-3</c:v>
                </c:pt>
                <c:pt idx="53" formatCode="0.00E+00">
                  <c:v>1.1363173060091043E-3</c:v>
                </c:pt>
                <c:pt idx="54" formatCode="0.00E+00">
                  <c:v>1.1377662262980173E-3</c:v>
                </c:pt>
                <c:pt idx="55" formatCode="0.00E+00">
                  <c:v>1.1390197972220566E-3</c:v>
                </c:pt>
                <c:pt idx="56" formatCode="0.00E+00">
                  <c:v>1.1397364875179114E-3</c:v>
                </c:pt>
                <c:pt idx="57" formatCode="0.00E+00">
                  <c:v>1.1392933043873901E-3</c:v>
                </c:pt>
                <c:pt idx="58" formatCode="0.00E+00">
                  <c:v>1.1388601184964234E-3</c:v>
                </c:pt>
                <c:pt idx="59" formatCode="0.00E+00">
                  <c:v>1.1391492395756162E-3</c:v>
                </c:pt>
                <c:pt idx="60" formatCode="0.00E+00">
                  <c:v>1.1395317718776441E-3</c:v>
                </c:pt>
                <c:pt idx="61" formatCode="0.00E+00">
                  <c:v>1.1409474920448823E-3</c:v>
                </c:pt>
                <c:pt idx="62" formatCode="0.00E+00">
                  <c:v>1.1434410850173278E-3</c:v>
                </c:pt>
                <c:pt idx="63" formatCode="0.00E+00">
                  <c:v>1.1461114373246067E-3</c:v>
                </c:pt>
                <c:pt idx="64" formatCode="0.00E+00">
                  <c:v>1.1479206663210523E-3</c:v>
                </c:pt>
                <c:pt idx="65" formatCode="0.00E+00">
                  <c:v>1.15049539242983E-3</c:v>
                </c:pt>
                <c:pt idx="66" formatCode="0.00E+00">
                  <c:v>1.1527793116698328E-3</c:v>
                </c:pt>
                <c:pt idx="67" formatCode="0.00E+00">
                  <c:v>1.1559556686971183E-3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4.114016752900726E-4</c:v>
                </c:pt>
                <c:pt idx="13" formatCode="0.00E+00">
                  <c:v>4.1419715584144288E-4</c:v>
                </c:pt>
                <c:pt idx="14" formatCode="0.00E+00">
                  <c:v>4.1699263639281229E-4</c:v>
                </c:pt>
                <c:pt idx="15" formatCode="0.00E+00">
                  <c:v>4.1978811694418257E-4</c:v>
                </c:pt>
                <c:pt idx="16" formatCode="0.00E+00">
                  <c:v>4.2258359749555285E-4</c:v>
                </c:pt>
                <c:pt idx="17" formatCode="0.00E+00">
                  <c:v>4.2537907804692226E-4</c:v>
                </c:pt>
                <c:pt idx="18" formatCode="0.00E+00">
                  <c:v>4.2817455859829254E-4</c:v>
                </c:pt>
                <c:pt idx="19" formatCode="0.00E+00">
                  <c:v>4.3097003914966282E-4</c:v>
                </c:pt>
                <c:pt idx="20" formatCode="0.00E+00">
                  <c:v>4.3376551970103309E-4</c:v>
                </c:pt>
                <c:pt idx="21" formatCode="0.00E+00">
                  <c:v>4.3656100025240251E-4</c:v>
                </c:pt>
                <c:pt idx="22" formatCode="0.00E+00">
                  <c:v>4.3935648080377279E-4</c:v>
                </c:pt>
                <c:pt idx="23" formatCode="0.00E+00">
                  <c:v>4.4215196135514306E-4</c:v>
                </c:pt>
                <c:pt idx="24" formatCode="0.00E+00">
                  <c:v>4.4494744190651248E-4</c:v>
                </c:pt>
                <c:pt idx="25" formatCode="0.00E+00">
                  <c:v>4.4774292245788275E-4</c:v>
                </c:pt>
                <c:pt idx="26" formatCode="0.00E+00">
                  <c:v>4.5053840300925303E-4</c:v>
                </c:pt>
                <c:pt idx="27" formatCode="0.00E+00">
                  <c:v>4.5333388356062244E-4</c:v>
                </c:pt>
                <c:pt idx="28" formatCode="0.00E+00">
                  <c:v>4.5612936411199272E-4</c:v>
                </c:pt>
                <c:pt idx="29" formatCode="0.00E+00">
                  <c:v>4.58924844663363E-4</c:v>
                </c:pt>
                <c:pt idx="30" formatCode="0.00E+00">
                  <c:v>4.6172032521473328E-4</c:v>
                </c:pt>
                <c:pt idx="31" formatCode="0.00E+00">
                  <c:v>4.6451580576610269E-4</c:v>
                </c:pt>
                <c:pt idx="32" formatCode="0.00E+00">
                  <c:v>4.6731128631747297E-4</c:v>
                </c:pt>
                <c:pt idx="33" formatCode="0.00E+00">
                  <c:v>4.7010676686884325E-4</c:v>
                </c:pt>
                <c:pt idx="34" formatCode="0.00E+00">
                  <c:v>4.7290224742021266E-4</c:v>
                </c:pt>
                <c:pt idx="35" formatCode="0.00E+00">
                  <c:v>4.7569772797158294E-4</c:v>
                </c:pt>
                <c:pt idx="36" formatCode="0.00E+00">
                  <c:v>4.7605911235023142E-4</c:v>
                </c:pt>
                <c:pt idx="37" formatCode="0.00E+00">
                  <c:v>4.748017322226773E-4</c:v>
                </c:pt>
                <c:pt idx="38" formatCode="0.00E+00">
                  <c:v>4.7838832128380474E-4</c:v>
                </c:pt>
                <c:pt idx="39" formatCode="0.00E+00">
                  <c:v>4.8180662793908895E-4</c:v>
                </c:pt>
                <c:pt idx="40" formatCode="0.00E+00">
                  <c:v>4.8535185814507857E-4</c:v>
                </c:pt>
                <c:pt idx="41" formatCode="0.00E+00">
                  <c:v>4.8886787490664684E-4</c:v>
                </c:pt>
                <c:pt idx="42" formatCode="0.00E+00">
                  <c:v>4.8855312085230242E-4</c:v>
                </c:pt>
                <c:pt idx="43" formatCode="0.00E+00">
                  <c:v>4.9500357746553908E-4</c:v>
                </c:pt>
                <c:pt idx="44" formatCode="0.00E+00">
                  <c:v>5.013544722134364E-4</c:v>
                </c:pt>
                <c:pt idx="45" formatCode="0.00E+00">
                  <c:v>5.0747973432321868E-4</c:v>
                </c:pt>
                <c:pt idx="46" formatCode="0.00E+00">
                  <c:v>5.1421021066029246E-4</c:v>
                </c:pt>
                <c:pt idx="47" formatCode="0.00E+00">
                  <c:v>5.143805544370213E-4</c:v>
                </c:pt>
                <c:pt idx="48" formatCode="0.00E+00">
                  <c:v>5.170601049671854E-4</c:v>
                </c:pt>
                <c:pt idx="49" formatCode="0.00E+00">
                  <c:v>5.1984492416655979E-4</c:v>
                </c:pt>
                <c:pt idx="50" formatCode="0.00E+00">
                  <c:v>5.2263735161251032E-4</c:v>
                </c:pt>
                <c:pt idx="51" formatCode="0.00E+00">
                  <c:v>5.2532965911327139E-4</c:v>
                </c:pt>
                <c:pt idx="52" formatCode="0.00E+00">
                  <c:v>5.2580897010948559E-4</c:v>
                </c:pt>
                <c:pt idx="53" formatCode="0.00E+00">
                  <c:v>5.291379133248688E-4</c:v>
                </c:pt>
                <c:pt idx="54" formatCode="0.00E+00">
                  <c:v>5.3249321385737776E-4</c:v>
                </c:pt>
                <c:pt idx="55" formatCode="0.00E+00">
                  <c:v>5.35978957302691E-4</c:v>
                </c:pt>
                <c:pt idx="56" formatCode="0.00E+00">
                  <c:v>5.3969387380009234E-4</c:v>
                </c:pt>
                <c:pt idx="57" formatCode="0.00E+00">
                  <c:v>5.4332897917223335E-4</c:v>
                </c:pt>
                <c:pt idx="58" formatCode="0.00E+00">
                  <c:v>5.4434285606750222E-4</c:v>
                </c:pt>
                <c:pt idx="59" formatCode="0.00E+00">
                  <c:v>5.456086661105717E-4</c:v>
                </c:pt>
                <c:pt idx="60" formatCode="0.00E+00">
                  <c:v>5.4683650780502891E-4</c:v>
                </c:pt>
                <c:pt idx="61" formatCode="0.00E+00">
                  <c:v>5.4816216462333389E-4</c:v>
                </c:pt>
                <c:pt idx="62" formatCode="0.00E+00">
                  <c:v>5.4970297538360223E-4</c:v>
                </c:pt>
                <c:pt idx="63" formatCode="0.00E+00">
                  <c:v>5.5100259006148978E-4</c:v>
                </c:pt>
                <c:pt idx="64" formatCode="0.00E+00">
                  <c:v>5.522772894896935E-4</c:v>
                </c:pt>
                <c:pt idx="65" formatCode="0.00E+00">
                  <c:v>5.5335793374949632E-4</c:v>
                </c:pt>
                <c:pt idx="66" formatCode="0.00E+00">
                  <c:v>5.543085754300261E-4</c:v>
                </c:pt>
                <c:pt idx="67" formatCode="0.00E+00">
                  <c:v>5.5517032326767837E-4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9.1998069828826189E-5</c:v>
                </c:pt>
                <c:pt idx="13" formatCode="0.00E+00">
                  <c:v>9.3450963362547471E-5</c:v>
                </c:pt>
                <c:pt idx="14" formatCode="0.00E+00">
                  <c:v>9.4903856896269188E-5</c:v>
                </c:pt>
                <c:pt idx="15" formatCode="0.00E+00">
                  <c:v>9.635675042999047E-5</c:v>
                </c:pt>
                <c:pt idx="16" formatCode="0.00E+00">
                  <c:v>9.7809643963712187E-5</c:v>
                </c:pt>
                <c:pt idx="17" formatCode="0.00E+00">
                  <c:v>9.9262537497433469E-5</c:v>
                </c:pt>
                <c:pt idx="18" formatCode="0.00E+00">
                  <c:v>1.0071543103115519E-4</c:v>
                </c:pt>
                <c:pt idx="19" formatCode="0.00E+00">
                  <c:v>1.0216832456487647E-4</c:v>
                </c:pt>
                <c:pt idx="20" formatCode="0.00E+00">
                  <c:v>1.0362121809859818E-4</c:v>
                </c:pt>
                <c:pt idx="21" formatCode="0.00E+00">
                  <c:v>1.050741116323199E-4</c:v>
                </c:pt>
                <c:pt idx="22" formatCode="0.00E+00">
                  <c:v>1.0652700516604118E-4</c:v>
                </c:pt>
                <c:pt idx="23" formatCode="0.00E+00">
                  <c:v>1.079798986997629E-4</c:v>
                </c:pt>
                <c:pt idx="24" formatCode="0.00E+00">
                  <c:v>1.0943279223348418E-4</c:v>
                </c:pt>
                <c:pt idx="25" formatCode="0.00E+00">
                  <c:v>1.108856857672059E-4</c:v>
                </c:pt>
                <c:pt idx="26" formatCode="0.00E+00">
                  <c:v>1.1233857930092718E-4</c:v>
                </c:pt>
                <c:pt idx="27" formatCode="0.00E+00">
                  <c:v>1.137914728346489E-4</c:v>
                </c:pt>
                <c:pt idx="28" formatCode="0.00E+00">
                  <c:v>1.1524436636837018E-4</c:v>
                </c:pt>
                <c:pt idx="29" formatCode="0.00E+00">
                  <c:v>1.166972599020919E-4</c:v>
                </c:pt>
                <c:pt idx="30" formatCode="0.00E+00">
                  <c:v>1.1815015343581361E-4</c:v>
                </c:pt>
                <c:pt idx="31" formatCode="0.00E+00">
                  <c:v>1.196030469695349E-4</c:v>
                </c:pt>
                <c:pt idx="32" formatCode="0.00E+00">
                  <c:v>1.2105594050325661E-4</c:v>
                </c:pt>
                <c:pt idx="33" formatCode="0.00E+00">
                  <c:v>1.225088340369779E-4</c:v>
                </c:pt>
                <c:pt idx="34" formatCode="0.00E+00">
                  <c:v>1.2396172757069961E-4</c:v>
                </c:pt>
                <c:pt idx="35" formatCode="0.00E+00">
                  <c:v>1.2541462110442089E-4</c:v>
                </c:pt>
                <c:pt idx="36" formatCode="0.00E+00">
                  <c:v>1.2257144149931026E-4</c:v>
                </c:pt>
                <c:pt idx="37" formatCode="0.00E+00">
                  <c:v>1.2663281023475467E-4</c:v>
                </c:pt>
                <c:pt idx="38" formatCode="0.00E+00">
                  <c:v>1.2871992194427135E-4</c:v>
                </c:pt>
                <c:pt idx="39" formatCode="0.00E+00">
                  <c:v>1.3285960551590091E-4</c:v>
                </c:pt>
                <c:pt idx="40" formatCode="0.00E+00">
                  <c:v>1.373545929635025E-4</c:v>
                </c:pt>
                <c:pt idx="41" formatCode="0.00E+00">
                  <c:v>1.4254241610254199E-4</c:v>
                </c:pt>
                <c:pt idx="42" formatCode="0.00E+00">
                  <c:v>1.4568211620324704E-4</c:v>
                </c:pt>
                <c:pt idx="43" formatCode="0.00E+00">
                  <c:v>1.5193113003660822E-4</c:v>
                </c:pt>
                <c:pt idx="44" formatCode="0.00E+00">
                  <c:v>1.5835499753901472E-4</c:v>
                </c:pt>
                <c:pt idx="45" formatCode="0.00E+00">
                  <c:v>1.6557689558864975E-4</c:v>
                </c:pt>
                <c:pt idx="46" formatCode="0.00E+00">
                  <c:v>1.7076405111502807E-4</c:v>
                </c:pt>
                <c:pt idx="47" formatCode="0.00E+00">
                  <c:v>1.7223278666341505E-4</c:v>
                </c:pt>
                <c:pt idx="48" formatCode="0.00E+00">
                  <c:v>1.735936326659252E-4</c:v>
                </c:pt>
                <c:pt idx="49" formatCode="0.00E+00">
                  <c:v>1.7453574590327813E-4</c:v>
                </c:pt>
                <c:pt idx="50" formatCode="0.00E+00">
                  <c:v>1.7495967142472444E-4</c:v>
                </c:pt>
                <c:pt idx="51" formatCode="0.00E+00">
                  <c:v>1.7622551781899581E-4</c:v>
                </c:pt>
                <c:pt idx="52" formatCode="0.00E+00">
                  <c:v>1.7633164158190818E-4</c:v>
                </c:pt>
                <c:pt idx="53" formatCode="0.00E+00">
                  <c:v>1.7662828407274427E-4</c:v>
                </c:pt>
                <c:pt idx="54" formatCode="0.00E+00">
                  <c:v>1.773254040140698E-4</c:v>
                </c:pt>
                <c:pt idx="55" formatCode="0.00E+00">
                  <c:v>1.7724751592148059E-4</c:v>
                </c:pt>
                <c:pt idx="56" formatCode="0.00E+00">
                  <c:v>1.7710583182300449E-4</c:v>
                </c:pt>
                <c:pt idx="57" formatCode="0.00E+00">
                  <c:v>1.7723451078857297E-4</c:v>
                </c:pt>
                <c:pt idx="58" formatCode="0.00E+00">
                  <c:v>1.7699567989485328E-4</c:v>
                </c:pt>
                <c:pt idx="59" formatCode="0.00E+00">
                  <c:v>1.7632102090058111E-4</c:v>
                </c:pt>
                <c:pt idx="60" formatCode="0.00E+00">
                  <c:v>1.7598980879046875E-4</c:v>
                </c:pt>
                <c:pt idx="61" formatCode="0.00E+00">
                  <c:v>1.7557417709061329E-4</c:v>
                </c:pt>
                <c:pt idx="62" formatCode="0.00E+00">
                  <c:v>1.7496974060331609E-4</c:v>
                </c:pt>
                <c:pt idx="63" formatCode="0.00E+00">
                  <c:v>1.7321454013694115E-4</c:v>
                </c:pt>
                <c:pt idx="64" formatCode="0.00E+00">
                  <c:v>1.7284652881456524E-4</c:v>
                </c:pt>
                <c:pt idx="65" formatCode="0.00E+00">
                  <c:v>1.7219258230946553E-4</c:v>
                </c:pt>
                <c:pt idx="66" formatCode="0.00E+00">
                  <c:v>1.7094224886990783E-4</c:v>
                </c:pt>
                <c:pt idx="67" formatCode="0.00E+00">
                  <c:v>1.6799965916892799E-4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 - diesel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General</c:formatCode>
                <c:ptCount val="70"/>
                <c:pt idx="2" formatCode="0.00E+00">
                  <c:v>4.3361474640581782E-4</c:v>
                </c:pt>
                <c:pt idx="3" formatCode="0.00E+00">
                  <c:v>4.3334240816960822E-4</c:v>
                </c:pt>
                <c:pt idx="4" formatCode="0.00E+00">
                  <c:v>4.3307006993339862E-4</c:v>
                </c:pt>
                <c:pt idx="5" formatCode="0.00E+00">
                  <c:v>4.3279773169718891E-4</c:v>
                </c:pt>
                <c:pt idx="6" formatCode="0.00E+00">
                  <c:v>4.325253934609793E-4</c:v>
                </c:pt>
                <c:pt idx="7" formatCode="0.00E+00">
                  <c:v>4.322530552247697E-4</c:v>
                </c:pt>
                <c:pt idx="8" formatCode="0.00E+00">
                  <c:v>4.3198071698855999E-4</c:v>
                </c:pt>
                <c:pt idx="9" formatCode="0.00E+00">
                  <c:v>4.3170837875235039E-4</c:v>
                </c:pt>
                <c:pt idx="10" formatCode="0.00E+00">
                  <c:v>4.3143604051614068E-4</c:v>
                </c:pt>
                <c:pt idx="11" formatCode="0.00E+00">
                  <c:v>4.3116370227993107E-4</c:v>
                </c:pt>
                <c:pt idx="12" formatCode="0.00E+00">
                  <c:v>4.3089136404372147E-4</c:v>
                </c:pt>
                <c:pt idx="13" formatCode="0.00E+00">
                  <c:v>4.3061902580751176E-4</c:v>
                </c:pt>
                <c:pt idx="14" formatCode="0.00E+00">
                  <c:v>4.3034668757130216E-4</c:v>
                </c:pt>
                <c:pt idx="15" formatCode="0.00E+00">
                  <c:v>4.3007434933509255E-4</c:v>
                </c:pt>
                <c:pt idx="16" formatCode="0.00E+00">
                  <c:v>4.2980201109888284E-4</c:v>
                </c:pt>
                <c:pt idx="17" formatCode="0.00E+00">
                  <c:v>4.2952967286267324E-4</c:v>
                </c:pt>
                <c:pt idx="18" formatCode="0.00E+00">
                  <c:v>4.2925733462646353E-4</c:v>
                </c:pt>
                <c:pt idx="19" formatCode="0.00E+00">
                  <c:v>4.2898499639025393E-4</c:v>
                </c:pt>
                <c:pt idx="20" formatCode="0.00E+00">
                  <c:v>4.2871265815404432E-4</c:v>
                </c:pt>
                <c:pt idx="21" formatCode="0.00E+00">
                  <c:v>4.2844031991783461E-4</c:v>
                </c:pt>
                <c:pt idx="22" formatCode="0.00E+00">
                  <c:v>4.2816798168162501E-4</c:v>
                </c:pt>
                <c:pt idx="23" formatCode="0.00E+00">
                  <c:v>4.2789564344541541E-4</c:v>
                </c:pt>
                <c:pt idx="24" formatCode="0.00E+00">
                  <c:v>4.276233052092057E-4</c:v>
                </c:pt>
                <c:pt idx="25" formatCode="0.00E+00">
                  <c:v>4.2735096697299609E-4</c:v>
                </c:pt>
                <c:pt idx="26" formatCode="0.00E+00">
                  <c:v>4.2707862873678649E-4</c:v>
                </c:pt>
                <c:pt idx="27" formatCode="0.00E+00">
                  <c:v>4.2680629050057678E-4</c:v>
                </c:pt>
                <c:pt idx="28" formatCode="0.00E+00">
                  <c:v>4.2653395226436718E-4</c:v>
                </c:pt>
                <c:pt idx="29" formatCode="0.00E+00">
                  <c:v>4.2626161402815747E-4</c:v>
                </c:pt>
                <c:pt idx="30" formatCode="0.00E+00">
                  <c:v>4.2598927579194786E-4</c:v>
                </c:pt>
                <c:pt idx="31" formatCode="0.00E+00">
                  <c:v>4.2571693755573826E-4</c:v>
                </c:pt>
                <c:pt idx="32" formatCode="0.00E+00">
                  <c:v>4.2544459931952855E-4</c:v>
                </c:pt>
                <c:pt idx="33" formatCode="0.00E+00">
                  <c:v>4.2517226108331895E-4</c:v>
                </c:pt>
                <c:pt idx="34" formatCode="0.00E+00">
                  <c:v>4.2489992284710934E-4</c:v>
                </c:pt>
                <c:pt idx="35" formatCode="0.00E+00">
                  <c:v>4.2462758461089963E-4</c:v>
                </c:pt>
                <c:pt idx="36" formatCode="0.00E+00">
                  <c:v>4.2438873824440174E-4</c:v>
                </c:pt>
                <c:pt idx="37" formatCode="0.00E+00">
                  <c:v>4.2407534343689057E-4</c:v>
                </c:pt>
                <c:pt idx="38" formatCode="0.00E+00">
                  <c:v>4.2377617243649813E-4</c:v>
                </c:pt>
                <c:pt idx="39" formatCode="0.00E+00">
                  <c:v>4.2351715209070021E-4</c:v>
                </c:pt>
                <c:pt idx="40" formatCode="0.00E+00">
                  <c:v>4.2327404443569244E-4</c:v>
                </c:pt>
                <c:pt idx="41" formatCode="0.00E+00">
                  <c:v>4.2301495406081271E-4</c:v>
                </c:pt>
                <c:pt idx="42" formatCode="0.00E+00">
                  <c:v>4.2275716154106769E-4</c:v>
                </c:pt>
                <c:pt idx="43" formatCode="0.00E+00">
                  <c:v>4.2251914989960499E-4</c:v>
                </c:pt>
                <c:pt idx="44" formatCode="0.00E+00">
                  <c:v>4.2229566522625E-4</c:v>
                </c:pt>
                <c:pt idx="45" formatCode="0.00E+00">
                  <c:v>4.2205898877561721E-4</c:v>
                </c:pt>
                <c:pt idx="46" formatCode="0.00E+00">
                  <c:v>4.2182838954153777E-4</c:v>
                </c:pt>
                <c:pt idx="47" formatCode="0.00E+00">
                  <c:v>4.2153059460992091E-4</c:v>
                </c:pt>
                <c:pt idx="48" formatCode="0.00E+00">
                  <c:v>4.2129223074147164E-4</c:v>
                </c:pt>
                <c:pt idx="49" formatCode="0.00E+00">
                  <c:v>4.2105560257077186E-4</c:v>
                </c:pt>
                <c:pt idx="50" formatCode="0.00E+00">
                  <c:v>4.2081164881148673E-4</c:v>
                </c:pt>
                <c:pt idx="51" formatCode="0.00E+00">
                  <c:v>4.2057823342092095E-4</c:v>
                </c:pt>
                <c:pt idx="52" formatCode="0.00E+00">
                  <c:v>4.2033930124744408E-4</c:v>
                </c:pt>
                <c:pt idx="53" formatCode="0.00E+00">
                  <c:v>4.2010228685491487E-4</c:v>
                </c:pt>
                <c:pt idx="54" formatCode="0.00E+00">
                  <c:v>4.1986080485501004E-4</c:v>
                </c:pt>
                <c:pt idx="55" formatCode="0.00E+00">
                  <c:v>4.1962159755793251E-4</c:v>
                </c:pt>
                <c:pt idx="56" formatCode="0.00E+00">
                  <c:v>4.1937903953957962E-4</c:v>
                </c:pt>
                <c:pt idx="57" formatCode="0.00E+00">
                  <c:v>4.1912818181354919E-4</c:v>
                </c:pt>
                <c:pt idx="58" formatCode="0.00E+00">
                  <c:v>4.1887738528668283E-4</c:v>
                </c:pt>
                <c:pt idx="59" formatCode="0.00E+00">
                  <c:v>4.1862257509903752E-4</c:v>
                </c:pt>
                <c:pt idx="60" formatCode="0.00E+00">
                  <c:v>4.1836307827809949E-4</c:v>
                </c:pt>
                <c:pt idx="61" formatCode="0.00E+00">
                  <c:v>4.1810865139024295E-4</c:v>
                </c:pt>
                <c:pt idx="62" formatCode="0.00E+00">
                  <c:v>4.1785935145683339E-4</c:v>
                </c:pt>
                <c:pt idx="63" formatCode="0.00E+00">
                  <c:v>4.1760862761356765E-4</c:v>
                </c:pt>
                <c:pt idx="64" formatCode="0.00E+00">
                  <c:v>4.1738167147641427E-4</c:v>
                </c:pt>
                <c:pt idx="65" formatCode="0.00E+00">
                  <c:v>4.1718127751170494E-4</c:v>
                </c:pt>
                <c:pt idx="66" formatCode="0.00E+00">
                  <c:v>4.1700218899655661E-4</c:v>
                </c:pt>
                <c:pt idx="67" formatCode="0.00E+00">
                  <c:v>4.1684734577877668E-4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General</c:formatCode>
                <c:ptCount val="70"/>
                <c:pt idx="2" formatCode="0.00E+00">
                  <c:v>2.6113940423387119E-3</c:v>
                </c:pt>
                <c:pt idx="3" formatCode="0.00E+00">
                  <c:v>2.6361968861803517E-3</c:v>
                </c:pt>
                <c:pt idx="4" formatCode="0.00E+00">
                  <c:v>2.6609997300219915E-3</c:v>
                </c:pt>
                <c:pt idx="5" formatCode="0.00E+00">
                  <c:v>2.6858025738636382E-3</c:v>
                </c:pt>
                <c:pt idx="6" formatCode="0.00E+00">
                  <c:v>2.710605417705278E-3</c:v>
                </c:pt>
                <c:pt idx="7" formatCode="0.00E+00">
                  <c:v>2.7354082615469247E-3</c:v>
                </c:pt>
                <c:pt idx="8" formatCode="0.00E+00">
                  <c:v>2.7602111053885645E-3</c:v>
                </c:pt>
                <c:pt idx="9" formatCode="0.00E+00">
                  <c:v>2.7850139492302042E-3</c:v>
                </c:pt>
                <c:pt idx="10" formatCode="0.00E+00">
                  <c:v>2.8098167930718509E-3</c:v>
                </c:pt>
                <c:pt idx="11" formatCode="0.00E+00">
                  <c:v>2.8346196369134907E-3</c:v>
                </c:pt>
                <c:pt idx="12" formatCode="0.00E+00">
                  <c:v>2.8594224807551305E-3</c:v>
                </c:pt>
                <c:pt idx="13" formatCode="0.00E+00">
                  <c:v>2.8842253245967772E-3</c:v>
                </c:pt>
                <c:pt idx="14" formatCode="0.00E+00">
                  <c:v>2.909028168438417E-3</c:v>
                </c:pt>
                <c:pt idx="15" formatCode="0.00E+00">
                  <c:v>2.9338310122800568E-3</c:v>
                </c:pt>
                <c:pt idx="16" formatCode="0.00E+00">
                  <c:v>2.9586338561217035E-3</c:v>
                </c:pt>
                <c:pt idx="17" formatCode="0.00E+00">
                  <c:v>2.9834366999633433E-3</c:v>
                </c:pt>
                <c:pt idx="18" formatCode="0.00E+00">
                  <c:v>3.008239543804983E-3</c:v>
                </c:pt>
                <c:pt idx="19" formatCode="0.00E+00">
                  <c:v>3.0330423876466298E-3</c:v>
                </c:pt>
                <c:pt idx="20" formatCode="0.00E+00">
                  <c:v>3.0578452314882695E-3</c:v>
                </c:pt>
                <c:pt idx="21" formatCode="0.00E+00">
                  <c:v>3.0826480753299093E-3</c:v>
                </c:pt>
                <c:pt idx="22" formatCode="0.00E+00">
                  <c:v>3.107450919171556E-3</c:v>
                </c:pt>
                <c:pt idx="23" formatCode="0.00E+00">
                  <c:v>3.1322537630131958E-3</c:v>
                </c:pt>
                <c:pt idx="24" formatCode="0.00E+00">
                  <c:v>3.1570566068548425E-3</c:v>
                </c:pt>
                <c:pt idx="25" formatCode="0.00E+00">
                  <c:v>3.1818594506964823E-3</c:v>
                </c:pt>
                <c:pt idx="26" formatCode="0.00E+00">
                  <c:v>3.2066622945381221E-3</c:v>
                </c:pt>
                <c:pt idx="27" formatCode="0.00E+00">
                  <c:v>3.2314651383797688E-3</c:v>
                </c:pt>
                <c:pt idx="28" formatCode="0.00E+00">
                  <c:v>3.2562679822214086E-3</c:v>
                </c:pt>
                <c:pt idx="29" formatCode="0.00E+00">
                  <c:v>3.2810708260630483E-3</c:v>
                </c:pt>
                <c:pt idx="30" formatCode="0.00E+00">
                  <c:v>3.3058736699046951E-3</c:v>
                </c:pt>
                <c:pt idx="31" formatCode="0.00E+00">
                  <c:v>3.3306765137463348E-3</c:v>
                </c:pt>
                <c:pt idx="32" formatCode="0.00E+00">
                  <c:v>3.3554793575879746E-3</c:v>
                </c:pt>
                <c:pt idx="33" formatCode="0.00E+00">
                  <c:v>3.3802822014296213E-3</c:v>
                </c:pt>
                <c:pt idx="34" formatCode="0.00E+00">
                  <c:v>3.4050850452712611E-3</c:v>
                </c:pt>
                <c:pt idx="35" formatCode="0.00E+00">
                  <c:v>3.4298878891129009E-3</c:v>
                </c:pt>
                <c:pt idx="36" formatCode="0.00E+00">
                  <c:v>3.4668839999999999E-3</c:v>
                </c:pt>
                <c:pt idx="37" formatCode="0.00E+00">
                  <c:v>3.4893709999999998E-3</c:v>
                </c:pt>
                <c:pt idx="38" formatCode="0.00E+00">
                  <c:v>3.5120030000000001E-3</c:v>
                </c:pt>
                <c:pt idx="39" formatCode="0.00E+00">
                  <c:v>3.5347819999999998E-3</c:v>
                </c:pt>
                <c:pt idx="40" formatCode="0.00E+00">
                  <c:v>3.55771E-3</c:v>
                </c:pt>
                <c:pt idx="41" formatCode="0.00E+00">
                  <c:v>3.580785E-3</c:v>
                </c:pt>
                <c:pt idx="42" formatCode="0.00E+00">
                  <c:v>3.6040100000000004E-3</c:v>
                </c:pt>
                <c:pt idx="43" formatCode="0.00E+00">
                  <c:v>3.6273859999999998E-3</c:v>
                </c:pt>
                <c:pt idx="44" formatCode="0.00E+00">
                  <c:v>3.6509140000000003E-3</c:v>
                </c:pt>
                <c:pt idx="45" formatCode="0.00E+00">
                  <c:v>3.6745939999999998E-3</c:v>
                </c:pt>
                <c:pt idx="46" formatCode="0.00E+00">
                  <c:v>3.6984279999999997E-3</c:v>
                </c:pt>
                <c:pt idx="47" formatCode="0.00E+00">
                  <c:v>3.7224160000000001E-3</c:v>
                </c:pt>
                <c:pt idx="48" formatCode="0.00E+00">
                  <c:v>3.7465599999999999E-3</c:v>
                </c:pt>
                <c:pt idx="49" formatCode="0.00E+00">
                  <c:v>3.77086E-3</c:v>
                </c:pt>
                <c:pt idx="50" formatCode="0.00E+00">
                  <c:v>3.7953179999999998E-3</c:v>
                </c:pt>
                <c:pt idx="51" formatCode="0.00E+00">
                  <c:v>3.819935E-3</c:v>
                </c:pt>
                <c:pt idx="52" formatCode="0.00E+00">
                  <c:v>3.8447119999999997E-3</c:v>
                </c:pt>
                <c:pt idx="53" formatCode="0.00E+00">
                  <c:v>3.8696489999999997E-3</c:v>
                </c:pt>
                <c:pt idx="54" formatCode="0.00E+00">
                  <c:v>3.894748E-3</c:v>
                </c:pt>
                <c:pt idx="55" formatCode="0.00E+00">
                  <c:v>3.9200089999999995E-3</c:v>
                </c:pt>
                <c:pt idx="56" formatCode="0.00E+00">
                  <c:v>3.9454349999999997E-3</c:v>
                </c:pt>
                <c:pt idx="57" formatCode="0.00E+00">
                  <c:v>3.9710250000000004E-3</c:v>
                </c:pt>
                <c:pt idx="58" formatCode="0.00E+00">
                  <c:v>3.9967819999999999E-3</c:v>
                </c:pt>
                <c:pt idx="59" formatCode="0.00E+00">
                  <c:v>4.0227050000000006E-3</c:v>
                </c:pt>
                <c:pt idx="60" formatCode="0.00E+00">
                  <c:v>4.0487970000000007E-3</c:v>
                </c:pt>
                <c:pt idx="61" formatCode="0.00E+00">
                  <c:v>4.0750580000000003E-3</c:v>
                </c:pt>
                <c:pt idx="62" formatCode="0.00E+00">
                  <c:v>4.1014889999999998E-3</c:v>
                </c:pt>
                <c:pt idx="63" formatCode="0.00E+00">
                  <c:v>4.1280910000000004E-3</c:v>
                </c:pt>
                <c:pt idx="64" formatCode="0.00E+00">
                  <c:v>4.1548660000000001E-3</c:v>
                </c:pt>
                <c:pt idx="65" formatCode="0.00E+00">
                  <c:v>4.1818150000000002E-3</c:v>
                </c:pt>
                <c:pt idx="66" formatCode="0.00E+00">
                  <c:v>4.2089390000000001E-3</c:v>
                </c:pt>
                <c:pt idx="67" formatCode="0.00E+00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General</c:formatCode>
                <c:ptCount val="70"/>
                <c:pt idx="3" formatCode="0.00E+00">
                  <c:v>1.0049411985156043E-5</c:v>
                </c:pt>
                <c:pt idx="4" formatCode="0.00E+00">
                  <c:v>1.0049411985156043E-5</c:v>
                </c:pt>
                <c:pt idx="5" formatCode="0.00E+00">
                  <c:v>1.0049411985156043E-5</c:v>
                </c:pt>
                <c:pt idx="6" formatCode="0.00E+00">
                  <c:v>1.0049411985156043E-5</c:v>
                </c:pt>
                <c:pt idx="7" formatCode="0.00E+00">
                  <c:v>1.0049411985156043E-5</c:v>
                </c:pt>
                <c:pt idx="8" formatCode="0.00E+00">
                  <c:v>1.0049411985156043E-5</c:v>
                </c:pt>
                <c:pt idx="9" formatCode="0.00E+00">
                  <c:v>1.0049411985156043E-5</c:v>
                </c:pt>
                <c:pt idx="10" formatCode="0.00E+00">
                  <c:v>1.0049411985156043E-5</c:v>
                </c:pt>
                <c:pt idx="11" formatCode="0.00E+00">
                  <c:v>1.0049411985156043E-5</c:v>
                </c:pt>
                <c:pt idx="12" formatCode="0.00E+00">
                  <c:v>1.0049411985156043E-5</c:v>
                </c:pt>
                <c:pt idx="13" formatCode="0.00E+00">
                  <c:v>1.0049411985156043E-5</c:v>
                </c:pt>
                <c:pt idx="14" formatCode="0.00E+00">
                  <c:v>1.0049411985156043E-5</c:v>
                </c:pt>
                <c:pt idx="15" formatCode="0.00E+00">
                  <c:v>1.0049411985156043E-5</c:v>
                </c:pt>
                <c:pt idx="16" formatCode="0.00E+00">
                  <c:v>1.0049411985156043E-5</c:v>
                </c:pt>
                <c:pt idx="17" formatCode="0.00E+00">
                  <c:v>1.0049411985156043E-5</c:v>
                </c:pt>
                <c:pt idx="18" formatCode="0.00E+00">
                  <c:v>1.0049411985156043E-5</c:v>
                </c:pt>
                <c:pt idx="19" formatCode="0.00E+00">
                  <c:v>1.0049411985156043E-5</c:v>
                </c:pt>
                <c:pt idx="20" formatCode="0.00E+00">
                  <c:v>1.0049411985156043E-5</c:v>
                </c:pt>
                <c:pt idx="21" formatCode="0.00E+00">
                  <c:v>1.0049411985156043E-5</c:v>
                </c:pt>
                <c:pt idx="22" formatCode="0.00E+00">
                  <c:v>1.0049411985156043E-5</c:v>
                </c:pt>
                <c:pt idx="23" formatCode="0.00E+00">
                  <c:v>1.0049411985156043E-5</c:v>
                </c:pt>
                <c:pt idx="24" formatCode="0.00E+00">
                  <c:v>1.0049411985156043E-5</c:v>
                </c:pt>
                <c:pt idx="25" formatCode="0.00E+00">
                  <c:v>1.0049411985156043E-5</c:v>
                </c:pt>
                <c:pt idx="26" formatCode="0.00E+00">
                  <c:v>1.0049411985156043E-5</c:v>
                </c:pt>
                <c:pt idx="27" formatCode="0.00E+00">
                  <c:v>1.0049411985156043E-5</c:v>
                </c:pt>
                <c:pt idx="28" formatCode="0.00E+00">
                  <c:v>1.0049411985156043E-5</c:v>
                </c:pt>
                <c:pt idx="29" formatCode="0.00E+00">
                  <c:v>1.0049411985156043E-5</c:v>
                </c:pt>
                <c:pt idx="30" formatCode="0.00E+00">
                  <c:v>1.0049411985156043E-5</c:v>
                </c:pt>
                <c:pt idx="31" formatCode="0.00E+00">
                  <c:v>1.0049411985156043E-5</c:v>
                </c:pt>
                <c:pt idx="32" formatCode="0.00E+00">
                  <c:v>1.0049411985156043E-5</c:v>
                </c:pt>
                <c:pt idx="33" formatCode="0.00E+00">
                  <c:v>1.0049411985156043E-5</c:v>
                </c:pt>
                <c:pt idx="34" formatCode="0.00E+00">
                  <c:v>1.0049411985156043E-5</c:v>
                </c:pt>
                <c:pt idx="35" formatCode="0.00E+00">
                  <c:v>1.0049411985156043E-5</c:v>
                </c:pt>
                <c:pt idx="36" formatCode="0.00E+00">
                  <c:v>1.0049411985156037E-5</c:v>
                </c:pt>
                <c:pt idx="37" formatCode="0.00E+00">
                  <c:v>1.0049411985156037E-5</c:v>
                </c:pt>
                <c:pt idx="38" formatCode="0.00E+00">
                  <c:v>1.0049411985156037E-5</c:v>
                </c:pt>
                <c:pt idx="39" formatCode="0.00E+00">
                  <c:v>1.0049411985156037E-5</c:v>
                </c:pt>
                <c:pt idx="40" formatCode="0.00E+00">
                  <c:v>1.0049411985156037E-5</c:v>
                </c:pt>
                <c:pt idx="41" formatCode="0.00E+00">
                  <c:v>1.0049411985156037E-5</c:v>
                </c:pt>
                <c:pt idx="42" formatCode="0.00E+00">
                  <c:v>1.0049411985156037E-5</c:v>
                </c:pt>
                <c:pt idx="43" formatCode="0.00E+00">
                  <c:v>1.0049411985156037E-5</c:v>
                </c:pt>
                <c:pt idx="44" formatCode="0.00E+00">
                  <c:v>1.0049411985156037E-5</c:v>
                </c:pt>
                <c:pt idx="45" formatCode="0.00E+00">
                  <c:v>1.0049411985156037E-5</c:v>
                </c:pt>
                <c:pt idx="46" formatCode="0.00E+00">
                  <c:v>1.0049411985156037E-5</c:v>
                </c:pt>
                <c:pt idx="47" formatCode="0.00E+00">
                  <c:v>1.0049411985156037E-5</c:v>
                </c:pt>
                <c:pt idx="48" formatCode="0.00E+00">
                  <c:v>1.0049411985156037E-5</c:v>
                </c:pt>
                <c:pt idx="49" formatCode="0.00E+00">
                  <c:v>1.0049411985156037E-5</c:v>
                </c:pt>
                <c:pt idx="50" formatCode="0.00E+00">
                  <c:v>1.0049411985156037E-5</c:v>
                </c:pt>
                <c:pt idx="51" formatCode="0.00E+00">
                  <c:v>1.0049411985156037E-5</c:v>
                </c:pt>
                <c:pt idx="52" formatCode="0.00E+00">
                  <c:v>1.0049411985156037E-5</c:v>
                </c:pt>
                <c:pt idx="53" formatCode="0.00E+00">
                  <c:v>1.0049411985156037E-5</c:v>
                </c:pt>
                <c:pt idx="54" formatCode="0.00E+00">
                  <c:v>1.0049411985156037E-5</c:v>
                </c:pt>
                <c:pt idx="55" formatCode="0.00E+00">
                  <c:v>1.0049411985156037E-5</c:v>
                </c:pt>
                <c:pt idx="56" formatCode="0.00E+00">
                  <c:v>1.0049411985156037E-5</c:v>
                </c:pt>
                <c:pt idx="57" formatCode="0.00E+00">
                  <c:v>1.0049411985156037E-5</c:v>
                </c:pt>
                <c:pt idx="58" formatCode="0.00E+00">
                  <c:v>1.0049411985156037E-5</c:v>
                </c:pt>
                <c:pt idx="59" formatCode="0.00E+00">
                  <c:v>1.0049411985156037E-5</c:v>
                </c:pt>
                <c:pt idx="60" formatCode="0.00E+00">
                  <c:v>1.0049411985156037E-5</c:v>
                </c:pt>
                <c:pt idx="61" formatCode="0.00E+00">
                  <c:v>1.0049411985156037E-5</c:v>
                </c:pt>
                <c:pt idx="62" formatCode="0.00E+00">
                  <c:v>1.0049411985156037E-5</c:v>
                </c:pt>
                <c:pt idx="63" formatCode="0.00E+00">
                  <c:v>1.0049411985156037E-5</c:v>
                </c:pt>
                <c:pt idx="64" formatCode="0.00E+00">
                  <c:v>1.0049411985156037E-5</c:v>
                </c:pt>
                <c:pt idx="65" formatCode="0.00E+00">
                  <c:v>1.0049411985156037E-5</c:v>
                </c:pt>
                <c:pt idx="66" formatCode="0.00E+00">
                  <c:v>1.0049411985156037E-5</c:v>
                </c:pt>
                <c:pt idx="67" formatCode="0.00E+00">
                  <c:v>1.0049411985156037E-5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9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30</xdr:row>
      <xdr:rowOff>19050</xdr:rowOff>
    </xdr:from>
    <xdr:to>
      <xdr:col>9</xdr:col>
      <xdr:colOff>314325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14</xdr:row>
      <xdr:rowOff>161925</xdr:rowOff>
    </xdr:from>
    <xdr:to>
      <xdr:col>17</xdr:col>
      <xdr:colOff>295275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</xdr:row>
      <xdr:rowOff>180975</xdr:rowOff>
    </xdr:from>
    <xdr:to>
      <xdr:col>25</xdr:col>
      <xdr:colOff>304800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30</xdr:row>
      <xdr:rowOff>9525</xdr:rowOff>
    </xdr:from>
    <xdr:to>
      <xdr:col>25</xdr:col>
      <xdr:colOff>323850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15</xdr:row>
      <xdr:rowOff>9525</xdr:rowOff>
    </xdr:from>
    <xdr:to>
      <xdr:col>33</xdr:col>
      <xdr:colOff>304800</xdr:colOff>
      <xdr:row>29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30</xdr:row>
      <xdr:rowOff>9525</xdr:rowOff>
    </xdr:from>
    <xdr:to>
      <xdr:col>33</xdr:col>
      <xdr:colOff>333375</xdr:colOff>
      <xdr:row>44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15</xdr:row>
      <xdr:rowOff>9525</xdr:rowOff>
    </xdr:from>
    <xdr:to>
      <xdr:col>42</xdr:col>
      <xdr:colOff>304800</xdr:colOff>
      <xdr:row>29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30</xdr:row>
      <xdr:rowOff>0</xdr:rowOff>
    </xdr:from>
    <xdr:to>
      <xdr:col>42</xdr:col>
      <xdr:colOff>314325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15</xdr:row>
      <xdr:rowOff>9525</xdr:rowOff>
    </xdr:from>
    <xdr:to>
      <xdr:col>50</xdr:col>
      <xdr:colOff>304800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77</v>
      </c>
    </row>
    <row r="10" spans="1:2">
      <c r="B10" s="5" t="s">
        <v>78</v>
      </c>
    </row>
    <row r="11" spans="1:2">
      <c r="B11" s="5" t="s">
        <v>79</v>
      </c>
    </row>
    <row r="12" spans="1:2">
      <c r="B12" s="5"/>
    </row>
    <row r="13" spans="1:2">
      <c r="B13" s="2" t="s">
        <v>9</v>
      </c>
    </row>
    <row r="14" spans="1:2">
      <c r="B14" s="7" t="s">
        <v>91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88</v>
      </c>
    </row>
    <row r="23" spans="1:2">
      <c r="B23" s="7" t="s">
        <v>87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19"/>
    </row>
    <row r="29" spans="1:2">
      <c r="A29" s="19" t="s">
        <v>36</v>
      </c>
    </row>
    <row r="30" spans="1:2">
      <c r="A30" s="19" t="s">
        <v>37</v>
      </c>
    </row>
    <row r="31" spans="1:2">
      <c r="A31" s="19" t="s">
        <v>38</v>
      </c>
    </row>
    <row r="32" spans="1:2">
      <c r="A32" s="19" t="s">
        <v>39</v>
      </c>
    </row>
    <row r="33" spans="1:1">
      <c r="A33" s="19" t="s">
        <v>40</v>
      </c>
    </row>
    <row r="34" spans="1:1">
      <c r="A34" s="19" t="s">
        <v>41</v>
      </c>
    </row>
    <row r="36" spans="1:1">
      <c r="A36" t="s">
        <v>48</v>
      </c>
    </row>
    <row r="37" spans="1:1">
      <c r="A37" s="19" t="s">
        <v>49</v>
      </c>
    </row>
    <row r="38" spans="1:1">
      <c r="A38" s="19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1.3220288505725649E-3</v>
      </c>
      <c r="C2" s="4">
        <f>C$5/(1-'Other Values'!$B$3)</f>
        <v>1.3310120564321915E-3</v>
      </c>
      <c r="D2" s="4">
        <f>D$5/(1-'Other Values'!$B$3)</f>
        <v>1.3399952622918153E-3</v>
      </c>
      <c r="E2" s="4">
        <f>E$5/(1-'Other Values'!$B$3)</f>
        <v>1.3489784681514421E-3</v>
      </c>
      <c r="F2" s="4">
        <f>F$5/(1-'Other Values'!$B$3)</f>
        <v>1.3579616740110687E-3</v>
      </c>
      <c r="G2" s="4">
        <f>G$5/(1-'Other Values'!$B$3)</f>
        <v>1.3669448798706925E-3</v>
      </c>
      <c r="H2" s="4">
        <f>H$5/(1-'Other Values'!$B$3)</f>
        <v>1.3759280857303193E-3</v>
      </c>
      <c r="I2" s="4">
        <f>I$5/(1-'Other Values'!$B$3)</f>
        <v>1.3849112915899459E-3</v>
      </c>
      <c r="J2" s="4">
        <f>J$5/(1-'Other Values'!$B$3)</f>
        <v>1.3938944974495725E-3</v>
      </c>
      <c r="K2" s="4">
        <f>K$5/(1-'Other Values'!$B$3)</f>
        <v>1.4028777033091965E-3</v>
      </c>
      <c r="L2" s="4">
        <f>L$5/(1-'Other Values'!$B$3)</f>
        <v>1.4118609091688232E-3</v>
      </c>
      <c r="M2" s="4">
        <f>M$5/(1-'Other Values'!$B$3)</f>
        <v>1.4208441150284498E-3</v>
      </c>
      <c r="N2" s="4">
        <f>N$5/(1-'Other Values'!$B$3)</f>
        <v>1.4298273208880738E-3</v>
      </c>
      <c r="O2" s="4">
        <f>O$5/(1-'Other Values'!$B$3)</f>
        <v>1.4388105267477004E-3</v>
      </c>
      <c r="P2" s="4">
        <f>P$5/(1-'Other Values'!$B$3)</f>
        <v>1.447793732607327E-3</v>
      </c>
      <c r="Q2" s="4">
        <f>Q$5/(1-'Other Values'!$B$3)</f>
        <v>1.456776938466951E-3</v>
      </c>
      <c r="R2" s="4">
        <f>R$5/(1-'Other Values'!$B$3)</f>
        <v>1.4657601443265776E-3</v>
      </c>
      <c r="S2" s="4">
        <f>S$5/(1-'Other Values'!$B$3)</f>
        <v>1.4747433501862042E-3</v>
      </c>
      <c r="T2" s="4">
        <f>T$5/(1-'Other Values'!$B$3)</f>
        <v>1.483726556045831E-3</v>
      </c>
      <c r="U2" s="4">
        <f>U$5/(1-'Other Values'!$B$3)</f>
        <v>1.4927097619054548E-3</v>
      </c>
      <c r="V2" s="4">
        <f>V$5/(1-'Other Values'!$B$3)</f>
        <v>1.5016929677650816E-3</v>
      </c>
      <c r="W2" s="4">
        <f>W$5/(1-'Other Values'!$B$3)</f>
        <v>1.5106761736247082E-3</v>
      </c>
      <c r="X2" s="4">
        <f>X$5/(1-'Other Values'!$B$3)</f>
        <v>1.519659379484332E-3</v>
      </c>
      <c r="Y2" s="4">
        <f>Y$5/(1-'Other Values'!$B$3)</f>
        <v>1.5286425853439588E-3</v>
      </c>
      <c r="Z2" s="4">
        <f>Z$5/(1-'Other Values'!$B$3)</f>
        <v>1.529803884880191E-3</v>
      </c>
      <c r="AA2" s="4">
        <f>AA$5/(1-'Other Values'!$B$3)</f>
        <v>1.5257633257269229E-3</v>
      </c>
      <c r="AB2" s="4">
        <f>AB$5/(1-'Other Values'!$B$3)</f>
        <v>1.5372887387204777E-3</v>
      </c>
      <c r="AC2" s="4">
        <f>AC$5/(1-'Other Values'!$B$3)</f>
        <v>1.5482733804704257E-3</v>
      </c>
      <c r="AD2" s="4">
        <f>AD$5/(1-'Other Values'!$B$3)</f>
        <v>1.5596658878318382E-3</v>
      </c>
      <c r="AE2" s="4">
        <f>AE$5/(1-'Other Values'!$B$3)</f>
        <v>1.5709645185304434E-3</v>
      </c>
      <c r="AF2" s="4">
        <f>AF$5/(1-'Other Values'!$B$3)</f>
        <v>1.5699530643588371E-3</v>
      </c>
      <c r="AG2" s="4">
        <f>AG$5/(1-'Other Values'!$B$3)</f>
        <v>1.5906814431046279E-3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Extrapolations!O6</f>
        <v>4.114016752900726E-4</v>
      </c>
      <c r="C5" s="4">
        <f>Extrapolations!P6</f>
        <v>4.1419715584144288E-4</v>
      </c>
      <c r="D5" s="4">
        <f>Extrapolations!Q6</f>
        <v>4.1699263639281229E-4</v>
      </c>
      <c r="E5" s="4">
        <f>Extrapolations!R6</f>
        <v>4.1978811694418257E-4</v>
      </c>
      <c r="F5" s="4">
        <f>Extrapolations!S6</f>
        <v>4.2258359749555285E-4</v>
      </c>
      <c r="G5" s="4">
        <f>Extrapolations!T6</f>
        <v>4.2537907804692226E-4</v>
      </c>
      <c r="H5" s="4">
        <f>Extrapolations!U6</f>
        <v>4.2817455859829254E-4</v>
      </c>
      <c r="I5" s="4">
        <f>Extrapolations!V6</f>
        <v>4.3097003914966282E-4</v>
      </c>
      <c r="J5" s="4">
        <f>Extrapolations!W6</f>
        <v>4.3376551970103309E-4</v>
      </c>
      <c r="K5" s="4">
        <f>Extrapolations!X6</f>
        <v>4.3656100025240251E-4</v>
      </c>
      <c r="L5" s="4">
        <f>Extrapolations!Y6</f>
        <v>4.3935648080377279E-4</v>
      </c>
      <c r="M5" s="4">
        <f>Extrapolations!Z6</f>
        <v>4.4215196135514306E-4</v>
      </c>
      <c r="N5" s="4">
        <f>Extrapolations!AA6</f>
        <v>4.4494744190651248E-4</v>
      </c>
      <c r="O5" s="4">
        <f>Extrapolations!AB6</f>
        <v>4.4774292245788275E-4</v>
      </c>
      <c r="P5" s="4">
        <f>Extrapolations!AC6</f>
        <v>4.5053840300925303E-4</v>
      </c>
      <c r="Q5" s="4">
        <f>Extrapolations!AD6</f>
        <v>4.5333388356062244E-4</v>
      </c>
      <c r="R5" s="4">
        <f>Extrapolations!AE6</f>
        <v>4.5612936411199272E-4</v>
      </c>
      <c r="S5" s="4">
        <f>Extrapolations!AF6</f>
        <v>4.58924844663363E-4</v>
      </c>
      <c r="T5" s="4">
        <f>Extrapolations!AG6</f>
        <v>4.6172032521473328E-4</v>
      </c>
      <c r="U5" s="4">
        <f>Extrapolations!AH6</f>
        <v>4.6451580576610269E-4</v>
      </c>
      <c r="V5" s="4">
        <f>Extrapolations!AI6</f>
        <v>4.6731128631747297E-4</v>
      </c>
      <c r="W5" s="4">
        <f>Extrapolations!AJ6</f>
        <v>4.7010676686884325E-4</v>
      </c>
      <c r="X5" s="4">
        <f>Extrapolations!AK6</f>
        <v>4.7290224742021266E-4</v>
      </c>
      <c r="Y5" s="4">
        <f>Extrapolations!AL6</f>
        <v>4.7569772797158294E-4</v>
      </c>
      <c r="Z5" s="4">
        <f>Extrapolations!AM6</f>
        <v>4.7605911235023142E-4</v>
      </c>
      <c r="AA5" s="4">
        <f>Extrapolations!AN6</f>
        <v>4.748017322226773E-4</v>
      </c>
      <c r="AB5" s="4">
        <f>Extrapolations!AO6</f>
        <v>4.7838832128380474E-4</v>
      </c>
      <c r="AC5" s="4">
        <f>Extrapolations!AP6</f>
        <v>4.8180662793908895E-4</v>
      </c>
      <c r="AD5" s="4">
        <f>Extrapolations!AQ6</f>
        <v>4.8535185814507857E-4</v>
      </c>
      <c r="AE5" s="4">
        <f>Extrapolations!AR6</f>
        <v>4.8886787490664684E-4</v>
      </c>
      <c r="AF5" s="4">
        <f>Extrapolations!AS6</f>
        <v>4.8855312085230242E-4</v>
      </c>
      <c r="AG5" s="4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5" sqref="B5"/>
    </sheetView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2.9563346436288203E-4</v>
      </c>
      <c r="C2" s="4">
        <f>C$5/(1-'Other Values'!$B$3)</f>
        <v>3.0030230088873126E-4</v>
      </c>
      <c r="D2" s="4">
        <f>D$5/(1-'Other Values'!$B$3)</f>
        <v>3.049711374145819E-4</v>
      </c>
      <c r="E2" s="4">
        <f>E$5/(1-'Other Values'!$B$3)</f>
        <v>3.0963997394043113E-4</v>
      </c>
      <c r="F2" s="4">
        <f>F$5/(1-'Other Values'!$B$3)</f>
        <v>3.1430881046628177E-4</v>
      </c>
      <c r="G2" s="4">
        <f>G$5/(1-'Other Values'!$B$3)</f>
        <v>3.1897764699213101E-4</v>
      </c>
      <c r="H2" s="4">
        <f>H$5/(1-'Other Values'!$B$3)</f>
        <v>3.2364648351798165E-4</v>
      </c>
      <c r="I2" s="4">
        <f>I$5/(1-'Other Values'!$B$3)</f>
        <v>3.2831532004383088E-4</v>
      </c>
      <c r="J2" s="4">
        <f>J$5/(1-'Other Values'!$B$3)</f>
        <v>3.3298415656968152E-4</v>
      </c>
      <c r="K2" s="4">
        <f>K$5/(1-'Other Values'!$B$3)</f>
        <v>3.3765299309553216E-4</v>
      </c>
      <c r="L2" s="4">
        <f>L$5/(1-'Other Values'!$B$3)</f>
        <v>3.4232182962138139E-4</v>
      </c>
      <c r="M2" s="4">
        <f>M$5/(1-'Other Values'!$B$3)</f>
        <v>3.4699066614723203E-4</v>
      </c>
      <c r="N2" s="4">
        <f>N$5/(1-'Other Values'!$B$3)</f>
        <v>3.5165950267308126E-4</v>
      </c>
      <c r="O2" s="4">
        <f>O$5/(1-'Other Values'!$B$3)</f>
        <v>3.563283391989319E-4</v>
      </c>
      <c r="P2" s="4">
        <f>P$5/(1-'Other Values'!$B$3)</f>
        <v>3.6099717572478113E-4</v>
      </c>
      <c r="Q2" s="4">
        <f>Q$5/(1-'Other Values'!$B$3)</f>
        <v>3.6566601225063178E-4</v>
      </c>
      <c r="R2" s="4">
        <f>R$5/(1-'Other Values'!$B$3)</f>
        <v>3.7033484877648101E-4</v>
      </c>
      <c r="S2" s="4">
        <f>S$5/(1-'Other Values'!$B$3)</f>
        <v>3.7500368530233165E-4</v>
      </c>
      <c r="T2" s="4">
        <f>T$5/(1-'Other Values'!$B$3)</f>
        <v>3.7967252182818229E-4</v>
      </c>
      <c r="U2" s="4">
        <f>U$5/(1-'Other Values'!$B$3)</f>
        <v>3.8434135835403152E-4</v>
      </c>
      <c r="V2" s="4">
        <f>V$5/(1-'Other Values'!$B$3)</f>
        <v>3.8901019487988216E-4</v>
      </c>
      <c r="W2" s="4">
        <f>W$5/(1-'Other Values'!$B$3)</f>
        <v>3.9367903140573139E-4</v>
      </c>
      <c r="X2" s="4">
        <f>X$5/(1-'Other Values'!$B$3)</f>
        <v>3.9834786793158203E-4</v>
      </c>
      <c r="Y2" s="4">
        <f>Y$5/(1-'Other Values'!$B$3)</f>
        <v>4.0301670445743126E-4</v>
      </c>
      <c r="Z2" s="4">
        <f>Z$5/(1-'Other Values'!$B$3)</f>
        <v>3.9388021889823774E-4</v>
      </c>
      <c r="AA2" s="4">
        <f>AA$5/(1-'Other Values'!$B$3)</f>
        <v>4.0693132433499893E-4</v>
      </c>
      <c r="AB2" s="4">
        <f>AB$5/(1-'Other Values'!$B$3)</f>
        <v>4.1363820488526254E-4</v>
      </c>
      <c r="AC2" s="4">
        <f>AC$5/(1-'Other Values'!$B$3)</f>
        <v>4.2694097306207368E-4</v>
      </c>
      <c r="AD2" s="4">
        <f>AD$5/(1-'Other Values'!$B$3)</f>
        <v>4.4138550123396528E-4</v>
      </c>
      <c r="AE2" s="4">
        <f>AE$5/(1-'Other Values'!$B$3)</f>
        <v>4.580564393302731E-4</v>
      </c>
      <c r="AF2" s="4">
        <f>AF$5/(1-'Other Values'!$B$3)</f>
        <v>4.6814578598242514E-4</v>
      </c>
      <c r="AG2" s="4">
        <f>AG$5/(1-'Other Values'!$B$3)</f>
        <v>4.8822683346358962E-4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Extrapolations!O7</f>
        <v>9.1998069828826189E-5</v>
      </c>
      <c r="C5" s="4">
        <f>Extrapolations!P7</f>
        <v>9.3450963362547471E-5</v>
      </c>
      <c r="D5" s="4">
        <f>Extrapolations!Q7</f>
        <v>9.4903856896269188E-5</v>
      </c>
      <c r="E5" s="4">
        <f>Extrapolations!R7</f>
        <v>9.635675042999047E-5</v>
      </c>
      <c r="F5" s="4">
        <f>Extrapolations!S7</f>
        <v>9.7809643963712187E-5</v>
      </c>
      <c r="G5" s="4">
        <f>Extrapolations!T7</f>
        <v>9.9262537497433469E-5</v>
      </c>
      <c r="H5" s="4">
        <f>Extrapolations!U7</f>
        <v>1.0071543103115519E-4</v>
      </c>
      <c r="I5" s="4">
        <f>Extrapolations!V7</f>
        <v>1.0216832456487647E-4</v>
      </c>
      <c r="J5" s="4">
        <f>Extrapolations!W7</f>
        <v>1.0362121809859818E-4</v>
      </c>
      <c r="K5" s="4">
        <f>Extrapolations!X7</f>
        <v>1.050741116323199E-4</v>
      </c>
      <c r="L5" s="4">
        <f>Extrapolations!Y7</f>
        <v>1.0652700516604118E-4</v>
      </c>
      <c r="M5" s="4">
        <f>Extrapolations!Z7</f>
        <v>1.079798986997629E-4</v>
      </c>
      <c r="N5" s="4">
        <f>Extrapolations!AA7</f>
        <v>1.0943279223348418E-4</v>
      </c>
      <c r="O5" s="4">
        <f>Extrapolations!AB7</f>
        <v>1.108856857672059E-4</v>
      </c>
      <c r="P5" s="4">
        <f>Extrapolations!AC7</f>
        <v>1.1233857930092718E-4</v>
      </c>
      <c r="Q5" s="4">
        <f>Extrapolations!AD7</f>
        <v>1.137914728346489E-4</v>
      </c>
      <c r="R5" s="4">
        <f>Extrapolations!AE7</f>
        <v>1.1524436636837018E-4</v>
      </c>
      <c r="S5" s="4">
        <f>Extrapolations!AF7</f>
        <v>1.166972599020919E-4</v>
      </c>
      <c r="T5" s="4">
        <f>Extrapolations!AG7</f>
        <v>1.1815015343581361E-4</v>
      </c>
      <c r="U5" s="4">
        <f>Extrapolations!AH7</f>
        <v>1.196030469695349E-4</v>
      </c>
      <c r="V5" s="4">
        <f>Extrapolations!AI7</f>
        <v>1.2105594050325661E-4</v>
      </c>
      <c r="W5" s="4">
        <f>Extrapolations!AJ7</f>
        <v>1.225088340369779E-4</v>
      </c>
      <c r="X5" s="4">
        <f>Extrapolations!AK7</f>
        <v>1.2396172757069961E-4</v>
      </c>
      <c r="Y5" s="4">
        <f>Extrapolations!AL7</f>
        <v>1.2541462110442089E-4</v>
      </c>
      <c r="Z5" s="4">
        <f>Extrapolations!AM7</f>
        <v>1.2257144149931026E-4</v>
      </c>
      <c r="AA5" s="4">
        <f>Extrapolations!AN7</f>
        <v>1.2663281023475467E-4</v>
      </c>
      <c r="AB5" s="4">
        <f>Extrapolations!AO7</f>
        <v>1.2871992194427135E-4</v>
      </c>
      <c r="AC5" s="4">
        <f>Extrapolations!AP7</f>
        <v>1.3285960551590091E-4</v>
      </c>
      <c r="AD5" s="4">
        <f>Extrapolations!AQ7</f>
        <v>1.373545929635025E-4</v>
      </c>
      <c r="AE5" s="4">
        <f>Extrapolations!AR7</f>
        <v>1.4254241610254199E-4</v>
      </c>
      <c r="AF5" s="4">
        <f>Extrapolations!AS7</f>
        <v>1.4568211620324704E-4</v>
      </c>
      <c r="AG5" s="4">
        <f>Extrapolations!AT7</f>
        <v>1.5193113003660822E-4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2.7599420948647851E-4</v>
      </c>
      <c r="C8" s="4">
        <f>C$5*Calculations!$B$27</f>
        <v>2.8035289008764236E-4</v>
      </c>
      <c r="D8" s="4">
        <f>D$5*Calculations!$B$27</f>
        <v>2.8471157068880751E-4</v>
      </c>
      <c r="E8" s="4">
        <f>E$5*Calculations!$B$27</f>
        <v>2.8907025128997136E-4</v>
      </c>
      <c r="F8" s="4">
        <f>F$5*Calculations!$B$27</f>
        <v>2.9342893189113651E-4</v>
      </c>
      <c r="G8" s="4">
        <f>G$5*Calculations!$B$27</f>
        <v>2.9778761249230035E-4</v>
      </c>
      <c r="H8" s="4">
        <f>H$5*Calculations!$B$27</f>
        <v>3.021462930934655E-4</v>
      </c>
      <c r="I8" s="4">
        <f>I$5*Calculations!$B$27</f>
        <v>3.0650497369462935E-4</v>
      </c>
      <c r="J8" s="4">
        <f>J$5*Calculations!$B$27</f>
        <v>3.108636542957945E-4</v>
      </c>
      <c r="K8" s="4">
        <f>K$5*Calculations!$B$27</f>
        <v>3.1522233489695965E-4</v>
      </c>
      <c r="L8" s="4">
        <f>L$5*Calculations!$B$27</f>
        <v>3.195810154981235E-4</v>
      </c>
      <c r="M8" s="4">
        <f>M$5*Calculations!$B$27</f>
        <v>3.2393969609928865E-4</v>
      </c>
      <c r="N8" s="4">
        <f>N$5*Calculations!$B$27</f>
        <v>3.2829837670045249E-4</v>
      </c>
      <c r="O8" s="4">
        <f>O$5*Calculations!$B$27</f>
        <v>3.3265705730161764E-4</v>
      </c>
      <c r="P8" s="4">
        <f>P$5*Calculations!$B$27</f>
        <v>3.3701573790278149E-4</v>
      </c>
      <c r="Q8" s="4">
        <f>Q$5*Calculations!$B$27</f>
        <v>3.4137441850394664E-4</v>
      </c>
      <c r="R8" s="4">
        <f>R$5*Calculations!$B$27</f>
        <v>3.4573309910511049E-4</v>
      </c>
      <c r="S8" s="4">
        <f>S$5*Calculations!$B$27</f>
        <v>3.5009177970627564E-4</v>
      </c>
      <c r="T8" s="4">
        <f>T$5*Calculations!$B$27</f>
        <v>3.5445046030744079E-4</v>
      </c>
      <c r="U8" s="4">
        <f>U$5*Calculations!$B$27</f>
        <v>3.5880914090860464E-4</v>
      </c>
      <c r="V8" s="4">
        <f>V$5*Calculations!$B$27</f>
        <v>3.6316782150976978E-4</v>
      </c>
      <c r="W8" s="4">
        <f>W$5*Calculations!$B$27</f>
        <v>3.6752650211093363E-4</v>
      </c>
      <c r="X8" s="4">
        <f>X$5*Calculations!$B$27</f>
        <v>3.7188518271209878E-4</v>
      </c>
      <c r="Y8" s="4">
        <f>Y$5*Calculations!$B$27</f>
        <v>3.7624386331326263E-4</v>
      </c>
      <c r="Z8" s="4">
        <f>Z$5*Calculations!$B$27</f>
        <v>3.6771432449793069E-4</v>
      </c>
      <c r="AA8" s="4">
        <f>AA$5*Calculations!$B$27</f>
        <v>3.7989843070426396E-4</v>
      </c>
      <c r="AB8" s="4">
        <f>AB$5*Calculations!$B$27</f>
        <v>3.8615976583281395E-4</v>
      </c>
      <c r="AC8" s="4">
        <f>AC$5*Calculations!$B$27</f>
        <v>3.9857881654770268E-4</v>
      </c>
      <c r="AD8" s="4">
        <f>AD$5*Calculations!$B$27</f>
        <v>4.1206377889050743E-4</v>
      </c>
      <c r="AE8" s="4">
        <f>AE$5*Calculations!$B$27</f>
        <v>4.276272483076259E-4</v>
      </c>
      <c r="AF8" s="4">
        <f>AF$5*Calculations!$B$27</f>
        <v>4.3704634860974103E-4</v>
      </c>
      <c r="AG8" s="4">
        <f>AG$5*Calculations!$B$27</f>
        <v>4.5579339010982462E-4</v>
      </c>
      <c r="AH8" s="4"/>
      <c r="AI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3"/>
  <sheetViews>
    <sheetView workbookViewId="0">
      <selection activeCell="B2" sqref="B2:AG2"/>
    </sheetView>
  </sheetViews>
  <sheetFormatPr defaultRowHeight="15"/>
  <cols>
    <col min="1" max="1" width="31.140625" customWidth="1"/>
    <col min="2" max="3" width="9.42578125" bestFit="1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Extrapolations!E9</f>
        <v>1.2674892587247002E-3</v>
      </c>
      <c r="C2" s="4">
        <f>Extrapolations!F9</f>
        <v>1.2666931931111644E-3</v>
      </c>
      <c r="D2" s="4">
        <f>Extrapolations!G9</f>
        <v>1.2658971274976283E-3</v>
      </c>
      <c r="E2" s="4">
        <f>Extrapolations!H9</f>
        <v>1.2651010618840925E-3</v>
      </c>
      <c r="F2" s="4">
        <f>Extrapolations!I9</f>
        <v>1.2643049962705565E-3</v>
      </c>
      <c r="G2" s="4">
        <f>Extrapolations!J9</f>
        <v>1.2635089306570206E-3</v>
      </c>
      <c r="H2" s="4">
        <f>Extrapolations!K9</f>
        <v>1.2627128650434846E-3</v>
      </c>
      <c r="I2" s="4">
        <f>Extrapolations!L9</f>
        <v>1.2619167994299488E-3</v>
      </c>
      <c r="J2" s="4">
        <f>Extrapolations!M9</f>
        <v>1.2611207338164129E-3</v>
      </c>
      <c r="K2" s="4">
        <f>Extrapolations!N9</f>
        <v>1.2603246682028769E-3</v>
      </c>
      <c r="L2" s="4">
        <f>Extrapolations!O9</f>
        <v>1.259528602589341E-3</v>
      </c>
      <c r="M2" s="4">
        <f>Extrapolations!P9</f>
        <v>1.258732536975805E-3</v>
      </c>
      <c r="N2" s="4">
        <f>Extrapolations!Q9</f>
        <v>1.2579364713622692E-3</v>
      </c>
      <c r="O2" s="4">
        <f>Extrapolations!R9</f>
        <v>1.2571404057487331E-3</v>
      </c>
      <c r="P2" s="4">
        <f>Extrapolations!S9</f>
        <v>1.2563443401351973E-3</v>
      </c>
      <c r="Q2" s="4">
        <f>Extrapolations!T9</f>
        <v>1.2555482745216615E-3</v>
      </c>
      <c r="R2" s="4">
        <f>Extrapolations!U9</f>
        <v>1.2547522089081254E-3</v>
      </c>
      <c r="S2" s="4">
        <f>Extrapolations!V9</f>
        <v>1.2539561432945896E-3</v>
      </c>
      <c r="T2" s="4">
        <f>Extrapolations!W9</f>
        <v>1.2531600776810536E-3</v>
      </c>
      <c r="U2" s="4">
        <f>Extrapolations!X9</f>
        <v>1.2523640120675177E-3</v>
      </c>
      <c r="V2" s="4">
        <f>Extrapolations!Y9</f>
        <v>1.2515679464539817E-3</v>
      </c>
      <c r="W2" s="4">
        <f>Extrapolations!Z9</f>
        <v>1.2507718808404459E-3</v>
      </c>
      <c r="X2" s="4">
        <f>Extrapolations!AA9</f>
        <v>1.24997581522691E-3</v>
      </c>
      <c r="Y2" s="4">
        <f>Extrapolations!AB9</f>
        <v>1.249179749613374E-3</v>
      </c>
      <c r="Z2" s="4">
        <f>Extrapolations!AC9</f>
        <v>1.2483836839998382E-3</v>
      </c>
      <c r="AA2" s="4">
        <f>Extrapolations!AD9</f>
        <v>1.2475876183863021E-3</v>
      </c>
      <c r="AB2" s="4">
        <f>Extrapolations!AE9</f>
        <v>1.2467915527727663E-3</v>
      </c>
      <c r="AC2" s="4">
        <f>Extrapolations!AF9</f>
        <v>1.2459954871592302E-3</v>
      </c>
      <c r="AD2" s="4">
        <f>Extrapolations!AG9</f>
        <v>1.2451994215456944E-3</v>
      </c>
      <c r="AE2" s="4">
        <f>Extrapolations!AH9</f>
        <v>1.2444033559321586E-3</v>
      </c>
      <c r="AF2" s="4">
        <f>Extrapolations!AI9</f>
        <v>1.2436072903186225E-3</v>
      </c>
      <c r="AG2" s="4">
        <f>Extrapolations!AJ9</f>
        <v>1.2428112247050867E-3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39">
        <f>Extrapolations!O6</f>
        <v>4.114016752900726E-4</v>
      </c>
      <c r="C5" s="39">
        <f>Extrapolations!P6</f>
        <v>4.1419715584144288E-4</v>
      </c>
      <c r="D5" s="39">
        <f>Extrapolations!Q6</f>
        <v>4.1699263639281229E-4</v>
      </c>
      <c r="E5" s="39">
        <f>Extrapolations!R6</f>
        <v>4.1978811694418257E-4</v>
      </c>
      <c r="F5" s="39">
        <f>Extrapolations!S6</f>
        <v>4.2258359749555285E-4</v>
      </c>
      <c r="G5" s="39">
        <f>Extrapolations!T6</f>
        <v>4.2537907804692226E-4</v>
      </c>
      <c r="H5" s="39">
        <f>Extrapolations!U6</f>
        <v>4.2817455859829254E-4</v>
      </c>
      <c r="I5" s="39">
        <f>Extrapolations!V6</f>
        <v>4.3097003914966282E-4</v>
      </c>
      <c r="J5" s="39">
        <f>Extrapolations!W6</f>
        <v>4.3376551970103309E-4</v>
      </c>
      <c r="K5" s="39">
        <f>Extrapolations!X6</f>
        <v>4.3656100025240251E-4</v>
      </c>
      <c r="L5" s="39">
        <f>Extrapolations!Y6</f>
        <v>4.3935648080377279E-4</v>
      </c>
      <c r="M5" s="39">
        <f>Extrapolations!Z6</f>
        <v>4.4215196135514306E-4</v>
      </c>
      <c r="N5" s="39">
        <f>Extrapolations!AA6</f>
        <v>4.4494744190651248E-4</v>
      </c>
      <c r="O5" s="39">
        <f>Extrapolations!AB6</f>
        <v>4.4774292245788275E-4</v>
      </c>
      <c r="P5" s="39">
        <f>Extrapolations!AC6</f>
        <v>4.5053840300925303E-4</v>
      </c>
      <c r="Q5" s="39">
        <f>Extrapolations!AD6</f>
        <v>4.5333388356062244E-4</v>
      </c>
      <c r="R5" s="39">
        <f>Extrapolations!AE6</f>
        <v>4.5612936411199272E-4</v>
      </c>
      <c r="S5" s="39">
        <f>Extrapolations!AF6</f>
        <v>4.58924844663363E-4</v>
      </c>
      <c r="T5" s="39">
        <f>Extrapolations!AG6</f>
        <v>4.6172032521473328E-4</v>
      </c>
      <c r="U5" s="39">
        <f>Extrapolations!AH6</f>
        <v>4.6451580576610269E-4</v>
      </c>
      <c r="V5" s="39">
        <f>Extrapolations!AI6</f>
        <v>4.6731128631747297E-4</v>
      </c>
      <c r="W5" s="39">
        <f>Extrapolations!AJ6</f>
        <v>4.7010676686884325E-4</v>
      </c>
      <c r="X5" s="39">
        <f>Extrapolations!AK6</f>
        <v>4.7290224742021266E-4</v>
      </c>
      <c r="Y5" s="39">
        <f>Extrapolations!AL6</f>
        <v>4.7569772797158294E-4</v>
      </c>
      <c r="Z5" s="39">
        <f>Extrapolations!AM6</f>
        <v>4.7605911235023142E-4</v>
      </c>
      <c r="AA5" s="39">
        <f>Extrapolations!AN6</f>
        <v>4.748017322226773E-4</v>
      </c>
      <c r="AB5" s="39">
        <f>Extrapolations!AO6</f>
        <v>4.7838832128380474E-4</v>
      </c>
      <c r="AC5" s="39">
        <f>Extrapolations!AP6</f>
        <v>4.8180662793908895E-4</v>
      </c>
      <c r="AD5" s="39">
        <f>Extrapolations!AQ6</f>
        <v>4.8535185814507857E-4</v>
      </c>
      <c r="AE5" s="39">
        <f>Extrapolations!AR6</f>
        <v>4.8886787490664684E-4</v>
      </c>
      <c r="AF5" s="39">
        <f>Extrapolations!AS6</f>
        <v>4.8855312085230242E-4</v>
      </c>
      <c r="AG5" s="39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  <row r="13" spans="1:3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8.3916485312095623E-3</v>
      </c>
      <c r="C2" s="4">
        <f>C$5/(1-'Other Values'!$B$3)</f>
        <v>8.4713518409050663E-3</v>
      </c>
      <c r="D2" s="4">
        <f>D$5/(1-'Other Values'!$B$3)</f>
        <v>8.5510551506005703E-3</v>
      </c>
      <c r="E2" s="4">
        <f>E$5/(1-'Other Values'!$B$3)</f>
        <v>8.6307584602960969E-3</v>
      </c>
      <c r="F2" s="4">
        <f>F$5/(1-'Other Values'!$B$3)</f>
        <v>8.7104617699916009E-3</v>
      </c>
      <c r="G2" s="4">
        <f>G$5/(1-'Other Values'!$B$3)</f>
        <v>8.7901650796871275E-3</v>
      </c>
      <c r="H2" s="4">
        <f>H$5/(1-'Other Values'!$B$3)</f>
        <v>8.8698683893826315E-3</v>
      </c>
      <c r="I2" s="4">
        <f>I$5/(1-'Other Values'!$B$3)</f>
        <v>8.9495716990781356E-3</v>
      </c>
      <c r="J2" s="4">
        <f>J$5/(1-'Other Values'!$B$3)</f>
        <v>9.0292750087736622E-3</v>
      </c>
      <c r="K2" s="4">
        <f>K$5/(1-'Other Values'!$B$3)</f>
        <v>9.1089783184691662E-3</v>
      </c>
      <c r="L2" s="4">
        <f>L$5/(1-'Other Values'!$B$3)</f>
        <v>9.1886816281646702E-3</v>
      </c>
      <c r="M2" s="4">
        <f>M$5/(1-'Other Values'!$B$3)</f>
        <v>9.2683849378601951E-3</v>
      </c>
      <c r="N2" s="4">
        <f>N$5/(1-'Other Values'!$B$3)</f>
        <v>9.3480882475556991E-3</v>
      </c>
      <c r="O2" s="4">
        <f>O$5/(1-'Other Values'!$B$3)</f>
        <v>9.4277915572512049E-3</v>
      </c>
      <c r="P2" s="4">
        <f>P$5/(1-'Other Values'!$B$3)</f>
        <v>9.5074948669467297E-3</v>
      </c>
      <c r="Q2" s="4">
        <f>Q$5/(1-'Other Values'!$B$3)</f>
        <v>9.5871981766422337E-3</v>
      </c>
      <c r="R2" s="4">
        <f>R$5/(1-'Other Values'!$B$3)</f>
        <v>9.6669014863377378E-3</v>
      </c>
      <c r="S2" s="4">
        <f>S$5/(1-'Other Values'!$B$3)</f>
        <v>9.7466047960332643E-3</v>
      </c>
      <c r="T2" s="4">
        <f>T$5/(1-'Other Values'!$B$3)</f>
        <v>9.8263081057287684E-3</v>
      </c>
      <c r="U2" s="4">
        <f>U$5/(1-'Other Values'!$B$3)</f>
        <v>9.9060114154242724E-3</v>
      </c>
      <c r="V2" s="4">
        <f>V$5/(1-'Other Values'!$B$3)</f>
        <v>9.985714725119799E-3</v>
      </c>
      <c r="W2" s="4">
        <f>W$5/(1-'Other Values'!$B$3)</f>
        <v>1.0065418034815303E-2</v>
      </c>
      <c r="X2" s="4">
        <f>X$5/(1-'Other Values'!$B$3)</f>
        <v>1.014512134451083E-2</v>
      </c>
      <c r="Y2" s="4">
        <f>Y$5/(1-'Other Values'!$B$3)</f>
        <v>1.0224824654206334E-2</v>
      </c>
      <c r="Z2" s="4">
        <f>Z$5/(1-'Other Values'!$B$3)</f>
        <v>1.0304527963901838E-2</v>
      </c>
      <c r="AA2" s="4">
        <f>AA$5/(1-'Other Values'!$B$3)</f>
        <v>1.0384231273597364E-2</v>
      </c>
      <c r="AB2" s="4">
        <f>AB$5/(1-'Other Values'!$B$3)</f>
        <v>1.0463934583292868E-2</v>
      </c>
      <c r="AC2" s="4">
        <f>AC$5/(1-'Other Values'!$B$3)</f>
        <v>1.0543637892988372E-2</v>
      </c>
      <c r="AD2" s="4">
        <f>AD$5/(1-'Other Values'!$B$3)</f>
        <v>1.0623341202683899E-2</v>
      </c>
      <c r="AE2" s="4">
        <f>AE$5/(1-'Other Values'!$B$3)</f>
        <v>1.0703044512379403E-2</v>
      </c>
      <c r="AF2" s="4">
        <f>AF$5/(1-'Other Values'!$B$3)</f>
        <v>1.0782747822074907E-2</v>
      </c>
      <c r="AG2" s="4">
        <f>AG$5/(1-'Other Values'!$B$3)</f>
        <v>1.0862451131770434E-2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Extrapolations!E10</f>
        <v>2.6113940423387119E-3</v>
      </c>
      <c r="C5" s="4">
        <f>Extrapolations!F10</f>
        <v>2.6361968861803517E-3</v>
      </c>
      <c r="D5" s="4">
        <f>Extrapolations!G10</f>
        <v>2.6609997300219915E-3</v>
      </c>
      <c r="E5" s="4">
        <f>Extrapolations!H10</f>
        <v>2.6858025738636382E-3</v>
      </c>
      <c r="F5" s="4">
        <f>Extrapolations!I10</f>
        <v>2.710605417705278E-3</v>
      </c>
      <c r="G5" s="4">
        <f>Extrapolations!J10</f>
        <v>2.7354082615469247E-3</v>
      </c>
      <c r="H5" s="4">
        <f>Extrapolations!K10</f>
        <v>2.7602111053885645E-3</v>
      </c>
      <c r="I5" s="4">
        <f>Extrapolations!L10</f>
        <v>2.7850139492302042E-3</v>
      </c>
      <c r="J5" s="4">
        <f>Extrapolations!M10</f>
        <v>2.8098167930718509E-3</v>
      </c>
      <c r="K5" s="4">
        <f>Extrapolations!N10</f>
        <v>2.8346196369134907E-3</v>
      </c>
      <c r="L5" s="4">
        <f>Extrapolations!O10</f>
        <v>2.8594224807551305E-3</v>
      </c>
      <c r="M5" s="4">
        <f>Extrapolations!P10</f>
        <v>2.8842253245967772E-3</v>
      </c>
      <c r="N5" s="4">
        <f>Extrapolations!Q10</f>
        <v>2.909028168438417E-3</v>
      </c>
      <c r="O5" s="4">
        <f>Extrapolations!R10</f>
        <v>2.9338310122800568E-3</v>
      </c>
      <c r="P5" s="4">
        <f>Extrapolations!S10</f>
        <v>2.9586338561217035E-3</v>
      </c>
      <c r="Q5" s="4">
        <f>Extrapolations!T10</f>
        <v>2.9834366999633433E-3</v>
      </c>
      <c r="R5" s="4">
        <f>Extrapolations!U10</f>
        <v>3.008239543804983E-3</v>
      </c>
      <c r="S5" s="4">
        <f>Extrapolations!V10</f>
        <v>3.0330423876466298E-3</v>
      </c>
      <c r="T5" s="4">
        <f>Extrapolations!W10</f>
        <v>3.0578452314882695E-3</v>
      </c>
      <c r="U5" s="4">
        <f>Extrapolations!X10</f>
        <v>3.0826480753299093E-3</v>
      </c>
      <c r="V5" s="4">
        <f>Extrapolations!Y10</f>
        <v>3.107450919171556E-3</v>
      </c>
      <c r="W5" s="4">
        <f>Extrapolations!Z10</f>
        <v>3.1322537630131958E-3</v>
      </c>
      <c r="X5" s="4">
        <f>Extrapolations!AA10</f>
        <v>3.1570566068548425E-3</v>
      </c>
      <c r="Y5" s="4">
        <f>Extrapolations!AB10</f>
        <v>3.1818594506964823E-3</v>
      </c>
      <c r="Z5" s="4">
        <f>Extrapolations!AC10</f>
        <v>3.2066622945381221E-3</v>
      </c>
      <c r="AA5" s="4">
        <f>Extrapolations!AD10</f>
        <v>3.2314651383797688E-3</v>
      </c>
      <c r="AB5" s="4">
        <f>Extrapolations!AE10</f>
        <v>3.2562679822214086E-3</v>
      </c>
      <c r="AC5" s="4">
        <f>Extrapolations!AF10</f>
        <v>3.2810708260630483E-3</v>
      </c>
      <c r="AD5" s="4">
        <f>Extrapolations!AG10</f>
        <v>3.3058736699046951E-3</v>
      </c>
      <c r="AE5" s="4">
        <f>Extrapolations!AH10</f>
        <v>3.3306765137463348E-3</v>
      </c>
      <c r="AF5" s="4">
        <f>Extrapolations!AI10</f>
        <v>3.3554793575879746E-3</v>
      </c>
      <c r="AG5" s="4">
        <f>Extrapolations!AJ10</f>
        <v>3.3802822014296213E-3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7.834182127016134E-3</v>
      </c>
      <c r="C8" s="4">
        <f>C$5*Calculations!$B$27</f>
        <v>7.9085906585410534E-3</v>
      </c>
      <c r="D8" s="4">
        <f>D$5*Calculations!$B$27</f>
        <v>7.9829991900659727E-3</v>
      </c>
      <c r="E8" s="4">
        <f>E$5*Calculations!$B$27</f>
        <v>8.0574077215909128E-3</v>
      </c>
      <c r="F8" s="4">
        <f>F$5*Calculations!$B$27</f>
        <v>8.1318162531158322E-3</v>
      </c>
      <c r="G8" s="4">
        <f>G$5*Calculations!$B$27</f>
        <v>8.2062247846407723E-3</v>
      </c>
      <c r="H8" s="4">
        <f>H$5*Calculations!$B$27</f>
        <v>8.2806333161656916E-3</v>
      </c>
      <c r="I8" s="4">
        <f>I$5*Calculations!$B$27</f>
        <v>8.355041847690611E-3</v>
      </c>
      <c r="J8" s="4">
        <f>J$5*Calculations!$B$27</f>
        <v>8.4294503792155511E-3</v>
      </c>
      <c r="K8" s="4">
        <f>K$5*Calculations!$B$27</f>
        <v>8.5038589107404704E-3</v>
      </c>
      <c r="L8" s="4">
        <f>L$5*Calculations!$B$27</f>
        <v>8.5782674422653898E-3</v>
      </c>
      <c r="M8" s="4">
        <f>M$5*Calculations!$B$27</f>
        <v>8.6526759737903299E-3</v>
      </c>
      <c r="N8" s="4">
        <f>N$5*Calculations!$B$27</f>
        <v>8.7270845053152492E-3</v>
      </c>
      <c r="O8" s="4">
        <f>O$5*Calculations!$B$27</f>
        <v>8.8014930368401686E-3</v>
      </c>
      <c r="P8" s="4">
        <f>P$5*Calculations!$B$27</f>
        <v>8.8759015683651087E-3</v>
      </c>
      <c r="Q8" s="4">
        <f>Q$5*Calculations!$B$27</f>
        <v>8.9503100998900281E-3</v>
      </c>
      <c r="R8" s="4">
        <f>R$5*Calculations!$B$27</f>
        <v>9.0247186314149474E-3</v>
      </c>
      <c r="S8" s="4">
        <f>S$5*Calculations!$B$27</f>
        <v>9.0991271629398875E-3</v>
      </c>
      <c r="T8" s="4">
        <f>T$5*Calculations!$B$27</f>
        <v>9.1735356944648069E-3</v>
      </c>
      <c r="U8" s="4">
        <f>U$5*Calculations!$B$27</f>
        <v>9.2479442259897262E-3</v>
      </c>
      <c r="V8" s="4">
        <f>V$5*Calculations!$B$27</f>
        <v>9.3223527575146663E-3</v>
      </c>
      <c r="W8" s="4">
        <f>W$5*Calculations!$B$27</f>
        <v>9.3967612890395857E-3</v>
      </c>
      <c r="X8" s="4">
        <f>X$5*Calculations!$B$27</f>
        <v>9.4711698205645258E-3</v>
      </c>
      <c r="Y8" s="4">
        <f>Y$5*Calculations!$B$27</f>
        <v>9.5455783520894451E-3</v>
      </c>
      <c r="Z8" s="4">
        <f>Z$5*Calculations!$B$27</f>
        <v>9.6199868836143645E-3</v>
      </c>
      <c r="AA8" s="4">
        <f>AA$5*Calculations!$B$27</f>
        <v>9.6943954151393046E-3</v>
      </c>
      <c r="AB8" s="4">
        <f>AB$5*Calculations!$B$27</f>
        <v>9.768803946664224E-3</v>
      </c>
      <c r="AC8" s="4">
        <f>AC$5*Calculations!$B$27</f>
        <v>9.8432124781891433E-3</v>
      </c>
      <c r="AD8" s="4">
        <f>AD$5*Calculations!$B$27</f>
        <v>9.9176210097140834E-3</v>
      </c>
      <c r="AE8" s="4">
        <f>AE$5*Calculations!$B$27</f>
        <v>9.9920295412390028E-3</v>
      </c>
      <c r="AF8" s="4">
        <f>AF$5*Calculations!$B$27</f>
        <v>1.0066438072763922E-2</v>
      </c>
      <c r="AG8" s="4">
        <f>AG$5*Calculations!$B$27</f>
        <v>1.0140846604288862E-2</v>
      </c>
      <c r="AH8" s="4"/>
      <c r="AI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3.2293530565471159E-5</v>
      </c>
      <c r="C2" s="4">
        <f>C$5/(1-'Other Values'!$B$3)</f>
        <v>3.2293530565471159E-5</v>
      </c>
      <c r="D2" s="4">
        <f>D$5/(1-'Other Values'!$B$3)</f>
        <v>3.2293530565471159E-5</v>
      </c>
      <c r="E2" s="4">
        <f>E$5/(1-'Other Values'!$B$3)</f>
        <v>3.2293530565471159E-5</v>
      </c>
      <c r="F2" s="4">
        <f>F$5/(1-'Other Values'!$B$3)</f>
        <v>3.2293530565471159E-5</v>
      </c>
      <c r="G2" s="4">
        <f>G$5/(1-'Other Values'!$B$3)</f>
        <v>3.2293530565471159E-5</v>
      </c>
      <c r="H2" s="4">
        <f>H$5/(1-'Other Values'!$B$3)</f>
        <v>3.2293530565471159E-5</v>
      </c>
      <c r="I2" s="4">
        <f>I$5/(1-'Other Values'!$B$3)</f>
        <v>3.2293530565471159E-5</v>
      </c>
      <c r="J2" s="4">
        <f>J$5/(1-'Other Values'!$B$3)</f>
        <v>3.2293530565471159E-5</v>
      </c>
      <c r="K2" s="4">
        <f>K$5/(1-'Other Values'!$B$3)</f>
        <v>3.2293530565471159E-5</v>
      </c>
      <c r="L2" s="4">
        <f>L$5/(1-'Other Values'!$B$3)</f>
        <v>3.2293530565471159E-5</v>
      </c>
      <c r="M2" s="4">
        <f>M$5/(1-'Other Values'!$B$3)</f>
        <v>3.2293530565471159E-5</v>
      </c>
      <c r="N2" s="4">
        <f>N$5/(1-'Other Values'!$B$3)</f>
        <v>3.2293530565471159E-5</v>
      </c>
      <c r="O2" s="4">
        <f>O$5/(1-'Other Values'!$B$3)</f>
        <v>3.2293530565471159E-5</v>
      </c>
      <c r="P2" s="4">
        <f>P$5/(1-'Other Values'!$B$3)</f>
        <v>3.2293530565471159E-5</v>
      </c>
      <c r="Q2" s="4">
        <f>Q$5/(1-'Other Values'!$B$3)</f>
        <v>3.2293530565471159E-5</v>
      </c>
      <c r="R2" s="4">
        <f>R$5/(1-'Other Values'!$B$3)</f>
        <v>3.2293530565471159E-5</v>
      </c>
      <c r="S2" s="4">
        <f>S$5/(1-'Other Values'!$B$3)</f>
        <v>3.2293530565471159E-5</v>
      </c>
      <c r="T2" s="4">
        <f>T$5/(1-'Other Values'!$B$3)</f>
        <v>3.2293530565471159E-5</v>
      </c>
      <c r="U2" s="4">
        <f>U$5/(1-'Other Values'!$B$3)</f>
        <v>3.2293530565471159E-5</v>
      </c>
      <c r="V2" s="4">
        <f>V$5/(1-'Other Values'!$B$3)</f>
        <v>3.2293530565471159E-5</v>
      </c>
      <c r="W2" s="4">
        <f>W$5/(1-'Other Values'!$B$3)</f>
        <v>3.2293530565471159E-5</v>
      </c>
      <c r="X2" s="4">
        <f>X$5/(1-'Other Values'!$B$3)</f>
        <v>3.2293530565471159E-5</v>
      </c>
      <c r="Y2" s="4">
        <f>Y$5/(1-'Other Values'!$B$3)</f>
        <v>3.2293530565471159E-5</v>
      </c>
      <c r="Z2" s="4">
        <f>Z$5/(1-'Other Values'!$B$3)</f>
        <v>3.2293530565471159E-5</v>
      </c>
      <c r="AA2" s="4">
        <f>AA$5/(1-'Other Values'!$B$3)</f>
        <v>3.2293530565471159E-5</v>
      </c>
      <c r="AB2" s="4">
        <f>AB$5/(1-'Other Values'!$B$3)</f>
        <v>3.2293530565471159E-5</v>
      </c>
      <c r="AC2" s="4">
        <f>AC$5/(1-'Other Values'!$B$3)</f>
        <v>3.2293530565471159E-5</v>
      </c>
      <c r="AD2" s="4">
        <f>AD$5/(1-'Other Values'!$B$3)</f>
        <v>3.2293530565471159E-5</v>
      </c>
      <c r="AE2" s="4">
        <f>AE$5/(1-'Other Values'!$B$3)</f>
        <v>3.2293530565471159E-5</v>
      </c>
      <c r="AF2" s="4">
        <f>AF$5/(1-'Other Values'!$B$3)</f>
        <v>3.2293530565471159E-5</v>
      </c>
      <c r="AG2" s="4">
        <f>AG$5/(1-'Other Values'!$B$3)</f>
        <v>3.2293530565471159E-5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Extrapolations!F11</f>
        <v>1.0049411985156043E-5</v>
      </c>
      <c r="C5" s="4">
        <f>Extrapolations!G11</f>
        <v>1.0049411985156043E-5</v>
      </c>
      <c r="D5" s="4">
        <f>Extrapolations!H11</f>
        <v>1.0049411985156043E-5</v>
      </c>
      <c r="E5" s="4">
        <f>Extrapolations!I11</f>
        <v>1.0049411985156043E-5</v>
      </c>
      <c r="F5" s="4">
        <f>Extrapolations!J11</f>
        <v>1.0049411985156043E-5</v>
      </c>
      <c r="G5" s="4">
        <f>Extrapolations!K11</f>
        <v>1.0049411985156043E-5</v>
      </c>
      <c r="H5" s="4">
        <f>Extrapolations!L11</f>
        <v>1.0049411985156043E-5</v>
      </c>
      <c r="I5" s="4">
        <f>Extrapolations!M11</f>
        <v>1.0049411985156043E-5</v>
      </c>
      <c r="J5" s="4">
        <f>Extrapolations!N11</f>
        <v>1.0049411985156043E-5</v>
      </c>
      <c r="K5" s="4">
        <f>Extrapolations!O11</f>
        <v>1.0049411985156043E-5</v>
      </c>
      <c r="L5" s="4">
        <f>Extrapolations!P11</f>
        <v>1.0049411985156043E-5</v>
      </c>
      <c r="M5" s="4">
        <f>Extrapolations!Q11</f>
        <v>1.0049411985156043E-5</v>
      </c>
      <c r="N5" s="4">
        <f>Extrapolations!R11</f>
        <v>1.0049411985156043E-5</v>
      </c>
      <c r="O5" s="4">
        <f>Extrapolations!S11</f>
        <v>1.0049411985156043E-5</v>
      </c>
      <c r="P5" s="4">
        <f>Extrapolations!T11</f>
        <v>1.0049411985156043E-5</v>
      </c>
      <c r="Q5" s="4">
        <f>Extrapolations!U11</f>
        <v>1.0049411985156043E-5</v>
      </c>
      <c r="R5" s="4">
        <f>Extrapolations!V11</f>
        <v>1.0049411985156043E-5</v>
      </c>
      <c r="S5" s="4">
        <f>Extrapolations!W11</f>
        <v>1.0049411985156043E-5</v>
      </c>
      <c r="T5" s="4">
        <f>Extrapolations!X11</f>
        <v>1.0049411985156043E-5</v>
      </c>
      <c r="U5" s="4">
        <f>Extrapolations!Y11</f>
        <v>1.0049411985156043E-5</v>
      </c>
      <c r="V5" s="4">
        <f>Extrapolations!Z11</f>
        <v>1.0049411985156043E-5</v>
      </c>
      <c r="W5" s="4">
        <f>Extrapolations!AA11</f>
        <v>1.0049411985156043E-5</v>
      </c>
      <c r="X5" s="4">
        <f>Extrapolations!AB11</f>
        <v>1.0049411985156043E-5</v>
      </c>
      <c r="Y5" s="4">
        <f>Extrapolations!AC11</f>
        <v>1.0049411985156043E-5</v>
      </c>
      <c r="Z5" s="4">
        <f>Extrapolations!AD11</f>
        <v>1.0049411985156043E-5</v>
      </c>
      <c r="AA5" s="4">
        <f>Extrapolations!AE11</f>
        <v>1.0049411985156043E-5</v>
      </c>
      <c r="AB5" s="4">
        <f>Extrapolations!AF11</f>
        <v>1.0049411985156043E-5</v>
      </c>
      <c r="AC5" s="4">
        <f>Extrapolations!AG11</f>
        <v>1.0049411985156043E-5</v>
      </c>
      <c r="AD5" s="4">
        <f>Extrapolations!AH11</f>
        <v>1.0049411985156043E-5</v>
      </c>
      <c r="AE5" s="4">
        <f>Extrapolations!AI11</f>
        <v>1.0049411985156043E-5</v>
      </c>
      <c r="AF5" s="4">
        <f>Extrapolations!AJ11</f>
        <v>1.0049411985156043E-5</v>
      </c>
      <c r="AG5" s="4">
        <f>Extrapolations!AK11</f>
        <v>1.0049411985156043E-5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3.0148235955468123E-5</v>
      </c>
      <c r="C8" s="4">
        <f>C$5*Calculations!$B$27</f>
        <v>3.0148235955468123E-5</v>
      </c>
      <c r="D8" s="4">
        <f>D$5*Calculations!$B$27</f>
        <v>3.0148235955468123E-5</v>
      </c>
      <c r="E8" s="4">
        <f>E$5*Calculations!$B$27</f>
        <v>3.0148235955468123E-5</v>
      </c>
      <c r="F8" s="4">
        <f>F$5*Calculations!$B$27</f>
        <v>3.0148235955468123E-5</v>
      </c>
      <c r="G8" s="4">
        <f>G$5*Calculations!$B$27</f>
        <v>3.0148235955468123E-5</v>
      </c>
      <c r="H8" s="4">
        <f>H$5*Calculations!$B$27</f>
        <v>3.0148235955468123E-5</v>
      </c>
      <c r="I8" s="4">
        <f>I$5*Calculations!$B$27</f>
        <v>3.0148235955468123E-5</v>
      </c>
      <c r="J8" s="4">
        <f>J$5*Calculations!$B$27</f>
        <v>3.0148235955468123E-5</v>
      </c>
      <c r="K8" s="4">
        <f>K$5*Calculations!$B$27</f>
        <v>3.0148235955468123E-5</v>
      </c>
      <c r="L8" s="4">
        <f>L$5*Calculations!$B$27</f>
        <v>3.0148235955468123E-5</v>
      </c>
      <c r="M8" s="4">
        <f>M$5*Calculations!$B$27</f>
        <v>3.0148235955468123E-5</v>
      </c>
      <c r="N8" s="4">
        <f>N$5*Calculations!$B$27</f>
        <v>3.0148235955468123E-5</v>
      </c>
      <c r="O8" s="4">
        <f>O$5*Calculations!$B$27</f>
        <v>3.0148235955468123E-5</v>
      </c>
      <c r="P8" s="4">
        <f>P$5*Calculations!$B$27</f>
        <v>3.0148235955468123E-5</v>
      </c>
      <c r="Q8" s="4">
        <f>Q$5*Calculations!$B$27</f>
        <v>3.0148235955468123E-5</v>
      </c>
      <c r="R8" s="4">
        <f>R$5*Calculations!$B$27</f>
        <v>3.0148235955468123E-5</v>
      </c>
      <c r="S8" s="4">
        <f>S$5*Calculations!$B$27</f>
        <v>3.0148235955468123E-5</v>
      </c>
      <c r="T8" s="4">
        <f>T$5*Calculations!$B$27</f>
        <v>3.0148235955468123E-5</v>
      </c>
      <c r="U8" s="4">
        <f>U$5*Calculations!$B$27</f>
        <v>3.0148235955468123E-5</v>
      </c>
      <c r="V8" s="4">
        <f>V$5*Calculations!$B$27</f>
        <v>3.0148235955468123E-5</v>
      </c>
      <c r="W8" s="4">
        <f>W$5*Calculations!$B$27</f>
        <v>3.0148235955468123E-5</v>
      </c>
      <c r="X8" s="4">
        <f>X$5*Calculations!$B$27</f>
        <v>3.0148235955468123E-5</v>
      </c>
      <c r="Y8" s="4">
        <f>Y$5*Calculations!$B$27</f>
        <v>3.0148235955468123E-5</v>
      </c>
      <c r="Z8" s="4">
        <f>Z$5*Calculations!$B$27</f>
        <v>3.0148235955468123E-5</v>
      </c>
      <c r="AA8" s="4">
        <f>AA$5*Calculations!$B$27</f>
        <v>3.0148235955468123E-5</v>
      </c>
      <c r="AB8" s="4">
        <f>AB$5*Calculations!$B$27</f>
        <v>3.0148235955468123E-5</v>
      </c>
      <c r="AC8" s="4">
        <f>AC$5*Calculations!$B$27</f>
        <v>3.0148235955468123E-5</v>
      </c>
      <c r="AD8" s="4">
        <f>AD$5*Calculations!$B$27</f>
        <v>3.0148235955468123E-5</v>
      </c>
      <c r="AE8" s="4">
        <f>AE$5*Calculations!$B$27</f>
        <v>3.0148235955468123E-5</v>
      </c>
      <c r="AF8" s="4">
        <f>AF$5*Calculations!$B$27</f>
        <v>3.0148235955468123E-5</v>
      </c>
      <c r="AG8" s="4">
        <f>AG$5*Calculations!$B$27</f>
        <v>3.0148235955468123E-5</v>
      </c>
      <c r="AH8" s="4"/>
      <c r="AI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1.6538439755820374E-2</v>
      </c>
      <c r="C2" s="4">
        <f>C$5/(1-'Other Values'!$B$3)</f>
        <v>1.6538439755820374E-2</v>
      </c>
      <c r="D2" s="4">
        <f>D$5/(1-'Other Values'!$B$3)</f>
        <v>1.6538439755820374E-2</v>
      </c>
      <c r="E2" s="4">
        <f>E$5/(1-'Other Values'!$B$3)</f>
        <v>1.6538439755820374E-2</v>
      </c>
      <c r="F2" s="4">
        <f>F$5/(1-'Other Values'!$B$3)</f>
        <v>1.6538439755820374E-2</v>
      </c>
      <c r="G2" s="4">
        <f>G$5/(1-'Other Values'!$B$3)</f>
        <v>1.6538439755820374E-2</v>
      </c>
      <c r="H2" s="4">
        <f>H$5/(1-'Other Values'!$B$3)</f>
        <v>1.6538439755820374E-2</v>
      </c>
      <c r="I2" s="4">
        <f>I$5/(1-'Other Values'!$B$3)</f>
        <v>1.6538439755820374E-2</v>
      </c>
      <c r="J2" s="4">
        <f>J$5/(1-'Other Values'!$B$3)</f>
        <v>1.6538439755820374E-2</v>
      </c>
      <c r="K2" s="4">
        <f>K$5/(1-'Other Values'!$B$3)</f>
        <v>1.6538439755820374E-2</v>
      </c>
      <c r="L2" s="4">
        <f>L$5/(1-'Other Values'!$B$3)</f>
        <v>1.6538439755820374E-2</v>
      </c>
      <c r="M2" s="4">
        <f>M$5/(1-'Other Values'!$B$3)</f>
        <v>1.6538439755820374E-2</v>
      </c>
      <c r="N2" s="4">
        <f>N$5/(1-'Other Values'!$B$3)</f>
        <v>1.6538439755820374E-2</v>
      </c>
      <c r="O2" s="4">
        <f>O$5/(1-'Other Values'!$B$3)</f>
        <v>1.6538439755820374E-2</v>
      </c>
      <c r="P2" s="4">
        <f>P$5/(1-'Other Values'!$B$3)</f>
        <v>1.6538439755820374E-2</v>
      </c>
      <c r="Q2" s="4">
        <f>Q$5/(1-'Other Values'!$B$3)</f>
        <v>1.6538439755820374E-2</v>
      </c>
      <c r="R2" s="4">
        <f>R$5/(1-'Other Values'!$B$3)</f>
        <v>1.6538439755820374E-2</v>
      </c>
      <c r="S2" s="4">
        <f>S$5/(1-'Other Values'!$B$3)</f>
        <v>1.6538439755820374E-2</v>
      </c>
      <c r="T2" s="4">
        <f>T$5/(1-'Other Values'!$B$3)</f>
        <v>1.6538439755820374E-2</v>
      </c>
      <c r="U2" s="4">
        <f>U$5/(1-'Other Values'!$B$3)</f>
        <v>1.6538439755820374E-2</v>
      </c>
      <c r="V2" s="4">
        <f>V$5/(1-'Other Values'!$B$3)</f>
        <v>1.6538439755820374E-2</v>
      </c>
      <c r="W2" s="4">
        <f>W$5/(1-'Other Values'!$B$3)</f>
        <v>1.6538439755820374E-2</v>
      </c>
      <c r="X2" s="4">
        <f>X$5/(1-'Other Values'!$B$3)</f>
        <v>1.6538439755820374E-2</v>
      </c>
      <c r="Y2" s="4">
        <f>Y$5/(1-'Other Values'!$B$3)</f>
        <v>1.6538439755820374E-2</v>
      </c>
      <c r="Z2" s="4">
        <f>Z$5/(1-'Other Values'!$B$3)</f>
        <v>1.6538439755820374E-2</v>
      </c>
      <c r="AA2" s="4">
        <f>AA$5/(1-'Other Values'!$B$3)</f>
        <v>1.6538439755820374E-2</v>
      </c>
      <c r="AB2" s="4">
        <f>AB$5/(1-'Other Values'!$B$3)</f>
        <v>1.6538439755820374E-2</v>
      </c>
      <c r="AC2" s="4">
        <f>AC$5/(1-'Other Values'!$B$3)</f>
        <v>1.6538439755820374E-2</v>
      </c>
      <c r="AD2" s="4">
        <f>AD$5/(1-'Other Values'!$B$3)</f>
        <v>1.6538439755820374E-2</v>
      </c>
      <c r="AE2" s="4">
        <f>AE$5/(1-'Other Values'!$B$3)</f>
        <v>1.6538439755820374E-2</v>
      </c>
      <c r="AF2" s="4">
        <f>AF$5/(1-'Other Values'!$B$3)</f>
        <v>1.6538439755820374E-2</v>
      </c>
      <c r="AG2" s="4">
        <f>AG$5/(1-'Other Values'!$B$3)</f>
        <v>1.6538439755820374E-2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Extrapolations!F12</f>
        <v>5.1465910288430424E-3</v>
      </c>
      <c r="C5" s="4">
        <f>Extrapolations!G12</f>
        <v>5.1465910288430424E-3</v>
      </c>
      <c r="D5" s="4">
        <f>Extrapolations!H12</f>
        <v>5.1465910288430424E-3</v>
      </c>
      <c r="E5" s="4">
        <f>Extrapolations!I12</f>
        <v>5.1465910288430424E-3</v>
      </c>
      <c r="F5" s="4">
        <f>Extrapolations!J12</f>
        <v>5.1465910288430424E-3</v>
      </c>
      <c r="G5" s="4">
        <f>Extrapolations!K12</f>
        <v>5.1465910288430424E-3</v>
      </c>
      <c r="H5" s="4">
        <f>Extrapolations!L12</f>
        <v>5.1465910288430424E-3</v>
      </c>
      <c r="I5" s="4">
        <f>Extrapolations!M12</f>
        <v>5.1465910288430424E-3</v>
      </c>
      <c r="J5" s="4">
        <f>Extrapolations!N12</f>
        <v>5.1465910288430424E-3</v>
      </c>
      <c r="K5" s="4">
        <f>Extrapolations!O12</f>
        <v>5.1465910288430424E-3</v>
      </c>
      <c r="L5" s="4">
        <f>Extrapolations!P12</f>
        <v>5.1465910288430424E-3</v>
      </c>
      <c r="M5" s="4">
        <f>Extrapolations!Q12</f>
        <v>5.1465910288430424E-3</v>
      </c>
      <c r="N5" s="4">
        <f>Extrapolations!R12</f>
        <v>5.1465910288430424E-3</v>
      </c>
      <c r="O5" s="4">
        <f>Extrapolations!S12</f>
        <v>5.1465910288430424E-3</v>
      </c>
      <c r="P5" s="4">
        <f>Extrapolations!T12</f>
        <v>5.1465910288430424E-3</v>
      </c>
      <c r="Q5" s="4">
        <f>Extrapolations!U12</f>
        <v>5.1465910288430424E-3</v>
      </c>
      <c r="R5" s="4">
        <f>Extrapolations!V12</f>
        <v>5.1465910288430424E-3</v>
      </c>
      <c r="S5" s="4">
        <f>Extrapolations!W12</f>
        <v>5.1465910288430424E-3</v>
      </c>
      <c r="T5" s="4">
        <f>Extrapolations!X12</f>
        <v>5.1465910288430424E-3</v>
      </c>
      <c r="U5" s="4">
        <f>Extrapolations!Y12</f>
        <v>5.1465910288430424E-3</v>
      </c>
      <c r="V5" s="4">
        <f>Extrapolations!Z12</f>
        <v>5.1465910288430424E-3</v>
      </c>
      <c r="W5" s="4">
        <f>Extrapolations!AA12</f>
        <v>5.1465910288430424E-3</v>
      </c>
      <c r="X5" s="4">
        <f>Extrapolations!AB12</f>
        <v>5.1465910288430424E-3</v>
      </c>
      <c r="Y5" s="4">
        <f>Extrapolations!AC12</f>
        <v>5.1465910288430424E-3</v>
      </c>
      <c r="Z5" s="4">
        <f>Extrapolations!AD12</f>
        <v>5.1465910288430424E-3</v>
      </c>
      <c r="AA5" s="4">
        <f>Extrapolations!AE12</f>
        <v>5.1465910288430424E-3</v>
      </c>
      <c r="AB5" s="4">
        <f>Extrapolations!AF12</f>
        <v>5.1465910288430424E-3</v>
      </c>
      <c r="AC5" s="4">
        <f>Extrapolations!AG12</f>
        <v>5.1465910288430424E-3</v>
      </c>
      <c r="AD5" s="4">
        <f>Extrapolations!AH12</f>
        <v>5.1465910288430424E-3</v>
      </c>
      <c r="AE5" s="4">
        <f>Extrapolations!AI12</f>
        <v>5.1465910288430424E-3</v>
      </c>
      <c r="AF5" s="4">
        <f>Extrapolations!AJ12</f>
        <v>5.1465910288430424E-3</v>
      </c>
      <c r="AG5" s="4">
        <f>Extrapolations!AK12</f>
        <v>5.1465910288430424E-3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1.5439773086529125E-2</v>
      </c>
      <c r="C8" s="4">
        <f>C$5*Calculations!$B$27</f>
        <v>1.5439773086529125E-2</v>
      </c>
      <c r="D8" s="4">
        <f>D$5*Calculations!$B$27</f>
        <v>1.5439773086529125E-2</v>
      </c>
      <c r="E8" s="4">
        <f>E$5*Calculations!$B$27</f>
        <v>1.5439773086529125E-2</v>
      </c>
      <c r="F8" s="4">
        <f>F$5*Calculations!$B$27</f>
        <v>1.5439773086529125E-2</v>
      </c>
      <c r="G8" s="4">
        <f>G$5*Calculations!$B$27</f>
        <v>1.5439773086529125E-2</v>
      </c>
      <c r="H8" s="4">
        <f>H$5*Calculations!$B$27</f>
        <v>1.5439773086529125E-2</v>
      </c>
      <c r="I8" s="4">
        <f>I$5*Calculations!$B$27</f>
        <v>1.5439773086529125E-2</v>
      </c>
      <c r="J8" s="4">
        <f>J$5*Calculations!$B$27</f>
        <v>1.5439773086529125E-2</v>
      </c>
      <c r="K8" s="4">
        <f>K$5*Calculations!$B$27</f>
        <v>1.5439773086529125E-2</v>
      </c>
      <c r="L8" s="4">
        <f>L$5*Calculations!$B$27</f>
        <v>1.5439773086529125E-2</v>
      </c>
      <c r="M8" s="4">
        <f>M$5*Calculations!$B$27</f>
        <v>1.5439773086529125E-2</v>
      </c>
      <c r="N8" s="4">
        <f>N$5*Calculations!$B$27</f>
        <v>1.5439773086529125E-2</v>
      </c>
      <c r="O8" s="4">
        <f>O$5*Calculations!$B$27</f>
        <v>1.5439773086529125E-2</v>
      </c>
      <c r="P8" s="4">
        <f>P$5*Calculations!$B$27</f>
        <v>1.5439773086529125E-2</v>
      </c>
      <c r="Q8" s="4">
        <f>Q$5*Calculations!$B$27</f>
        <v>1.5439773086529125E-2</v>
      </c>
      <c r="R8" s="4">
        <f>R$5*Calculations!$B$27</f>
        <v>1.5439773086529125E-2</v>
      </c>
      <c r="S8" s="4">
        <f>S$5*Calculations!$B$27</f>
        <v>1.5439773086529125E-2</v>
      </c>
      <c r="T8" s="4">
        <f>T$5*Calculations!$B$27</f>
        <v>1.5439773086529125E-2</v>
      </c>
      <c r="U8" s="4">
        <f>U$5*Calculations!$B$27</f>
        <v>1.5439773086529125E-2</v>
      </c>
      <c r="V8" s="4">
        <f>V$5*Calculations!$B$27</f>
        <v>1.5439773086529125E-2</v>
      </c>
      <c r="W8" s="4">
        <f>W$5*Calculations!$B$27</f>
        <v>1.5439773086529125E-2</v>
      </c>
      <c r="X8" s="4">
        <f>X$5*Calculations!$B$27</f>
        <v>1.5439773086529125E-2</v>
      </c>
      <c r="Y8" s="4">
        <f>Y$5*Calculations!$B$27</f>
        <v>1.5439773086529125E-2</v>
      </c>
      <c r="Z8" s="4">
        <f>Z$5*Calculations!$B$27</f>
        <v>1.5439773086529125E-2</v>
      </c>
      <c r="AA8" s="4">
        <f>AA$5*Calculations!$B$27</f>
        <v>1.5439773086529125E-2</v>
      </c>
      <c r="AB8" s="4">
        <f>AB$5*Calculations!$B$27</f>
        <v>1.5439773086529125E-2</v>
      </c>
      <c r="AC8" s="4">
        <f>AC$5*Calculations!$B$27</f>
        <v>1.5439773086529125E-2</v>
      </c>
      <c r="AD8" s="4">
        <f>AD$5*Calculations!$B$27</f>
        <v>1.5439773086529125E-2</v>
      </c>
      <c r="AE8" s="4">
        <f>AE$5*Calculations!$B$27</f>
        <v>1.5439773086529125E-2</v>
      </c>
      <c r="AF8" s="4">
        <f>AF$5*Calculations!$B$27</f>
        <v>1.5439773086529125E-2</v>
      </c>
      <c r="AG8" s="4">
        <f>AG$5*Calculations!$B$27</f>
        <v>1.5439773086529125E-2</v>
      </c>
      <c r="AH8" s="4"/>
      <c r="AI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3.5367360917112622E-3</v>
      </c>
      <c r="C2" s="4">
        <f>C$4/(1-'Other Values'!$B$2)</f>
        <v>3.5367360917112622E-3</v>
      </c>
      <c r="D2" s="4">
        <f>D$4/(1-'Other Values'!$B$2)</f>
        <v>3.5367360917112622E-3</v>
      </c>
      <c r="E2" s="4">
        <f>E$4/(1-'Other Values'!$B$2)</f>
        <v>3.5367360917112622E-3</v>
      </c>
      <c r="F2" s="4">
        <f>F$4/(1-'Other Values'!$B$2)</f>
        <v>3.5367360917112622E-3</v>
      </c>
      <c r="G2" s="4">
        <f>G$4/(1-'Other Values'!$B$2)</f>
        <v>3.5367360917112622E-3</v>
      </c>
      <c r="H2" s="4">
        <f>H$4/(1-'Other Values'!$B$2)</f>
        <v>3.5367360917112622E-3</v>
      </c>
      <c r="I2" s="4">
        <f>I$4/(1-'Other Values'!$B$2)</f>
        <v>3.5367360917112622E-3</v>
      </c>
      <c r="J2" s="4">
        <f>J$4/(1-'Other Values'!$B$2)</f>
        <v>3.5367360917112622E-3</v>
      </c>
      <c r="K2" s="4">
        <f>K$4/(1-'Other Values'!$B$2)</f>
        <v>3.5367360917112622E-3</v>
      </c>
      <c r="L2" s="4">
        <f>L$4/(1-'Other Values'!$B$2)</f>
        <v>3.5367360917112622E-3</v>
      </c>
      <c r="M2" s="4">
        <f>M$4/(1-'Other Values'!$B$2)</f>
        <v>3.5367360917112622E-3</v>
      </c>
      <c r="N2" s="4">
        <f>N$4/(1-'Other Values'!$B$2)</f>
        <v>3.5367360917112622E-3</v>
      </c>
      <c r="O2" s="4">
        <f>O$4/(1-'Other Values'!$B$2)</f>
        <v>3.5367360917112622E-3</v>
      </c>
      <c r="P2" s="4">
        <f>P$4/(1-'Other Values'!$B$2)</f>
        <v>3.5367360917112622E-3</v>
      </c>
      <c r="Q2" s="4">
        <f>Q$4/(1-'Other Values'!$B$2)</f>
        <v>3.5367360917112622E-3</v>
      </c>
      <c r="R2" s="4">
        <f>R$4/(1-'Other Values'!$B$2)</f>
        <v>3.5367360917112622E-3</v>
      </c>
      <c r="S2" s="4">
        <f>S$4/(1-'Other Values'!$B$2)</f>
        <v>3.5367360917112622E-3</v>
      </c>
      <c r="T2" s="4">
        <f>T$4/(1-'Other Values'!$B$2)</f>
        <v>3.5367360917112622E-3</v>
      </c>
      <c r="U2" s="4">
        <f>U$4/(1-'Other Values'!$B$2)</f>
        <v>3.5367360917112622E-3</v>
      </c>
      <c r="V2" s="4">
        <f>V$4/(1-'Other Values'!$B$2)</f>
        <v>3.5367360917112622E-3</v>
      </c>
      <c r="W2" s="4">
        <f>W$4/(1-'Other Values'!$B$2)</f>
        <v>3.5367360917112622E-3</v>
      </c>
      <c r="X2" s="4">
        <f>X$4/(1-'Other Values'!$B$2)</f>
        <v>3.5367360917112622E-3</v>
      </c>
      <c r="Y2" s="4">
        <f>Y$4/(1-'Other Values'!$B$2)</f>
        <v>3.5367360917112622E-3</v>
      </c>
      <c r="Z2" s="4">
        <f>Z$4/(1-'Other Values'!$B$2)</f>
        <v>3.5367360917112622E-3</v>
      </c>
      <c r="AA2" s="4">
        <f>AA$4/(1-'Other Values'!$B$2)</f>
        <v>3.5367360917112622E-3</v>
      </c>
      <c r="AB2" s="4">
        <f>AB$4/(1-'Other Values'!$B$2)</f>
        <v>3.5367360917112622E-3</v>
      </c>
      <c r="AC2" s="4">
        <f>AC$4/(1-'Other Values'!$B$2)</f>
        <v>3.5367360917112622E-3</v>
      </c>
      <c r="AD2" s="4">
        <f>AD$4/(1-'Other Values'!$B$2)</f>
        <v>3.5367360917112622E-3</v>
      </c>
      <c r="AE2" s="4">
        <f>AE$4/(1-'Other Values'!$B$2)</f>
        <v>3.5367360917112622E-3</v>
      </c>
      <c r="AF2" s="4">
        <f>AF$4/(1-'Other Values'!$B$2)</f>
        <v>3.5367360917112622E-3</v>
      </c>
      <c r="AG2" s="4">
        <f>AG$4/(1-'Other Values'!$B$2)</f>
        <v>3.5367360917112622E-3</v>
      </c>
      <c r="AH2" s="4"/>
      <c r="AI2" s="4"/>
    </row>
    <row r="3" spans="1:35">
      <c r="A3" t="s">
        <v>3</v>
      </c>
      <c r="B3" s="4">
        <f t="shared" ref="B3:AG3" si="0">B$4</f>
        <v>1.1107105081407272E-3</v>
      </c>
      <c r="C3" s="4">
        <f t="shared" si="0"/>
        <v>1.1107105081407272E-3</v>
      </c>
      <c r="D3" s="4">
        <f t="shared" si="0"/>
        <v>1.1107105081407272E-3</v>
      </c>
      <c r="E3" s="4">
        <f t="shared" si="0"/>
        <v>1.1107105081407272E-3</v>
      </c>
      <c r="F3" s="4">
        <f t="shared" si="0"/>
        <v>1.1107105081407272E-3</v>
      </c>
      <c r="G3" s="4">
        <f t="shared" si="0"/>
        <v>1.1107105081407272E-3</v>
      </c>
      <c r="H3" s="4">
        <f t="shared" si="0"/>
        <v>1.1107105081407272E-3</v>
      </c>
      <c r="I3" s="4">
        <f t="shared" si="0"/>
        <v>1.1107105081407272E-3</v>
      </c>
      <c r="J3" s="4">
        <f t="shared" si="0"/>
        <v>1.1107105081407272E-3</v>
      </c>
      <c r="K3" s="4">
        <f t="shared" si="0"/>
        <v>1.1107105081407272E-3</v>
      </c>
      <c r="L3" s="4">
        <f t="shared" si="0"/>
        <v>1.1107105081407272E-3</v>
      </c>
      <c r="M3" s="4">
        <f t="shared" si="0"/>
        <v>1.1107105081407272E-3</v>
      </c>
      <c r="N3" s="4">
        <f t="shared" si="0"/>
        <v>1.1107105081407272E-3</v>
      </c>
      <c r="O3" s="4">
        <f t="shared" si="0"/>
        <v>1.1107105081407272E-3</v>
      </c>
      <c r="P3" s="4">
        <f t="shared" si="0"/>
        <v>1.1107105081407272E-3</v>
      </c>
      <c r="Q3" s="4">
        <f t="shared" si="0"/>
        <v>1.1107105081407272E-3</v>
      </c>
      <c r="R3" s="4">
        <f t="shared" si="0"/>
        <v>1.1107105081407272E-3</v>
      </c>
      <c r="S3" s="4">
        <f t="shared" si="0"/>
        <v>1.1107105081407272E-3</v>
      </c>
      <c r="T3" s="4">
        <f t="shared" si="0"/>
        <v>1.1107105081407272E-3</v>
      </c>
      <c r="U3" s="4">
        <f t="shared" si="0"/>
        <v>1.1107105081407272E-3</v>
      </c>
      <c r="V3" s="4">
        <f t="shared" si="0"/>
        <v>1.1107105081407272E-3</v>
      </c>
      <c r="W3" s="4">
        <f t="shared" si="0"/>
        <v>1.1107105081407272E-3</v>
      </c>
      <c r="X3" s="4">
        <f t="shared" si="0"/>
        <v>1.1107105081407272E-3</v>
      </c>
      <c r="Y3" s="4">
        <f t="shared" si="0"/>
        <v>1.1107105081407272E-3</v>
      </c>
      <c r="Z3" s="4">
        <f t="shared" si="0"/>
        <v>1.1107105081407272E-3</v>
      </c>
      <c r="AA3" s="4">
        <f t="shared" si="0"/>
        <v>1.1107105081407272E-3</v>
      </c>
      <c r="AB3" s="4">
        <f t="shared" si="0"/>
        <v>1.1107105081407272E-3</v>
      </c>
      <c r="AC3" s="4">
        <f t="shared" si="0"/>
        <v>1.1107105081407272E-3</v>
      </c>
      <c r="AD3" s="4">
        <f t="shared" si="0"/>
        <v>1.1107105081407272E-3</v>
      </c>
      <c r="AE3" s="4">
        <f t="shared" si="0"/>
        <v>1.1107105081407272E-3</v>
      </c>
      <c r="AF3" s="4">
        <f t="shared" si="0"/>
        <v>1.1107105081407272E-3</v>
      </c>
      <c r="AG3" s="4">
        <f t="shared" si="0"/>
        <v>1.1107105081407272E-3</v>
      </c>
      <c r="AH3" s="4"/>
      <c r="AI3" s="4"/>
    </row>
    <row r="4" spans="1:35">
      <c r="A4" t="s">
        <v>4</v>
      </c>
      <c r="B4" s="4">
        <f>Extrapolations!V13</f>
        <v>1.1107105081407272E-3</v>
      </c>
      <c r="C4" s="4">
        <f>Extrapolations!W13</f>
        <v>1.1107105081407272E-3</v>
      </c>
      <c r="D4" s="4">
        <f>Extrapolations!X13</f>
        <v>1.1107105081407272E-3</v>
      </c>
      <c r="E4" s="4">
        <f>Extrapolations!Y13</f>
        <v>1.1107105081407272E-3</v>
      </c>
      <c r="F4" s="4">
        <f>Extrapolations!Z13</f>
        <v>1.1107105081407272E-3</v>
      </c>
      <c r="G4" s="4">
        <f>Extrapolations!AA13</f>
        <v>1.1107105081407272E-3</v>
      </c>
      <c r="H4" s="4">
        <f>Extrapolations!AB13</f>
        <v>1.1107105081407272E-3</v>
      </c>
      <c r="I4" s="4">
        <f>Extrapolations!AC13</f>
        <v>1.1107105081407272E-3</v>
      </c>
      <c r="J4" s="4">
        <f>Extrapolations!AD13</f>
        <v>1.1107105081407272E-3</v>
      </c>
      <c r="K4" s="4">
        <f>Extrapolations!AE13</f>
        <v>1.1107105081407272E-3</v>
      </c>
      <c r="L4" s="4">
        <f>Extrapolations!AF13</f>
        <v>1.1107105081407272E-3</v>
      </c>
      <c r="M4" s="4">
        <f>Extrapolations!AG13</f>
        <v>1.1107105081407272E-3</v>
      </c>
      <c r="N4" s="4">
        <f>Extrapolations!AH13</f>
        <v>1.1107105081407272E-3</v>
      </c>
      <c r="O4" s="4">
        <f>Extrapolations!AI13</f>
        <v>1.1107105081407272E-3</v>
      </c>
      <c r="P4" s="4">
        <f>Extrapolations!AJ13</f>
        <v>1.1107105081407272E-3</v>
      </c>
      <c r="Q4" s="4">
        <f>Extrapolations!AK13</f>
        <v>1.1107105081407272E-3</v>
      </c>
      <c r="R4" s="4">
        <f>Extrapolations!AL13</f>
        <v>1.1107105081407272E-3</v>
      </c>
      <c r="S4" s="4">
        <f>Extrapolations!AM13</f>
        <v>1.1107105081407272E-3</v>
      </c>
      <c r="T4" s="4">
        <f>Extrapolations!AN13</f>
        <v>1.1107105081407272E-3</v>
      </c>
      <c r="U4" s="4">
        <f>Extrapolations!AO13</f>
        <v>1.1107105081407272E-3</v>
      </c>
      <c r="V4" s="4">
        <f>Extrapolations!AP13</f>
        <v>1.1107105081407272E-3</v>
      </c>
      <c r="W4" s="4">
        <f>Extrapolations!AQ13</f>
        <v>1.1107105081407272E-3</v>
      </c>
      <c r="X4" s="4">
        <f>Extrapolations!AR13</f>
        <v>1.1107105081407272E-3</v>
      </c>
      <c r="Y4" s="4">
        <f>Extrapolations!AS13</f>
        <v>1.1107105081407272E-3</v>
      </c>
      <c r="Z4" s="4">
        <f>Extrapolations!AT13</f>
        <v>1.1107105081407272E-3</v>
      </c>
      <c r="AA4" s="4">
        <f>Extrapolations!AU13</f>
        <v>1.1107105081407272E-3</v>
      </c>
      <c r="AB4" s="4">
        <f>Extrapolations!AV13</f>
        <v>1.1107105081407272E-3</v>
      </c>
      <c r="AC4" s="4">
        <f>Extrapolations!AW13</f>
        <v>1.1107105081407272E-3</v>
      </c>
      <c r="AD4" s="4">
        <f>Extrapolations!AX13</f>
        <v>1.1107105081407272E-3</v>
      </c>
      <c r="AE4" s="4">
        <f>Extrapolations!AY13</f>
        <v>1.1107105081407272E-3</v>
      </c>
      <c r="AF4" s="4">
        <f>Extrapolations!AZ13</f>
        <v>1.1107105081407272E-3</v>
      </c>
      <c r="AG4" s="4">
        <f>Extrapolations!BA13</f>
        <v>1.1107105081407272E-3</v>
      </c>
      <c r="AH4" s="4"/>
      <c r="AI4" s="4"/>
    </row>
    <row r="5" spans="1:35">
      <c r="A5" t="s">
        <v>5</v>
      </c>
      <c r="B5" s="4">
        <f t="shared" ref="B5:AG5" si="1">B$4</f>
        <v>1.1107105081407272E-3</v>
      </c>
      <c r="C5" s="4">
        <f t="shared" si="1"/>
        <v>1.1107105081407272E-3</v>
      </c>
      <c r="D5" s="4">
        <f t="shared" si="1"/>
        <v>1.1107105081407272E-3</v>
      </c>
      <c r="E5" s="4">
        <f t="shared" si="1"/>
        <v>1.1107105081407272E-3</v>
      </c>
      <c r="F5" s="4">
        <f t="shared" si="1"/>
        <v>1.1107105081407272E-3</v>
      </c>
      <c r="G5" s="4">
        <f t="shared" si="1"/>
        <v>1.1107105081407272E-3</v>
      </c>
      <c r="H5" s="4">
        <f t="shared" si="1"/>
        <v>1.1107105081407272E-3</v>
      </c>
      <c r="I5" s="4">
        <f t="shared" si="1"/>
        <v>1.1107105081407272E-3</v>
      </c>
      <c r="J5" s="4">
        <f t="shared" si="1"/>
        <v>1.1107105081407272E-3</v>
      </c>
      <c r="K5" s="4">
        <f t="shared" si="1"/>
        <v>1.1107105081407272E-3</v>
      </c>
      <c r="L5" s="4">
        <f t="shared" si="1"/>
        <v>1.1107105081407272E-3</v>
      </c>
      <c r="M5" s="4">
        <f t="shared" si="1"/>
        <v>1.1107105081407272E-3</v>
      </c>
      <c r="N5" s="4">
        <f t="shared" si="1"/>
        <v>1.1107105081407272E-3</v>
      </c>
      <c r="O5" s="4">
        <f t="shared" si="1"/>
        <v>1.1107105081407272E-3</v>
      </c>
      <c r="P5" s="4">
        <f t="shared" si="1"/>
        <v>1.1107105081407272E-3</v>
      </c>
      <c r="Q5" s="4">
        <f t="shared" si="1"/>
        <v>1.1107105081407272E-3</v>
      </c>
      <c r="R5" s="4">
        <f t="shared" si="1"/>
        <v>1.1107105081407272E-3</v>
      </c>
      <c r="S5" s="4">
        <f t="shared" si="1"/>
        <v>1.1107105081407272E-3</v>
      </c>
      <c r="T5" s="4">
        <f t="shared" si="1"/>
        <v>1.1107105081407272E-3</v>
      </c>
      <c r="U5" s="4">
        <f t="shared" si="1"/>
        <v>1.1107105081407272E-3</v>
      </c>
      <c r="V5" s="4">
        <f t="shared" si="1"/>
        <v>1.1107105081407272E-3</v>
      </c>
      <c r="W5" s="4">
        <f t="shared" si="1"/>
        <v>1.1107105081407272E-3</v>
      </c>
      <c r="X5" s="4">
        <f t="shared" si="1"/>
        <v>1.1107105081407272E-3</v>
      </c>
      <c r="Y5" s="4">
        <f t="shared" si="1"/>
        <v>1.1107105081407272E-3</v>
      </c>
      <c r="Z5" s="4">
        <f t="shared" si="1"/>
        <v>1.1107105081407272E-3</v>
      </c>
      <c r="AA5" s="4">
        <f t="shared" si="1"/>
        <v>1.1107105081407272E-3</v>
      </c>
      <c r="AB5" s="4">
        <f t="shared" si="1"/>
        <v>1.1107105081407272E-3</v>
      </c>
      <c r="AC5" s="4">
        <f t="shared" si="1"/>
        <v>1.1107105081407272E-3</v>
      </c>
      <c r="AD5" s="4">
        <f t="shared" si="1"/>
        <v>1.1107105081407272E-3</v>
      </c>
      <c r="AE5" s="4">
        <f t="shared" si="1"/>
        <v>1.1107105081407272E-3</v>
      </c>
      <c r="AF5" s="4">
        <f t="shared" si="1"/>
        <v>1.1107105081407272E-3</v>
      </c>
      <c r="AG5" s="4">
        <f t="shared" si="1"/>
        <v>1.1107105081407272E-3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2.4450245791045213E-3</v>
      </c>
      <c r="C6" s="4">
        <f>C$4/(1-'Other Values'!$B$2)*'Other Values'!$B$6+C$4*(1-'Other Values'!$B$6)</f>
        <v>2.4450245791045213E-3</v>
      </c>
      <c r="D6" s="4">
        <f>D$4/(1-'Other Values'!$B$2)*'Other Values'!$B$6+D$4*(1-'Other Values'!$B$6)</f>
        <v>2.4450245791045213E-3</v>
      </c>
      <c r="E6" s="4">
        <f>E$4/(1-'Other Values'!$B$2)*'Other Values'!$B$6+E$4*(1-'Other Values'!$B$6)</f>
        <v>2.4450245791045213E-3</v>
      </c>
      <c r="F6" s="4">
        <f>F$4/(1-'Other Values'!$B$2)*'Other Values'!$B$6+F$4*(1-'Other Values'!$B$6)</f>
        <v>2.4450245791045213E-3</v>
      </c>
      <c r="G6" s="4">
        <f>G$4/(1-'Other Values'!$B$2)*'Other Values'!$B$6+G$4*(1-'Other Values'!$B$6)</f>
        <v>2.4450245791045213E-3</v>
      </c>
      <c r="H6" s="4">
        <f>H$4/(1-'Other Values'!$B$2)*'Other Values'!$B$6+H$4*(1-'Other Values'!$B$6)</f>
        <v>2.4450245791045213E-3</v>
      </c>
      <c r="I6" s="4">
        <f>I$4/(1-'Other Values'!$B$2)*'Other Values'!$B$6+I$4*(1-'Other Values'!$B$6)</f>
        <v>2.4450245791045213E-3</v>
      </c>
      <c r="J6" s="4">
        <f>J$4/(1-'Other Values'!$B$2)*'Other Values'!$B$6+J$4*(1-'Other Values'!$B$6)</f>
        <v>2.4450245791045213E-3</v>
      </c>
      <c r="K6" s="4">
        <f>K$4/(1-'Other Values'!$B$2)*'Other Values'!$B$6+K$4*(1-'Other Values'!$B$6)</f>
        <v>2.4450245791045213E-3</v>
      </c>
      <c r="L6" s="4">
        <f>L$4/(1-'Other Values'!$B$2)*'Other Values'!$B$6+L$4*(1-'Other Values'!$B$6)</f>
        <v>2.4450245791045213E-3</v>
      </c>
      <c r="M6" s="4">
        <f>M$4/(1-'Other Values'!$B$2)*'Other Values'!$B$6+M$4*(1-'Other Values'!$B$6)</f>
        <v>2.4450245791045213E-3</v>
      </c>
      <c r="N6" s="4">
        <f>N$4/(1-'Other Values'!$B$2)*'Other Values'!$B$6+N$4*(1-'Other Values'!$B$6)</f>
        <v>2.4450245791045213E-3</v>
      </c>
      <c r="O6" s="4">
        <f>O$4/(1-'Other Values'!$B$2)*'Other Values'!$B$6+O$4*(1-'Other Values'!$B$6)</f>
        <v>2.4450245791045213E-3</v>
      </c>
      <c r="P6" s="4">
        <f>P$4/(1-'Other Values'!$B$2)*'Other Values'!$B$6+P$4*(1-'Other Values'!$B$6)</f>
        <v>2.4450245791045213E-3</v>
      </c>
      <c r="Q6" s="4">
        <f>Q$4/(1-'Other Values'!$B$2)*'Other Values'!$B$6+Q$4*(1-'Other Values'!$B$6)</f>
        <v>2.4450245791045213E-3</v>
      </c>
      <c r="R6" s="4">
        <f>R$4/(1-'Other Values'!$B$2)*'Other Values'!$B$6+R$4*(1-'Other Values'!$B$6)</f>
        <v>2.4450245791045213E-3</v>
      </c>
      <c r="S6" s="4">
        <f>S$4/(1-'Other Values'!$B$2)*'Other Values'!$B$6+S$4*(1-'Other Values'!$B$6)</f>
        <v>2.4450245791045213E-3</v>
      </c>
      <c r="T6" s="4">
        <f>T$4/(1-'Other Values'!$B$2)*'Other Values'!$B$6+T$4*(1-'Other Values'!$B$6)</f>
        <v>2.4450245791045213E-3</v>
      </c>
      <c r="U6" s="4">
        <f>U$4/(1-'Other Values'!$B$2)*'Other Values'!$B$6+U$4*(1-'Other Values'!$B$6)</f>
        <v>2.4450245791045213E-3</v>
      </c>
      <c r="V6" s="4">
        <f>V$4/(1-'Other Values'!$B$2)*'Other Values'!$B$6+V$4*(1-'Other Values'!$B$6)</f>
        <v>2.4450245791045213E-3</v>
      </c>
      <c r="W6" s="4">
        <f>W$4/(1-'Other Values'!$B$2)*'Other Values'!$B$6+W$4*(1-'Other Values'!$B$6)</f>
        <v>2.4450245791045213E-3</v>
      </c>
      <c r="X6" s="4">
        <f>X$4/(1-'Other Values'!$B$2)*'Other Values'!$B$6+X$4*(1-'Other Values'!$B$6)</f>
        <v>2.4450245791045213E-3</v>
      </c>
      <c r="Y6" s="4">
        <f>Y$4/(1-'Other Values'!$B$2)*'Other Values'!$B$6+Y$4*(1-'Other Values'!$B$6)</f>
        <v>2.4450245791045213E-3</v>
      </c>
      <c r="Z6" s="4">
        <f>Z$4/(1-'Other Values'!$B$2)*'Other Values'!$B$6+Z$4*(1-'Other Values'!$B$6)</f>
        <v>2.4450245791045213E-3</v>
      </c>
      <c r="AA6" s="4">
        <f>AA$4/(1-'Other Values'!$B$2)*'Other Values'!$B$6+AA$4*(1-'Other Values'!$B$6)</f>
        <v>2.4450245791045213E-3</v>
      </c>
      <c r="AB6" s="4">
        <f>AB$4/(1-'Other Values'!$B$2)*'Other Values'!$B$6+AB$4*(1-'Other Values'!$B$6)</f>
        <v>2.4450245791045213E-3</v>
      </c>
      <c r="AC6" s="4">
        <f>AC$4/(1-'Other Values'!$B$2)*'Other Values'!$B$6+AC$4*(1-'Other Values'!$B$6)</f>
        <v>2.4450245791045213E-3</v>
      </c>
      <c r="AD6" s="4">
        <f>AD$4/(1-'Other Values'!$B$2)*'Other Values'!$B$6+AD$4*(1-'Other Values'!$B$6)</f>
        <v>2.4450245791045213E-3</v>
      </c>
      <c r="AE6" s="4">
        <f>AE$4/(1-'Other Values'!$B$2)*'Other Values'!$B$6+AE$4*(1-'Other Values'!$B$6)</f>
        <v>2.4450245791045213E-3</v>
      </c>
      <c r="AF6" s="4">
        <f>AF$4/(1-'Other Values'!$B$2)*'Other Values'!$B$6+AF$4*(1-'Other Values'!$B$6)</f>
        <v>2.4450245791045213E-3</v>
      </c>
      <c r="AG6" s="4">
        <f>AG$4/(1-'Other Values'!$B$2)*'Other Values'!$B$6+AG$4*(1-'Other Values'!$B$6)</f>
        <v>2.4450245791045213E-3</v>
      </c>
      <c r="AH6" s="4"/>
      <c r="AI6" s="4"/>
    </row>
    <row r="7" spans="1:35">
      <c r="A7" t="s">
        <v>89</v>
      </c>
      <c r="B7" s="4">
        <f>B$4*Calculations!$B$31</f>
        <v>8.6080064380906357E-4</v>
      </c>
      <c r="C7" s="4">
        <f>C$4*Calculations!$B$31</f>
        <v>8.6080064380906357E-4</v>
      </c>
      <c r="D7" s="4">
        <f>D$4*Calculations!$B$31</f>
        <v>8.6080064380906357E-4</v>
      </c>
      <c r="E7" s="4">
        <f>E$4*Calculations!$B$31</f>
        <v>8.6080064380906357E-4</v>
      </c>
      <c r="F7" s="4">
        <f>F$4*Calculations!$B$31</f>
        <v>8.6080064380906357E-4</v>
      </c>
      <c r="G7" s="4">
        <f>G$4*Calculations!$B$31</f>
        <v>8.6080064380906357E-4</v>
      </c>
      <c r="H7" s="4">
        <f>H$4*Calculations!$B$31</f>
        <v>8.6080064380906357E-4</v>
      </c>
      <c r="I7" s="4">
        <f>I$4*Calculations!$B$31</f>
        <v>8.6080064380906357E-4</v>
      </c>
      <c r="J7" s="4">
        <f>J$4*Calculations!$B$31</f>
        <v>8.6080064380906357E-4</v>
      </c>
      <c r="K7" s="4">
        <f>K$4*Calculations!$B$31</f>
        <v>8.6080064380906357E-4</v>
      </c>
      <c r="L7" s="4">
        <f>L$4*Calculations!$B$31</f>
        <v>8.6080064380906357E-4</v>
      </c>
      <c r="M7" s="4">
        <f>M$4*Calculations!$B$31</f>
        <v>8.6080064380906357E-4</v>
      </c>
      <c r="N7" s="4">
        <f>N$4*Calculations!$B$31</f>
        <v>8.6080064380906357E-4</v>
      </c>
      <c r="O7" s="4">
        <f>O$4*Calculations!$B$31</f>
        <v>8.6080064380906357E-4</v>
      </c>
      <c r="P7" s="4">
        <f>P$4*Calculations!$B$31</f>
        <v>8.6080064380906357E-4</v>
      </c>
      <c r="Q7" s="4">
        <f>Q$4*Calculations!$B$31</f>
        <v>8.6080064380906357E-4</v>
      </c>
      <c r="R7" s="4">
        <f>R$4*Calculations!$B$31</f>
        <v>8.6080064380906357E-4</v>
      </c>
      <c r="S7" s="4">
        <f>S$4*Calculations!$B$31</f>
        <v>8.6080064380906357E-4</v>
      </c>
      <c r="T7" s="4">
        <f>T$4*Calculations!$B$31</f>
        <v>8.6080064380906357E-4</v>
      </c>
      <c r="U7" s="4">
        <f>U$4*Calculations!$B$31</f>
        <v>8.6080064380906357E-4</v>
      </c>
      <c r="V7" s="4">
        <f>V$4*Calculations!$B$31</f>
        <v>8.6080064380906357E-4</v>
      </c>
      <c r="W7" s="4">
        <f>W$4*Calculations!$B$31</f>
        <v>8.6080064380906357E-4</v>
      </c>
      <c r="X7" s="4">
        <f>X$4*Calculations!$B$31</f>
        <v>8.6080064380906357E-4</v>
      </c>
      <c r="Y7" s="4">
        <f>Y$4*Calculations!$B$31</f>
        <v>8.6080064380906357E-4</v>
      </c>
      <c r="Z7" s="4">
        <f>Z$4*Calculations!$B$31</f>
        <v>8.6080064380906357E-4</v>
      </c>
      <c r="AA7" s="4">
        <f>AA$4*Calculations!$B$31</f>
        <v>8.6080064380906357E-4</v>
      </c>
      <c r="AB7" s="4">
        <f>AB$4*Calculations!$B$31</f>
        <v>8.6080064380906357E-4</v>
      </c>
      <c r="AC7" s="4">
        <f>AC$4*Calculations!$B$31</f>
        <v>8.6080064380906357E-4</v>
      </c>
      <c r="AD7" s="4">
        <f>AD$4*Calculations!$B$31</f>
        <v>8.6080064380906357E-4</v>
      </c>
      <c r="AE7" s="4">
        <f>AE$4*Calculations!$B$31</f>
        <v>8.6080064380906357E-4</v>
      </c>
      <c r="AF7" s="4">
        <f>AF$4*Calculations!$B$31</f>
        <v>8.6080064380906357E-4</v>
      </c>
      <c r="AG7" s="4">
        <f>AG$4*Calculations!$B$31</f>
        <v>8.6080064380906357E-4</v>
      </c>
      <c r="AH7" s="4"/>
      <c r="AI7" s="4"/>
    </row>
    <row r="8" spans="1:35">
      <c r="A8" t="s">
        <v>90</v>
      </c>
      <c r="B8" s="4">
        <f>B$4*Calculations!$B$27</f>
        <v>3.3321315244221809E-3</v>
      </c>
      <c r="C8" s="4">
        <f>C$4*Calculations!$B$27</f>
        <v>3.3321315244221809E-3</v>
      </c>
      <c r="D8" s="4">
        <f>D$4*Calculations!$B$27</f>
        <v>3.3321315244221809E-3</v>
      </c>
      <c r="E8" s="4">
        <f>E$4*Calculations!$B$27</f>
        <v>3.3321315244221809E-3</v>
      </c>
      <c r="F8" s="4">
        <f>F$4*Calculations!$B$27</f>
        <v>3.3321315244221809E-3</v>
      </c>
      <c r="G8" s="4">
        <f>G$4*Calculations!$B$27</f>
        <v>3.3321315244221809E-3</v>
      </c>
      <c r="H8" s="4">
        <f>H$4*Calculations!$B$27</f>
        <v>3.3321315244221809E-3</v>
      </c>
      <c r="I8" s="4">
        <f>I$4*Calculations!$B$27</f>
        <v>3.3321315244221809E-3</v>
      </c>
      <c r="J8" s="4">
        <f>J$4*Calculations!$B$27</f>
        <v>3.3321315244221809E-3</v>
      </c>
      <c r="K8" s="4">
        <f>K$4*Calculations!$B$27</f>
        <v>3.3321315244221809E-3</v>
      </c>
      <c r="L8" s="4">
        <f>L$4*Calculations!$B$27</f>
        <v>3.3321315244221809E-3</v>
      </c>
      <c r="M8" s="4">
        <f>M$4*Calculations!$B$27</f>
        <v>3.3321315244221809E-3</v>
      </c>
      <c r="N8" s="4">
        <f>N$4*Calculations!$B$27</f>
        <v>3.3321315244221809E-3</v>
      </c>
      <c r="O8" s="4">
        <f>O$4*Calculations!$B$27</f>
        <v>3.3321315244221809E-3</v>
      </c>
      <c r="P8" s="4">
        <f>P$4*Calculations!$B$27</f>
        <v>3.3321315244221809E-3</v>
      </c>
      <c r="Q8" s="4">
        <f>Q$4*Calculations!$B$27</f>
        <v>3.3321315244221809E-3</v>
      </c>
      <c r="R8" s="4">
        <f>R$4*Calculations!$B$27</f>
        <v>3.3321315244221809E-3</v>
      </c>
      <c r="S8" s="4">
        <f>S$4*Calculations!$B$27</f>
        <v>3.3321315244221809E-3</v>
      </c>
      <c r="T8" s="4">
        <f>T$4*Calculations!$B$27</f>
        <v>3.3321315244221809E-3</v>
      </c>
      <c r="U8" s="4">
        <f>U$4*Calculations!$B$27</f>
        <v>3.3321315244221809E-3</v>
      </c>
      <c r="V8" s="4">
        <f>V$4*Calculations!$B$27</f>
        <v>3.3321315244221809E-3</v>
      </c>
      <c r="W8" s="4">
        <f>W$4*Calculations!$B$27</f>
        <v>3.3321315244221809E-3</v>
      </c>
      <c r="X8" s="4">
        <f>X$4*Calculations!$B$27</f>
        <v>3.3321315244221809E-3</v>
      </c>
      <c r="Y8" s="4">
        <f>Y$4*Calculations!$B$27</f>
        <v>3.3321315244221809E-3</v>
      </c>
      <c r="Z8" s="4">
        <f>Z$4*Calculations!$B$27</f>
        <v>3.3321315244221809E-3</v>
      </c>
      <c r="AA8" s="4">
        <f>AA$4*Calculations!$B$27</f>
        <v>3.3321315244221809E-3</v>
      </c>
      <c r="AB8" s="4">
        <f>AB$4*Calculations!$B$27</f>
        <v>3.3321315244221809E-3</v>
      </c>
      <c r="AC8" s="4">
        <f>AC$4*Calculations!$B$27</f>
        <v>3.3321315244221809E-3</v>
      </c>
      <c r="AD8" s="4">
        <f>AD$4*Calculations!$B$27</f>
        <v>3.3321315244221809E-3</v>
      </c>
      <c r="AE8" s="4">
        <f>AE$4*Calculations!$B$27</f>
        <v>3.3321315244221809E-3</v>
      </c>
      <c r="AF8" s="4">
        <f>AF$4*Calculations!$B$27</f>
        <v>3.3321315244221809E-3</v>
      </c>
      <c r="AG8" s="4">
        <f>AG$4*Calculations!$B$27</f>
        <v>3.3321315244221809E-3</v>
      </c>
      <c r="AH8" s="4"/>
      <c r="AI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/>
  </sheetViews>
  <sheetFormatPr defaultRowHeight="15"/>
  <cols>
    <col min="1" max="1" width="31.140625" customWidth="1"/>
  </cols>
  <sheetData>
    <row r="1" spans="1:33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"/>
  <sheetViews>
    <sheetView tabSelected="1" workbookViewId="0">
      <selection activeCell="E22" sqref="E22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8">
      <c r="A8" t="s">
        <v>15</v>
      </c>
      <c r="B8" t="s">
        <v>21</v>
      </c>
      <c r="C8" t="s">
        <v>4</v>
      </c>
      <c r="D8" s="4">
        <v>3.9302341511197978E-4</v>
      </c>
      <c r="E8" s="4">
        <v>4.0252878211595981E-4</v>
      </c>
      <c r="F8" s="4">
        <v>4.1588252550314367E-4</v>
      </c>
      <c r="G8" s="4">
        <v>4.3438277377046727E-4</v>
      </c>
      <c r="H8" s="4">
        <v>4.5046218689641604E-4</v>
      </c>
      <c r="I8" s="4">
        <v>4.6680999238008479E-4</v>
      </c>
      <c r="J8" s="4">
        <v>4.8865302583664188E-4</v>
      </c>
      <c r="K8" s="4">
        <v>4.8980917517774396E-4</v>
      </c>
      <c r="L8" s="4">
        <v>4.9021275810223763E-4</v>
      </c>
      <c r="M8" s="4">
        <v>4.9056242905234535E-4</v>
      </c>
      <c r="N8" s="4">
        <v>4.9105320514660779E-4</v>
      </c>
      <c r="O8" s="4">
        <v>4.9209066767632876E-4</v>
      </c>
      <c r="P8" s="4">
        <v>4.9276063377172582E-4</v>
      </c>
      <c r="Q8" s="4">
        <v>4.9296812588850924E-4</v>
      </c>
      <c r="R8" s="4">
        <v>4.9332022147000466E-4</v>
      </c>
      <c r="S8" s="4">
        <v>4.9351809385578358E-4</v>
      </c>
      <c r="T8" s="4">
        <v>4.9341566541858642E-4</v>
      </c>
      <c r="U8" s="4">
        <v>4.9309741110320135E-4</v>
      </c>
      <c r="V8" s="4">
        <v>4.9249227440053829E-4</v>
      </c>
      <c r="W8" s="4">
        <v>4.9198199781948291E-4</v>
      </c>
      <c r="X8" s="4">
        <v>4.9157938185287106E-4</v>
      </c>
      <c r="Y8" s="4">
        <v>4.9098405590241158E-4</v>
      </c>
      <c r="Z8" s="4">
        <v>4.9041708036278125E-4</v>
      </c>
      <c r="AA8" s="4">
        <v>4.9008041181352376E-4</v>
      </c>
      <c r="AB8" s="4">
        <v>4.8963831612612336E-4</v>
      </c>
      <c r="AC8" s="4">
        <v>4.8910335374995853E-4</v>
      </c>
      <c r="AD8" s="4">
        <v>4.8867546380490024E-4</v>
      </c>
      <c r="AE8" s="4">
        <v>4.8800062631976487E-4</v>
      </c>
      <c r="AF8" s="4">
        <v>4.8745896901019589E-4</v>
      </c>
      <c r="AG8" s="4">
        <v>4.868691625111918E-4</v>
      </c>
      <c r="AH8" s="4">
        <v>4.8614121098154402E-4</v>
      </c>
      <c r="AI8" s="4">
        <v>4.8537273184647158E-4</v>
      </c>
      <c r="AJ8" s="4"/>
      <c r="AK8" s="4"/>
      <c r="AL8" s="4"/>
    </row>
    <row r="9" spans="1:38">
      <c r="A9" t="s">
        <v>15</v>
      </c>
      <c r="B9" t="s">
        <v>22</v>
      </c>
      <c r="C9" t="s">
        <v>4</v>
      </c>
      <c r="D9" s="4">
        <v>8.7748693977925663E-5</v>
      </c>
      <c r="E9" s="4">
        <v>8.824876789615679E-5</v>
      </c>
      <c r="F9" s="4">
        <v>8.9468420452621779E-5</v>
      </c>
      <c r="G9" s="4">
        <v>9.0409199075422672E-5</v>
      </c>
      <c r="H9" s="4">
        <v>9.1640753437746759E-5</v>
      </c>
      <c r="I9" s="4">
        <v>9.3117859007590004E-5</v>
      </c>
      <c r="J9" s="4">
        <v>9.4883008086438589E-5</v>
      </c>
      <c r="K9" s="4">
        <v>9.6633313405458996E-5</v>
      </c>
      <c r="L9" s="4">
        <v>9.8089434978873195E-5</v>
      </c>
      <c r="M9" s="4">
        <v>9.8126835661014889E-5</v>
      </c>
      <c r="N9" s="4">
        <v>9.8642714571559186E-5</v>
      </c>
      <c r="O9" s="4">
        <v>9.9002017448782231E-5</v>
      </c>
      <c r="P9" s="4">
        <v>9.9178435650853423E-5</v>
      </c>
      <c r="Q9" s="4">
        <v>9.9078776231944067E-5</v>
      </c>
      <c r="R9" s="4">
        <v>9.8926359713739475E-5</v>
      </c>
      <c r="S9" s="4">
        <v>9.8775044243654031E-5</v>
      </c>
      <c r="T9" s="4">
        <v>9.8592392594559178E-5</v>
      </c>
      <c r="U9" s="4">
        <v>9.8491620476227854E-5</v>
      </c>
      <c r="V9" s="4">
        <v>9.8383706109250751E-5</v>
      </c>
      <c r="W9" s="4">
        <v>9.8295633911023615E-5</v>
      </c>
      <c r="X9" s="4">
        <v>9.8258454603636006E-5</v>
      </c>
      <c r="Y9" s="4">
        <v>9.8223966747206266E-5</v>
      </c>
      <c r="Z9" s="4">
        <v>9.8216463308172232E-5</v>
      </c>
      <c r="AA9" s="4">
        <v>9.7793270511782845E-5</v>
      </c>
      <c r="AB9" s="4">
        <v>9.7836927943553855E-5</v>
      </c>
      <c r="AC9" s="4">
        <v>9.7899274065092905E-5</v>
      </c>
      <c r="AD9" s="4">
        <v>9.8001409385857448E-5</v>
      </c>
      <c r="AE9" s="4">
        <v>9.8167504533605416E-5</v>
      </c>
      <c r="AF9" s="4">
        <v>9.8410416721029538E-5</v>
      </c>
      <c r="AG9" s="4">
        <v>9.8740806890235515E-5</v>
      </c>
      <c r="AH9" s="4">
        <v>9.9142112714225141E-5</v>
      </c>
      <c r="AI9" s="4">
        <v>9.9550252027335071E-5</v>
      </c>
      <c r="AJ9" s="4"/>
      <c r="AK9" s="4"/>
      <c r="AL9" s="4"/>
    </row>
    <row r="10" spans="1:38">
      <c r="A10" t="s">
        <v>8</v>
      </c>
      <c r="B10" t="s">
        <v>21</v>
      </c>
      <c r="C10" t="s">
        <v>5</v>
      </c>
      <c r="D10" s="4">
        <v>9.0221451659677255E-4</v>
      </c>
      <c r="E10" s="4">
        <v>9.0768680814535662E-4</v>
      </c>
      <c r="F10" s="4">
        <v>9.219542246279136E-4</v>
      </c>
      <c r="G10" s="4">
        <v>9.2119780513307654E-4</v>
      </c>
      <c r="H10" s="4">
        <v>9.2861699046011719E-4</v>
      </c>
      <c r="I10" s="4">
        <v>9.3916676002965473E-4</v>
      </c>
      <c r="J10" s="4">
        <v>9.5086399057854327E-4</v>
      </c>
      <c r="K10" s="4">
        <v>9.6201423143485649E-4</v>
      </c>
      <c r="L10" s="4">
        <v>9.714577514679675E-4</v>
      </c>
      <c r="M10" s="4">
        <v>9.6608385324250753E-4</v>
      </c>
      <c r="N10" s="4">
        <v>9.6536245548737849E-4</v>
      </c>
      <c r="O10" s="4">
        <v>9.6058647348970354E-4</v>
      </c>
      <c r="P10" s="4">
        <v>9.5336615371191665E-4</v>
      </c>
      <c r="Q10" s="4">
        <v>9.3927822874758185E-4</v>
      </c>
      <c r="R10" s="4">
        <v>9.1659070604662145E-4</v>
      </c>
      <c r="S10" s="4">
        <v>8.9774319352538224E-4</v>
      </c>
      <c r="T10" s="4">
        <v>8.8835000382388185E-4</v>
      </c>
      <c r="U10" s="4">
        <v>8.8014301884268805E-4</v>
      </c>
      <c r="V10" s="4">
        <v>8.7260014845689463E-4</v>
      </c>
      <c r="W10" s="4">
        <v>8.6573409201470017E-4</v>
      </c>
      <c r="X10" s="4">
        <v>8.5953977586957517E-4</v>
      </c>
      <c r="Y10" s="4">
        <v>8.5353141738102409E-4</v>
      </c>
      <c r="Z10" s="4">
        <v>8.4829753424917097E-4</v>
      </c>
      <c r="AA10" s="4">
        <v>8.4434811154187044E-4</v>
      </c>
      <c r="AB10" s="4">
        <v>8.411725017668897E-4</v>
      </c>
      <c r="AC10" s="4">
        <v>8.3913564113083437E-4</v>
      </c>
      <c r="AD10" s="4">
        <v>8.3791167548507054E-4</v>
      </c>
      <c r="AE10" s="4">
        <v>8.3691212927417252E-4</v>
      </c>
      <c r="AF10" s="4">
        <v>8.3559726146574921E-4</v>
      </c>
      <c r="AG10" s="4">
        <v>8.3462819735216219E-4</v>
      </c>
      <c r="AH10" s="4">
        <v>8.3317218388933776E-4</v>
      </c>
      <c r="AI10" s="4">
        <v>8.3177800494862824E-4</v>
      </c>
      <c r="AJ10" s="4"/>
      <c r="AK10" s="4"/>
      <c r="AL10" s="4"/>
    </row>
    <row r="11" spans="1:38">
      <c r="A11" t="s">
        <v>8</v>
      </c>
      <c r="B11" t="s">
        <v>22</v>
      </c>
      <c r="C11" t="s">
        <v>5</v>
      </c>
      <c r="D11" s="4">
        <v>8.8655252774497303E-4</v>
      </c>
      <c r="E11" s="4">
        <v>9.0302699373341036E-4</v>
      </c>
      <c r="F11" s="4">
        <v>9.3714822576917284E-4</v>
      </c>
      <c r="G11" s="4">
        <v>9.3834520799904446E-4</v>
      </c>
      <c r="H11" s="4">
        <v>9.5768121783654161E-4</v>
      </c>
      <c r="I11" s="4">
        <v>9.82460412759651E-4</v>
      </c>
      <c r="J11" s="4">
        <v>1.0110364965721184E-3</v>
      </c>
      <c r="K11" s="4">
        <v>1.039824611752364E-3</v>
      </c>
      <c r="L11" s="4">
        <v>1.0670867166115104E-3</v>
      </c>
      <c r="M11" s="4">
        <v>1.0790337941559377E-3</v>
      </c>
      <c r="N11" s="4">
        <v>1.0957771663830042E-3</v>
      </c>
      <c r="O11" s="4">
        <v>1.1090531804673635E-3</v>
      </c>
      <c r="P11" s="4">
        <v>1.1215721084749898E-3</v>
      </c>
      <c r="Q11" s="4">
        <v>1.1283900216844573E-3</v>
      </c>
      <c r="R11" s="4">
        <v>1.1299122467508577E-3</v>
      </c>
      <c r="S11" s="4">
        <v>1.1308032613703656E-3</v>
      </c>
      <c r="T11" s="4">
        <v>1.1334812580503343E-3</v>
      </c>
      <c r="U11" s="4">
        <v>1.1363173060091043E-3</v>
      </c>
      <c r="V11" s="4">
        <v>1.1377662262980173E-3</v>
      </c>
      <c r="W11" s="4">
        <v>1.1390197972220566E-3</v>
      </c>
      <c r="X11" s="4">
        <v>1.1397364875179114E-3</v>
      </c>
      <c r="Y11" s="4">
        <v>1.1392933043873901E-3</v>
      </c>
      <c r="Z11" s="4">
        <v>1.1388601184964234E-3</v>
      </c>
      <c r="AA11" s="4">
        <v>1.1391492395756162E-3</v>
      </c>
      <c r="AB11" s="4">
        <v>1.1395317718776441E-3</v>
      </c>
      <c r="AC11" s="4">
        <v>1.1409474920448823E-3</v>
      </c>
      <c r="AD11" s="4">
        <v>1.1434410850173278E-3</v>
      </c>
      <c r="AE11" s="4">
        <v>1.1461114373246067E-3</v>
      </c>
      <c r="AF11" s="4">
        <v>1.1479206663210523E-3</v>
      </c>
      <c r="AG11" s="4">
        <v>1.15049539242983E-3</v>
      </c>
      <c r="AH11" s="4">
        <v>1.1527793116698328E-3</v>
      </c>
      <c r="AI11" s="4">
        <v>1.1559556686971183E-3</v>
      </c>
      <c r="AJ11" s="4"/>
      <c r="AK11" s="4"/>
      <c r="AL11" s="4"/>
    </row>
    <row r="12" spans="1:38">
      <c r="A12" t="s">
        <v>7</v>
      </c>
      <c r="B12" t="s">
        <v>21</v>
      </c>
      <c r="C12" t="s">
        <v>5</v>
      </c>
      <c r="D12" s="4">
        <v>4.7605911235023142E-4</v>
      </c>
      <c r="E12" s="4">
        <v>4.748017322226773E-4</v>
      </c>
      <c r="F12" s="4">
        <v>4.7838832128380474E-4</v>
      </c>
      <c r="G12" s="4">
        <v>4.8180662793908895E-4</v>
      </c>
      <c r="H12" s="4">
        <v>4.8535185814507857E-4</v>
      </c>
      <c r="I12" s="4">
        <v>4.8886787490664684E-4</v>
      </c>
      <c r="J12" s="4">
        <v>4.8855312085230242E-4</v>
      </c>
      <c r="K12" s="4">
        <v>4.9500357746553908E-4</v>
      </c>
      <c r="L12" s="4">
        <v>5.013544722134364E-4</v>
      </c>
      <c r="M12" s="4">
        <v>5.0747973432321868E-4</v>
      </c>
      <c r="N12" s="4">
        <v>5.1421021066029246E-4</v>
      </c>
      <c r="O12" s="4">
        <v>5.143805544370213E-4</v>
      </c>
      <c r="P12" s="4">
        <v>5.170601049671854E-4</v>
      </c>
      <c r="Q12" s="4">
        <v>5.1984492416655979E-4</v>
      </c>
      <c r="R12" s="4">
        <v>5.2263735161251032E-4</v>
      </c>
      <c r="S12" s="4">
        <v>5.2532965911327139E-4</v>
      </c>
      <c r="T12" s="4">
        <v>5.2580897010948559E-4</v>
      </c>
      <c r="U12" s="4">
        <v>5.291379133248688E-4</v>
      </c>
      <c r="V12" s="4">
        <v>5.3249321385737776E-4</v>
      </c>
      <c r="W12" s="4">
        <v>5.35978957302691E-4</v>
      </c>
      <c r="X12" s="4">
        <v>5.3969387380009234E-4</v>
      </c>
      <c r="Y12" s="4">
        <v>5.4332897917223335E-4</v>
      </c>
      <c r="Z12" s="4">
        <v>5.4434285606750222E-4</v>
      </c>
      <c r="AA12" s="4">
        <v>5.456086661105717E-4</v>
      </c>
      <c r="AB12" s="4">
        <v>5.4683650780502891E-4</v>
      </c>
      <c r="AC12" s="4">
        <v>5.4816216462333389E-4</v>
      </c>
      <c r="AD12" s="4">
        <v>5.4970297538360223E-4</v>
      </c>
      <c r="AE12" s="4">
        <v>5.5100259006148978E-4</v>
      </c>
      <c r="AF12" s="4">
        <v>5.522772894896935E-4</v>
      </c>
      <c r="AG12" s="4">
        <v>5.5335793374949632E-4</v>
      </c>
      <c r="AH12" s="4">
        <v>5.543085754300261E-4</v>
      </c>
      <c r="AI12" s="4">
        <v>5.5517032326767837E-4</v>
      </c>
      <c r="AJ12" s="4"/>
      <c r="AK12" s="4"/>
      <c r="AL12" s="4"/>
    </row>
    <row r="13" spans="1:38">
      <c r="A13" t="s">
        <v>7</v>
      </c>
      <c r="B13" t="s">
        <v>22</v>
      </c>
      <c r="C13" t="s">
        <v>5</v>
      </c>
      <c r="D13" s="4">
        <v>1.2257144149931026E-4</v>
      </c>
      <c r="E13" s="4">
        <v>1.2663281023475467E-4</v>
      </c>
      <c r="F13" s="4">
        <v>1.2871992194427135E-4</v>
      </c>
      <c r="G13" s="4">
        <v>1.3285960551590091E-4</v>
      </c>
      <c r="H13" s="4">
        <v>1.373545929635025E-4</v>
      </c>
      <c r="I13" s="4">
        <v>1.4254241610254199E-4</v>
      </c>
      <c r="J13" s="4">
        <v>1.4568211620324704E-4</v>
      </c>
      <c r="K13" s="4">
        <v>1.5193113003660822E-4</v>
      </c>
      <c r="L13" s="4">
        <v>1.5835499753901472E-4</v>
      </c>
      <c r="M13" s="4">
        <v>1.6557689558864975E-4</v>
      </c>
      <c r="N13" s="4">
        <v>1.7076405111502807E-4</v>
      </c>
      <c r="O13" s="4">
        <v>1.7223278666341505E-4</v>
      </c>
      <c r="P13" s="4">
        <v>1.735936326659252E-4</v>
      </c>
      <c r="Q13" s="4">
        <v>1.7453574590327813E-4</v>
      </c>
      <c r="R13" s="4">
        <v>1.7495967142472444E-4</v>
      </c>
      <c r="S13" s="4">
        <v>1.7622551781899581E-4</v>
      </c>
      <c r="T13" s="4">
        <v>1.7633164158190818E-4</v>
      </c>
      <c r="U13" s="4">
        <v>1.7662828407274427E-4</v>
      </c>
      <c r="V13" s="4">
        <v>1.773254040140698E-4</v>
      </c>
      <c r="W13" s="4">
        <v>1.7724751592148059E-4</v>
      </c>
      <c r="X13" s="4">
        <v>1.7710583182300449E-4</v>
      </c>
      <c r="Y13" s="4">
        <v>1.7723451078857297E-4</v>
      </c>
      <c r="Z13" s="4">
        <v>1.7699567989485328E-4</v>
      </c>
      <c r="AA13" s="4">
        <v>1.7632102090058111E-4</v>
      </c>
      <c r="AB13" s="4">
        <v>1.7598980879046875E-4</v>
      </c>
      <c r="AC13" s="4">
        <v>1.7557417709061329E-4</v>
      </c>
      <c r="AD13" s="4">
        <v>1.7496974060331609E-4</v>
      </c>
      <c r="AE13" s="4">
        <v>1.7321454013694115E-4</v>
      </c>
      <c r="AF13" s="4">
        <v>1.7284652881456524E-4</v>
      </c>
      <c r="AG13" s="4">
        <v>1.7219258230946553E-4</v>
      </c>
      <c r="AH13" s="4">
        <v>1.7094224886990783E-4</v>
      </c>
      <c r="AI13" s="4">
        <v>1.6799965916892799E-4</v>
      </c>
      <c r="AJ13" s="4"/>
      <c r="AK13" s="4"/>
      <c r="AL13" s="4"/>
    </row>
    <row r="14" spans="1:38">
      <c r="A14" t="s">
        <v>16</v>
      </c>
      <c r="B14" t="s">
        <v>21</v>
      </c>
      <c r="C14" t="s">
        <v>5</v>
      </c>
      <c r="D14" s="4">
        <v>4.2438873824440174E-4</v>
      </c>
      <c r="E14" s="4">
        <v>4.2407534343689057E-4</v>
      </c>
      <c r="F14" s="4">
        <v>4.2377617243649813E-4</v>
      </c>
      <c r="G14" s="4">
        <v>4.2351715209070021E-4</v>
      </c>
      <c r="H14" s="4">
        <v>4.2327404443569244E-4</v>
      </c>
      <c r="I14" s="4">
        <v>4.2301495406081271E-4</v>
      </c>
      <c r="J14" s="4">
        <v>4.2275716154106769E-4</v>
      </c>
      <c r="K14" s="4">
        <v>4.2251914989960499E-4</v>
      </c>
      <c r="L14" s="4">
        <v>4.2229566522625E-4</v>
      </c>
      <c r="M14" s="4">
        <v>4.2205898877561721E-4</v>
      </c>
      <c r="N14" s="4">
        <v>4.2182838954153777E-4</v>
      </c>
      <c r="O14" s="4">
        <v>4.2153059460992091E-4</v>
      </c>
      <c r="P14" s="4">
        <v>4.2129223074147164E-4</v>
      </c>
      <c r="Q14" s="4">
        <v>4.2105560257077186E-4</v>
      </c>
      <c r="R14" s="4">
        <v>4.2081164881148673E-4</v>
      </c>
      <c r="S14" s="4">
        <v>4.2057823342092095E-4</v>
      </c>
      <c r="T14" s="4">
        <v>4.2033930124744408E-4</v>
      </c>
      <c r="U14" s="4">
        <v>4.2010228685491487E-4</v>
      </c>
      <c r="V14" s="4">
        <v>4.1986080485501004E-4</v>
      </c>
      <c r="W14" s="4">
        <v>4.1962159755793251E-4</v>
      </c>
      <c r="X14" s="4">
        <v>4.1937903953957962E-4</v>
      </c>
      <c r="Y14" s="4">
        <v>4.1912818181354919E-4</v>
      </c>
      <c r="Z14" s="4">
        <v>4.1887738528668283E-4</v>
      </c>
      <c r="AA14" s="4">
        <v>4.1862257509903752E-4</v>
      </c>
      <c r="AB14" s="4">
        <v>4.1836307827809949E-4</v>
      </c>
      <c r="AC14" s="4">
        <v>4.1810865139024295E-4</v>
      </c>
      <c r="AD14" s="4">
        <v>4.1785935145683339E-4</v>
      </c>
      <c r="AE14" s="4">
        <v>4.1760862761356765E-4</v>
      </c>
      <c r="AF14" s="4">
        <v>4.1738167147641427E-4</v>
      </c>
      <c r="AG14" s="4">
        <v>4.1718127751170494E-4</v>
      </c>
      <c r="AH14" s="4">
        <v>4.1700218899655661E-4</v>
      </c>
      <c r="AI14" s="4">
        <v>4.1684734577877668E-4</v>
      </c>
      <c r="AJ14" s="4"/>
      <c r="AK14" s="4"/>
      <c r="AL14" s="4"/>
    </row>
    <row r="15" spans="1:38">
      <c r="A15" t="s">
        <v>16</v>
      </c>
      <c r="B15" t="s">
        <v>21</v>
      </c>
      <c r="C15" t="s">
        <v>2</v>
      </c>
      <c r="D15" s="4">
        <v>1.2405209271759436E-3</v>
      </c>
      <c r="E15" s="4">
        <v>1.2396048500462956E-3</v>
      </c>
      <c r="F15" s="4">
        <v>1.2387303501989941E-3</v>
      </c>
      <c r="G15" s="4">
        <v>1.2379732138035854E-3</v>
      </c>
      <c r="H15" s="4">
        <v>1.2372625914274086E-3</v>
      </c>
      <c r="I15" s="4">
        <v>1.2365052503316061E-3</v>
      </c>
      <c r="J15" s="4">
        <v>1.2357517029661978E-3</v>
      </c>
      <c r="K15" s="4">
        <v>1.2350559766296145E-3</v>
      </c>
      <c r="L15" s="4">
        <v>1.2344027137382691E-3</v>
      </c>
      <c r="M15" s="4">
        <v>1.2337108902671886E-3</v>
      </c>
      <c r="N15" s="4">
        <v>1.2330368309675722E-3</v>
      </c>
      <c r="O15" s="4">
        <v>1.2321663534751535E-3</v>
      </c>
      <c r="P15" s="4">
        <v>1.2314695975519938E-3</v>
      </c>
      <c r="Q15" s="4">
        <v>1.2307779152068718E-3</v>
      </c>
      <c r="R15" s="4">
        <v>1.2300648196028074E-3</v>
      </c>
      <c r="S15" s="4">
        <v>1.2293825284611533E-3</v>
      </c>
      <c r="T15" s="4">
        <v>1.2286841113386825E-3</v>
      </c>
      <c r="U15" s="4">
        <v>1.2279913000374436E-3</v>
      </c>
      <c r="V15" s="4">
        <v>1.2272854295761831E-3</v>
      </c>
      <c r="W15" s="4">
        <v>1.2265862082462644E-3</v>
      </c>
      <c r="X15" s="4">
        <v>1.2258771925003095E-3</v>
      </c>
      <c r="Y15" s="4">
        <v>1.2251439160703744E-3</v>
      </c>
      <c r="Z15" s="4">
        <v>1.2244108185303034E-3</v>
      </c>
      <c r="AA15" s="4">
        <v>1.2236659887510325E-3</v>
      </c>
      <c r="AB15" s="4">
        <v>1.222907459582137E-3</v>
      </c>
      <c r="AC15" s="4">
        <v>1.2221637502176331E-3</v>
      </c>
      <c r="AD15" s="4">
        <v>1.2214350273353593E-3</v>
      </c>
      <c r="AE15" s="4">
        <v>1.2207021422550441E-3</v>
      </c>
      <c r="AF15" s="4">
        <v>1.2200387320079802E-3</v>
      </c>
      <c r="AG15" s="4">
        <v>1.2194529650342144E-3</v>
      </c>
      <c r="AH15" s="4">
        <v>1.2189294755283965E-3</v>
      </c>
      <c r="AI15" s="4">
        <v>1.2184768568918088E-3</v>
      </c>
      <c r="AJ15" s="4"/>
      <c r="AK15" s="4"/>
      <c r="AL15" s="4"/>
    </row>
    <row r="16" spans="1:38">
      <c r="A16" t="s">
        <v>16</v>
      </c>
      <c r="B16" t="s">
        <v>22</v>
      </c>
      <c r="C16" t="s">
        <v>5</v>
      </c>
      <c r="D16" s="4">
        <v>3.4668839999999999E-3</v>
      </c>
      <c r="E16" s="4">
        <v>3.4893709999999998E-3</v>
      </c>
      <c r="F16" s="4">
        <v>3.5120030000000001E-3</v>
      </c>
      <c r="G16" s="4">
        <v>3.5347819999999998E-3</v>
      </c>
      <c r="H16" s="4">
        <v>3.55771E-3</v>
      </c>
      <c r="I16" s="4">
        <v>3.580785E-3</v>
      </c>
      <c r="J16" s="4">
        <v>3.6040100000000004E-3</v>
      </c>
      <c r="K16" s="4">
        <v>3.6273859999999998E-3</v>
      </c>
      <c r="L16" s="4">
        <v>3.6509140000000003E-3</v>
      </c>
      <c r="M16" s="4">
        <v>3.6745939999999998E-3</v>
      </c>
      <c r="N16" s="4">
        <v>3.6984279999999997E-3</v>
      </c>
      <c r="O16" s="4">
        <v>3.7224160000000001E-3</v>
      </c>
      <c r="P16" s="4">
        <v>3.7465599999999999E-3</v>
      </c>
      <c r="Q16" s="4">
        <v>3.77086E-3</v>
      </c>
      <c r="R16" s="4">
        <v>3.7953179999999998E-3</v>
      </c>
      <c r="S16" s="4">
        <v>3.819935E-3</v>
      </c>
      <c r="T16" s="4">
        <v>3.8447119999999997E-3</v>
      </c>
      <c r="U16" s="4">
        <v>3.8696489999999997E-3</v>
      </c>
      <c r="V16" s="4">
        <v>3.894748E-3</v>
      </c>
      <c r="W16" s="4">
        <v>3.9200089999999995E-3</v>
      </c>
      <c r="X16" s="4">
        <v>3.9454349999999997E-3</v>
      </c>
      <c r="Y16" s="4">
        <v>3.9710250000000004E-3</v>
      </c>
      <c r="Z16" s="4">
        <v>3.9967819999999999E-3</v>
      </c>
      <c r="AA16" s="4">
        <v>4.0227050000000006E-3</v>
      </c>
      <c r="AB16" s="4">
        <v>4.0487970000000007E-3</v>
      </c>
      <c r="AC16" s="4">
        <v>4.0750580000000003E-3</v>
      </c>
      <c r="AD16" s="4">
        <v>4.1014889999999998E-3</v>
      </c>
      <c r="AE16" s="4">
        <v>4.1280910000000004E-3</v>
      </c>
      <c r="AF16" s="4">
        <v>4.1548660000000001E-3</v>
      </c>
      <c r="AG16" s="4">
        <v>4.1818150000000002E-3</v>
      </c>
      <c r="AH16" s="4">
        <v>4.2089390000000001E-3</v>
      </c>
      <c r="AI16" s="4">
        <v>4.2362379999999998E-3</v>
      </c>
      <c r="AJ16" s="4"/>
      <c r="AK16" s="4"/>
      <c r="AL16" s="4"/>
    </row>
    <row r="17" spans="1:38">
      <c r="A17" t="s">
        <v>17</v>
      </c>
      <c r="B17" t="s">
        <v>21</v>
      </c>
      <c r="C17" t="s">
        <v>5</v>
      </c>
      <c r="D17" s="4">
        <v>1.0049411985156037E-5</v>
      </c>
      <c r="E17" s="4">
        <v>1.0049411985156037E-5</v>
      </c>
      <c r="F17" s="4">
        <v>1.0049411985156037E-5</v>
      </c>
      <c r="G17" s="4">
        <v>1.0049411985156037E-5</v>
      </c>
      <c r="H17" s="4">
        <v>1.0049411985156037E-5</v>
      </c>
      <c r="I17" s="4">
        <v>1.0049411985156037E-5</v>
      </c>
      <c r="J17" s="4">
        <v>1.0049411985156037E-5</v>
      </c>
      <c r="K17" s="4">
        <v>1.0049411985156037E-5</v>
      </c>
      <c r="L17" s="4">
        <v>1.0049411985156037E-5</v>
      </c>
      <c r="M17" s="4">
        <v>1.0049411985156037E-5</v>
      </c>
      <c r="N17" s="4">
        <v>1.0049411985156037E-5</v>
      </c>
      <c r="O17" s="4">
        <v>1.0049411985156037E-5</v>
      </c>
      <c r="P17" s="4">
        <v>1.0049411985156037E-5</v>
      </c>
      <c r="Q17" s="4">
        <v>1.0049411985156037E-5</v>
      </c>
      <c r="R17" s="4">
        <v>1.0049411985156037E-5</v>
      </c>
      <c r="S17" s="4">
        <v>1.0049411985156037E-5</v>
      </c>
      <c r="T17" s="4">
        <v>1.0049411985156037E-5</v>
      </c>
      <c r="U17" s="4">
        <v>1.0049411985156037E-5</v>
      </c>
      <c r="V17" s="4">
        <v>1.0049411985156037E-5</v>
      </c>
      <c r="W17" s="4">
        <v>1.0049411985156037E-5</v>
      </c>
      <c r="X17" s="4">
        <v>1.0049411985156037E-5</v>
      </c>
      <c r="Y17" s="4">
        <v>1.0049411985156037E-5</v>
      </c>
      <c r="Z17" s="4">
        <v>1.0049411985156037E-5</v>
      </c>
      <c r="AA17" s="4">
        <v>1.0049411985156037E-5</v>
      </c>
      <c r="AB17" s="4">
        <v>1.0049411985156037E-5</v>
      </c>
      <c r="AC17" s="4">
        <v>1.0049411985156037E-5</v>
      </c>
      <c r="AD17" s="4">
        <v>1.0049411985156037E-5</v>
      </c>
      <c r="AE17" s="4">
        <v>1.0049411985156037E-5</v>
      </c>
      <c r="AF17" s="4">
        <v>1.0049411985156037E-5</v>
      </c>
      <c r="AG17" s="4">
        <v>1.0049411985156037E-5</v>
      </c>
      <c r="AH17" s="4">
        <v>1.0049411985156037E-5</v>
      </c>
      <c r="AI17" s="4">
        <v>1.0049411985156037E-5</v>
      </c>
      <c r="AJ17" s="4"/>
      <c r="AK17" s="4"/>
      <c r="AL17" s="4"/>
    </row>
    <row r="18" spans="1:38">
      <c r="A18" t="s">
        <v>17</v>
      </c>
      <c r="B18" t="s">
        <v>22</v>
      </c>
      <c r="C18" t="s">
        <v>5</v>
      </c>
      <c r="D18" s="4">
        <v>5.1465910288430406E-3</v>
      </c>
      <c r="E18" s="4">
        <v>5.1465910288430406E-3</v>
      </c>
      <c r="F18" s="4">
        <v>5.1465910288430406E-3</v>
      </c>
      <c r="G18" s="4">
        <v>5.1465910288430406E-3</v>
      </c>
      <c r="H18" s="4">
        <v>5.1465910288430406E-3</v>
      </c>
      <c r="I18" s="4">
        <v>5.1465910288430406E-3</v>
      </c>
      <c r="J18" s="4">
        <v>5.1465910288430406E-3</v>
      </c>
      <c r="K18" s="4">
        <v>5.1465910288430406E-3</v>
      </c>
      <c r="L18" s="4">
        <v>5.1465910288430406E-3</v>
      </c>
      <c r="M18" s="4">
        <v>5.1465910288430406E-3</v>
      </c>
      <c r="N18" s="4">
        <v>5.1465910288430406E-3</v>
      </c>
      <c r="O18" s="4">
        <v>5.1465910288430406E-3</v>
      </c>
      <c r="P18" s="4">
        <v>5.1465910288430406E-3</v>
      </c>
      <c r="Q18" s="4">
        <v>5.1465910288430406E-3</v>
      </c>
      <c r="R18" s="4">
        <v>5.1465910288430406E-3</v>
      </c>
      <c r="S18" s="4">
        <v>5.1465910288430406E-3</v>
      </c>
      <c r="T18" s="4">
        <v>5.1465910288430406E-3</v>
      </c>
      <c r="U18" s="4">
        <v>5.1465910288430406E-3</v>
      </c>
      <c r="V18" s="4">
        <v>5.1465910288430406E-3</v>
      </c>
      <c r="W18" s="4">
        <v>5.1465910288430406E-3</v>
      </c>
      <c r="X18" s="4">
        <v>5.1465910288430406E-3</v>
      </c>
      <c r="Y18" s="4">
        <v>5.1465910288430406E-3</v>
      </c>
      <c r="Z18" s="4">
        <v>5.1465910288430406E-3</v>
      </c>
      <c r="AA18" s="4">
        <v>5.1465910288430406E-3</v>
      </c>
      <c r="AB18" s="4">
        <v>5.1465910288430406E-3</v>
      </c>
      <c r="AC18" s="4">
        <v>5.1465910288430406E-3</v>
      </c>
      <c r="AD18" s="4">
        <v>5.1465910288430406E-3</v>
      </c>
      <c r="AE18" s="4">
        <v>5.1465910288430406E-3</v>
      </c>
      <c r="AF18" s="4">
        <v>5.1465910288430406E-3</v>
      </c>
      <c r="AG18" s="4">
        <v>5.1465910288430406E-3</v>
      </c>
      <c r="AH18" s="4">
        <v>5.1465910288430406E-3</v>
      </c>
      <c r="AI18" s="4">
        <v>5.1465910288430406E-3</v>
      </c>
      <c r="AJ18" s="4"/>
      <c r="AK18" s="4"/>
      <c r="AL18" s="4"/>
    </row>
    <row r="19" spans="1:38">
      <c r="A19" t="s">
        <v>18</v>
      </c>
      <c r="B19" t="s">
        <v>21</v>
      </c>
      <c r="C19" t="s">
        <v>4</v>
      </c>
      <c r="D19" s="4">
        <v>1.1107105081407272E-3</v>
      </c>
      <c r="E19" s="4">
        <v>1.1107105081407272E-3</v>
      </c>
      <c r="F19" s="4">
        <v>1.1107105081407272E-3</v>
      </c>
      <c r="G19" s="4">
        <v>1.1107105081407272E-3</v>
      </c>
      <c r="H19" s="4">
        <v>1.1107105081407272E-3</v>
      </c>
      <c r="I19" s="4">
        <v>1.1107105081407272E-3</v>
      </c>
      <c r="J19" s="4">
        <v>1.1107105081407272E-3</v>
      </c>
      <c r="K19" s="4">
        <v>1.1107105081407272E-3</v>
      </c>
      <c r="L19" s="4">
        <v>1.1107105081407272E-3</v>
      </c>
      <c r="M19" s="4">
        <v>1.1107105081407272E-3</v>
      </c>
      <c r="N19" s="4">
        <v>1.1107105081407272E-3</v>
      </c>
      <c r="O19" s="4">
        <v>1.1107105081407272E-3</v>
      </c>
      <c r="P19" s="4">
        <v>1.1107105081407272E-3</v>
      </c>
      <c r="Q19" s="4">
        <v>1.1107105081407272E-3</v>
      </c>
      <c r="R19" s="4">
        <v>1.1107105081407272E-3</v>
      </c>
      <c r="S19" s="4">
        <v>1.1107105081407272E-3</v>
      </c>
      <c r="T19" s="4">
        <v>1.1107105081407272E-3</v>
      </c>
      <c r="U19" s="4">
        <v>1.1107105081407272E-3</v>
      </c>
      <c r="V19" s="4">
        <v>1.1107105081407272E-3</v>
      </c>
      <c r="W19" s="4">
        <v>1.1107105081407272E-3</v>
      </c>
      <c r="X19" s="4">
        <v>1.1107105081407272E-3</v>
      </c>
      <c r="Y19" s="4">
        <v>1.1107105081407272E-3</v>
      </c>
      <c r="Z19" s="4">
        <v>1.1107105081407272E-3</v>
      </c>
      <c r="AA19" s="4">
        <v>1.1107105081407272E-3</v>
      </c>
      <c r="AB19" s="4">
        <v>1.1107105081407272E-3</v>
      </c>
      <c r="AC19" s="4">
        <v>1.1107105081407272E-3</v>
      </c>
      <c r="AD19" s="4">
        <v>1.1107105081407272E-3</v>
      </c>
      <c r="AE19" s="4">
        <v>1.1107105081407272E-3</v>
      </c>
      <c r="AF19" s="4">
        <v>1.1107105081407272E-3</v>
      </c>
      <c r="AG19" s="4">
        <v>1.1107105081407272E-3</v>
      </c>
      <c r="AH19" s="4">
        <v>1.1107105081407272E-3</v>
      </c>
      <c r="AI19" s="4">
        <v>1.1107105081407272E-3</v>
      </c>
      <c r="AJ19" s="4"/>
      <c r="AK19" s="4"/>
      <c r="AL19" s="4"/>
    </row>
    <row r="20" spans="1:38">
      <c r="A20" t="s">
        <v>18</v>
      </c>
      <c r="B20" t="s">
        <v>22</v>
      </c>
      <c r="C20" t="s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8">
        <v>0.68595041322314043</v>
      </c>
    </row>
    <row r="3" spans="1:2">
      <c r="A3" t="s">
        <v>8</v>
      </c>
      <c r="B3" s="18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workbookViewId="0">
      <selection activeCell="B35" sqref="B35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2006</v>
      </c>
      <c r="C13">
        <v>2007</v>
      </c>
      <c r="D13">
        <v>2019</v>
      </c>
    </row>
    <row r="14" spans="1:38" s="22" customFormat="1">
      <c r="A14" s="22" t="s">
        <v>69</v>
      </c>
      <c r="C14" s="37" t="s">
        <v>93</v>
      </c>
    </row>
    <row r="15" spans="1:38">
      <c r="A15" t="s">
        <v>70</v>
      </c>
      <c r="C15">
        <v>22.670399</v>
      </c>
    </row>
    <row r="16" spans="1:38">
      <c r="A16" t="s">
        <v>71</v>
      </c>
      <c r="B16">
        <f>TREND(C16:D16,C13:D13,B13)</f>
        <v>3.0768539884220951E-4</v>
      </c>
      <c r="C16">
        <f>C15*$B$2/$B$9</f>
        <v>3.142498616321923E-4</v>
      </c>
      <c r="D16" s="4">
        <f>BNVFE!D8</f>
        <v>3.9302341511197978E-4</v>
      </c>
    </row>
    <row r="18" spans="1:4">
      <c r="A18" s="2" t="s">
        <v>76</v>
      </c>
      <c r="B18" s="2"/>
      <c r="C18" s="2"/>
    </row>
    <row r="19" spans="1:4">
      <c r="A19" t="s">
        <v>72</v>
      </c>
      <c r="B19">
        <v>5.76</v>
      </c>
    </row>
    <row r="20" spans="1:4" ht="30">
      <c r="A20" s="22" t="s">
        <v>73</v>
      </c>
      <c r="B20">
        <f>7.1/6.1</f>
        <v>1.1639344262295082</v>
      </c>
    </row>
    <row r="21" spans="1:4">
      <c r="A21" s="22" t="s">
        <v>74</v>
      </c>
      <c r="B21">
        <f>B19*$B$20</f>
        <v>6.7042622950819668</v>
      </c>
    </row>
    <row r="22" spans="1:4" ht="30">
      <c r="A22" s="22" t="s">
        <v>75</v>
      </c>
      <c r="B22">
        <f>B21*$B$5/$B$10</f>
        <v>7.8040477200267344E-4</v>
      </c>
    </row>
    <row r="24" spans="1:4">
      <c r="A24" s="2" t="s">
        <v>80</v>
      </c>
      <c r="B24" s="3"/>
      <c r="D24" s="2" t="s">
        <v>55</v>
      </c>
    </row>
    <row r="25" spans="1:4">
      <c r="A25" t="s">
        <v>81</v>
      </c>
      <c r="B25" s="25">
        <v>0.2</v>
      </c>
      <c r="D25" s="7" t="s">
        <v>87</v>
      </c>
    </row>
    <row r="26" spans="1:4">
      <c r="A26" t="s">
        <v>82</v>
      </c>
      <c r="B26" s="25">
        <v>0.6</v>
      </c>
      <c r="D26" s="7"/>
    </row>
    <row r="27" spans="1:4">
      <c r="A27" t="s">
        <v>83</v>
      </c>
      <c r="B27" s="8">
        <f>B26/B25</f>
        <v>2.9999999999999996</v>
      </c>
    </row>
    <row r="29" spans="1:4">
      <c r="A29" s="2" t="s">
        <v>84</v>
      </c>
      <c r="B29" s="2"/>
      <c r="D29" s="2" t="s">
        <v>55</v>
      </c>
    </row>
    <row r="30" spans="1:4">
      <c r="A30" t="s">
        <v>85</v>
      </c>
      <c r="B30" s="26">
        <v>0.22500000000000001</v>
      </c>
      <c r="D30" s="7" t="s">
        <v>87</v>
      </c>
    </row>
    <row r="31" spans="1:4">
      <c r="A31" t="s">
        <v>86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5"/>
  <sheetViews>
    <sheetView zoomScale="90" zoomScaleNormal="90" workbookViewId="0">
      <pane xSplit="2" topLeftCell="C1" activePane="topRight" state="frozen"/>
      <selection pane="topRight" activeCell="E9" sqref="E9:AK9"/>
    </sheetView>
  </sheetViews>
  <sheetFormatPr defaultRowHeight="1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0">
        <v>2015</v>
      </c>
      <c r="AJ1" s="20">
        <v>2016</v>
      </c>
      <c r="AK1" s="20">
        <v>2017</v>
      </c>
      <c r="AL1" s="13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>
        <f>Calculations!B16</f>
        <v>3.0768539884220951E-4</v>
      </c>
      <c r="AA2" s="17">
        <f>($AM$2-$Z$2)/COUNT($AA$1:$AM$1)+Z2</f>
        <v>3.1424986163219182E-4</v>
      </c>
      <c r="AB2" s="17">
        <f t="shared" ref="AB2:AL2" si="0">($AM$2-$Z$2)/COUNT($AA$1:$AM$1)+AA2</f>
        <v>3.2081432442217412E-4</v>
      </c>
      <c r="AC2" s="17">
        <f t="shared" si="0"/>
        <v>3.2737878721215643E-4</v>
      </c>
      <c r="AD2" s="17">
        <f t="shared" si="0"/>
        <v>3.3394325000213874E-4</v>
      </c>
      <c r="AE2" s="17">
        <f t="shared" si="0"/>
        <v>3.4050771279212105E-4</v>
      </c>
      <c r="AF2" s="17">
        <f t="shared" si="0"/>
        <v>3.4707217558210335E-4</v>
      </c>
      <c r="AG2" s="17">
        <f>($AM$2-$Z$2)/COUNT($AA$1:$AM$1)+AF2</f>
        <v>3.5363663837208566E-4</v>
      </c>
      <c r="AH2" s="17">
        <f>($AM$2-$Z$2)/COUNT($AA$1:$AM$1)+AG2</f>
        <v>3.6020110116206797E-4</v>
      </c>
      <c r="AI2" s="17">
        <f t="shared" si="0"/>
        <v>3.6676556395205028E-4</v>
      </c>
      <c r="AJ2" s="17">
        <f t="shared" si="0"/>
        <v>3.7333002674203258E-4</v>
      </c>
      <c r="AK2" s="30">
        <f t="shared" si="0"/>
        <v>3.7989448953201489E-4</v>
      </c>
      <c r="AL2" s="31">
        <f t="shared" si="0"/>
        <v>3.864589523219972E-4</v>
      </c>
      <c r="AM2" s="14">
        <f>BNVFE!D8</f>
        <v>3.9302341511197978E-4</v>
      </c>
      <c r="AN2" s="15">
        <f>BNVFE!E8</f>
        <v>4.0252878211595981E-4</v>
      </c>
      <c r="AO2" s="15">
        <f>BNVFE!F8</f>
        <v>4.1588252550314367E-4</v>
      </c>
      <c r="AP2" s="15">
        <f>BNVFE!G8</f>
        <v>4.3438277377046727E-4</v>
      </c>
      <c r="AQ2" s="15">
        <f>BNVFE!H8</f>
        <v>4.5046218689641604E-4</v>
      </c>
      <c r="AR2" s="15">
        <f>BNVFE!I8</f>
        <v>4.6680999238008479E-4</v>
      </c>
      <c r="AS2" s="15">
        <f>BNVFE!J8</f>
        <v>4.8865302583664188E-4</v>
      </c>
      <c r="AT2" s="15">
        <f>BNVFE!K8</f>
        <v>4.8980917517774396E-4</v>
      </c>
      <c r="AU2" s="15">
        <f>BNVFE!L8</f>
        <v>4.9021275810223763E-4</v>
      </c>
      <c r="AV2" s="15">
        <f>BNVFE!M8</f>
        <v>4.9056242905234535E-4</v>
      </c>
      <c r="AW2" s="15">
        <f>BNVFE!N8</f>
        <v>4.9105320514660779E-4</v>
      </c>
      <c r="AX2" s="15">
        <f>BNVFE!O8</f>
        <v>4.9209066767632876E-4</v>
      </c>
      <c r="AY2" s="15">
        <f>BNVFE!P8</f>
        <v>4.9276063377172582E-4</v>
      </c>
      <c r="AZ2" s="15">
        <f>BNVFE!Q8</f>
        <v>4.9296812588850924E-4</v>
      </c>
      <c r="BA2" s="15">
        <f>BNVFE!R8</f>
        <v>4.9332022147000466E-4</v>
      </c>
      <c r="BB2" s="15">
        <f>BNVFE!S8</f>
        <v>4.9351809385578358E-4</v>
      </c>
      <c r="BC2" s="15">
        <f>BNVFE!T8</f>
        <v>4.9341566541858642E-4</v>
      </c>
      <c r="BD2" s="15">
        <f>BNVFE!U8</f>
        <v>4.9309741110320135E-4</v>
      </c>
      <c r="BE2" s="15">
        <f>BNVFE!V8</f>
        <v>4.9249227440053829E-4</v>
      </c>
      <c r="BF2" s="15">
        <f>BNVFE!W8</f>
        <v>4.9198199781948291E-4</v>
      </c>
      <c r="BG2" s="15">
        <f>BNVFE!X8</f>
        <v>4.9157938185287106E-4</v>
      </c>
      <c r="BH2" s="15">
        <f>BNVFE!Y8</f>
        <v>4.9098405590241158E-4</v>
      </c>
      <c r="BI2" s="15">
        <f>BNVFE!Z8</f>
        <v>4.9041708036278125E-4</v>
      </c>
      <c r="BJ2" s="15">
        <f>BNVFE!AA8</f>
        <v>4.9008041181352376E-4</v>
      </c>
      <c r="BK2" s="15">
        <f>BNVFE!AB8</f>
        <v>4.8963831612612336E-4</v>
      </c>
      <c r="BL2" s="15">
        <f>BNVFE!AC8</f>
        <v>4.8910335374995853E-4</v>
      </c>
      <c r="BM2" s="15">
        <f>BNVFE!AD8</f>
        <v>4.8867546380490024E-4</v>
      </c>
      <c r="BN2" s="15">
        <f>BNVFE!AE8</f>
        <v>4.8800062631976487E-4</v>
      </c>
      <c r="BO2" s="15">
        <f>BNVFE!AF8</f>
        <v>4.8745896901019589E-4</v>
      </c>
      <c r="BP2" s="15">
        <f>BNVFE!AG8</f>
        <v>4.868691625111918E-4</v>
      </c>
      <c r="BQ2" s="15">
        <f>BNVFE!AH8</f>
        <v>4.8614121098154402E-4</v>
      </c>
      <c r="BR2" s="15">
        <f>BNVFE!AI8</f>
        <v>4.8537273184647158E-4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>
        <f t="shared" ref="Z3:AI3" si="1">Z5/AA5*AA3</f>
        <v>7.9577179850629656E-5</v>
      </c>
      <c r="AA3" s="17">
        <f t="shared" si="1"/>
        <v>8.0160859431150803E-5</v>
      </c>
      <c r="AB3" s="17">
        <f t="shared" si="1"/>
        <v>8.0744539011671951E-5</v>
      </c>
      <c r="AC3" s="17">
        <f t="shared" si="1"/>
        <v>8.1328218592193098E-5</v>
      </c>
      <c r="AD3" s="17">
        <f t="shared" si="1"/>
        <v>8.1911898172714245E-5</v>
      </c>
      <c r="AE3" s="17">
        <f t="shared" si="1"/>
        <v>8.2495577753235392E-5</v>
      </c>
      <c r="AF3" s="17">
        <f t="shared" si="1"/>
        <v>8.307925733375654E-5</v>
      </c>
      <c r="AG3" s="17">
        <f>AG5/AH5*AH3</f>
        <v>8.3662936914277687E-5</v>
      </c>
      <c r="AH3" s="17">
        <f>AH5/AI5*AI3</f>
        <v>8.4246616494798834E-5</v>
      </c>
      <c r="AI3" s="17">
        <f t="shared" si="1"/>
        <v>8.4830296075319981E-5</v>
      </c>
      <c r="AJ3" s="17">
        <f>AJ5/AK5*AK3</f>
        <v>8.5413975655841129E-5</v>
      </c>
      <c r="AK3" s="30">
        <f t="shared" ref="AK3" si="2">AK5/AL5*AL3</f>
        <v>8.5997655236362289E-5</v>
      </c>
      <c r="AL3" s="31">
        <f>AL5/AM5*AM3</f>
        <v>8.6581334816883437E-5</v>
      </c>
      <c r="AM3" s="14">
        <f>BNVFE!D9</f>
        <v>8.7748693977925663E-5</v>
      </c>
      <c r="AN3" s="15">
        <f>BNVFE!E9</f>
        <v>8.824876789615679E-5</v>
      </c>
      <c r="AO3" s="15">
        <f>BNVFE!F9</f>
        <v>8.9468420452621779E-5</v>
      </c>
      <c r="AP3" s="15">
        <f>BNVFE!G9</f>
        <v>9.0409199075422672E-5</v>
      </c>
      <c r="AQ3" s="15">
        <f>BNVFE!H9</f>
        <v>9.1640753437746759E-5</v>
      </c>
      <c r="AR3" s="15">
        <f>BNVFE!I9</f>
        <v>9.3117859007590004E-5</v>
      </c>
      <c r="AS3" s="15">
        <f>BNVFE!J9</f>
        <v>9.4883008086438589E-5</v>
      </c>
      <c r="AT3" s="15">
        <f>BNVFE!K9</f>
        <v>9.6633313405458996E-5</v>
      </c>
      <c r="AU3" s="15">
        <f>BNVFE!L9</f>
        <v>9.8089434978873195E-5</v>
      </c>
      <c r="AV3" s="15">
        <f>BNVFE!M9</f>
        <v>9.8126835661014889E-5</v>
      </c>
      <c r="AW3" s="15">
        <f>BNVFE!N9</f>
        <v>9.8642714571559186E-5</v>
      </c>
      <c r="AX3" s="15">
        <f>BNVFE!O9</f>
        <v>9.9002017448782231E-5</v>
      </c>
      <c r="AY3" s="15">
        <f>BNVFE!P9</f>
        <v>9.9178435650853423E-5</v>
      </c>
      <c r="AZ3" s="15">
        <f>BNVFE!Q9</f>
        <v>9.9078776231944067E-5</v>
      </c>
      <c r="BA3" s="15">
        <f>BNVFE!R9</f>
        <v>9.8926359713739475E-5</v>
      </c>
      <c r="BB3" s="15">
        <f>BNVFE!S9</f>
        <v>9.8775044243654031E-5</v>
      </c>
      <c r="BC3" s="15">
        <f>BNVFE!T9</f>
        <v>9.8592392594559178E-5</v>
      </c>
      <c r="BD3" s="15">
        <f>BNVFE!U9</f>
        <v>9.8491620476227854E-5</v>
      </c>
      <c r="BE3" s="15">
        <f>BNVFE!V9</f>
        <v>9.8383706109250751E-5</v>
      </c>
      <c r="BF3" s="15">
        <f>BNVFE!W9</f>
        <v>9.8295633911023615E-5</v>
      </c>
      <c r="BG3" s="15">
        <f>BNVFE!X9</f>
        <v>9.8258454603636006E-5</v>
      </c>
      <c r="BH3" s="15">
        <f>BNVFE!Y9</f>
        <v>9.8223966747206266E-5</v>
      </c>
      <c r="BI3" s="15">
        <f>BNVFE!Z9</f>
        <v>9.8216463308172232E-5</v>
      </c>
      <c r="BJ3" s="15">
        <f>BNVFE!AA9</f>
        <v>9.7793270511782845E-5</v>
      </c>
      <c r="BK3" s="15">
        <f>BNVFE!AB9</f>
        <v>9.7836927943553855E-5</v>
      </c>
      <c r="BL3" s="15">
        <f>BNVFE!AC9</f>
        <v>9.7899274065092905E-5</v>
      </c>
      <c r="BM3" s="15">
        <f>BNVFE!AD9</f>
        <v>9.8001409385857448E-5</v>
      </c>
      <c r="BN3" s="15">
        <f>BNVFE!AE9</f>
        <v>9.8167504533605416E-5</v>
      </c>
      <c r="BO3" s="15">
        <f>BNVFE!AF9</f>
        <v>9.8410416721029538E-5</v>
      </c>
      <c r="BP3" s="15">
        <f>BNVFE!AG9</f>
        <v>9.8740806890235515E-5</v>
      </c>
      <c r="BQ3" s="15">
        <f>BNVFE!AH9</f>
        <v>9.9142112714225141E-5</v>
      </c>
      <c r="BR3" s="15">
        <f>BNVFE!AI9</f>
        <v>9.9550252027335071E-5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1"/>
      <c r="J4" s="11"/>
      <c r="K4" s="17">
        <f>K5/L5*L4</f>
        <v>7.9419153641480187E-4</v>
      </c>
      <c r="L4" s="17">
        <f t="shared" ref="L4:AI4" si="3">L5/M5*M4</f>
        <v>7.9419153641480187E-4</v>
      </c>
      <c r="M4" s="17">
        <f t="shared" si="3"/>
        <v>7.9419153641480187E-4</v>
      </c>
      <c r="N4" s="17">
        <f t="shared" si="3"/>
        <v>7.9419153641480187E-4</v>
      </c>
      <c r="O4" s="17">
        <f t="shared" si="3"/>
        <v>7.9419153641480187E-4</v>
      </c>
      <c r="P4" s="17">
        <f t="shared" si="3"/>
        <v>7.9419153641480187E-4</v>
      </c>
      <c r="Q4" s="17">
        <f t="shared" si="3"/>
        <v>7.9419153641480187E-4</v>
      </c>
      <c r="R4" s="17">
        <f t="shared" si="3"/>
        <v>7.9419153641480187E-4</v>
      </c>
      <c r="S4" s="17">
        <f t="shared" si="3"/>
        <v>7.9419153641480187E-4</v>
      </c>
      <c r="T4" s="17">
        <f t="shared" si="3"/>
        <v>7.9419153641480187E-4</v>
      </c>
      <c r="U4" s="17">
        <f t="shared" si="3"/>
        <v>7.9419153641480187E-4</v>
      </c>
      <c r="V4" s="17">
        <f t="shared" si="3"/>
        <v>7.9419153641480187E-4</v>
      </c>
      <c r="W4" s="17">
        <f t="shared" si="3"/>
        <v>8.0019281309157803E-4</v>
      </c>
      <c r="X4" s="17">
        <f t="shared" si="3"/>
        <v>8.0619408976835419E-4</v>
      </c>
      <c r="Y4" s="17">
        <f t="shared" si="3"/>
        <v>8.1219536644513036E-4</v>
      </c>
      <c r="Z4" s="17">
        <f t="shared" si="3"/>
        <v>8.1819664312190652E-4</v>
      </c>
      <c r="AA4" s="17">
        <f t="shared" si="3"/>
        <v>8.2419791979868279E-4</v>
      </c>
      <c r="AB4" s="17">
        <f t="shared" si="3"/>
        <v>8.3019919647545895E-4</v>
      </c>
      <c r="AC4" s="17">
        <f t="shared" si="3"/>
        <v>8.3620047315223522E-4</v>
      </c>
      <c r="AD4" s="17">
        <f t="shared" si="3"/>
        <v>8.4220174982901138E-4</v>
      </c>
      <c r="AE4" s="17">
        <f t="shared" si="3"/>
        <v>8.4820302650578754E-4</v>
      </c>
      <c r="AF4" s="17">
        <f t="shared" si="3"/>
        <v>8.5420430318256381E-4</v>
      </c>
      <c r="AG4" s="17">
        <f>AG5/AH5*AH4</f>
        <v>8.6020557985933997E-4</v>
      </c>
      <c r="AH4" s="17">
        <f t="shared" si="3"/>
        <v>8.6620685653611613E-4</v>
      </c>
      <c r="AI4" s="17">
        <f t="shared" si="3"/>
        <v>8.7220813321289229E-4</v>
      </c>
      <c r="AJ4" s="17">
        <f>AJ5/AK5*AK4</f>
        <v>8.7820940988966845E-4</v>
      </c>
      <c r="AK4" s="30">
        <f>AK5/AL5*AL4</f>
        <v>8.8421068656644472E-4</v>
      </c>
      <c r="AL4" s="31">
        <f>AL5/AM5*AM4</f>
        <v>8.9021196324322088E-4</v>
      </c>
      <c r="AM4" s="14">
        <f>BNVFE!D10</f>
        <v>9.0221451659677255E-4</v>
      </c>
      <c r="AN4" s="15">
        <f>BNVFE!E10</f>
        <v>9.0768680814535662E-4</v>
      </c>
      <c r="AO4" s="15">
        <f>BNVFE!F10</f>
        <v>9.219542246279136E-4</v>
      </c>
      <c r="AP4" s="15">
        <f>BNVFE!G10</f>
        <v>9.2119780513307654E-4</v>
      </c>
      <c r="AQ4" s="15">
        <f>BNVFE!H10</f>
        <v>9.2861699046011719E-4</v>
      </c>
      <c r="AR4" s="15">
        <f>BNVFE!I10</f>
        <v>9.3916676002965473E-4</v>
      </c>
      <c r="AS4" s="15">
        <f>BNVFE!J10</f>
        <v>9.5086399057854327E-4</v>
      </c>
      <c r="AT4" s="15">
        <f>BNVFE!K10</f>
        <v>9.6201423143485649E-4</v>
      </c>
      <c r="AU4" s="15">
        <f>BNVFE!L10</f>
        <v>9.714577514679675E-4</v>
      </c>
      <c r="AV4" s="15">
        <f>BNVFE!M10</f>
        <v>9.6608385324250753E-4</v>
      </c>
      <c r="AW4" s="15">
        <f>BNVFE!N10</f>
        <v>9.6536245548737849E-4</v>
      </c>
      <c r="AX4" s="15">
        <f>BNVFE!O10</f>
        <v>9.6058647348970354E-4</v>
      </c>
      <c r="AY4" s="15">
        <f>BNVFE!P10</f>
        <v>9.5336615371191665E-4</v>
      </c>
      <c r="AZ4" s="15">
        <f>BNVFE!Q10</f>
        <v>9.3927822874758185E-4</v>
      </c>
      <c r="BA4" s="15">
        <f>BNVFE!R10</f>
        <v>9.1659070604662145E-4</v>
      </c>
      <c r="BB4" s="15">
        <f>BNVFE!S10</f>
        <v>8.9774319352538224E-4</v>
      </c>
      <c r="BC4" s="15">
        <f>BNVFE!T10</f>
        <v>8.8835000382388185E-4</v>
      </c>
      <c r="BD4" s="15">
        <f>BNVFE!U10</f>
        <v>8.8014301884268805E-4</v>
      </c>
      <c r="BE4" s="15">
        <f>BNVFE!V10</f>
        <v>8.7260014845689463E-4</v>
      </c>
      <c r="BF4" s="15">
        <f>BNVFE!W10</f>
        <v>8.6573409201470017E-4</v>
      </c>
      <c r="BG4" s="15">
        <f>BNVFE!X10</f>
        <v>8.5953977586957517E-4</v>
      </c>
      <c r="BH4" s="15">
        <f>BNVFE!Y10</f>
        <v>8.5353141738102409E-4</v>
      </c>
      <c r="BI4" s="15">
        <f>BNVFE!Z10</f>
        <v>8.4829753424917097E-4</v>
      </c>
      <c r="BJ4" s="15">
        <f>BNVFE!AA10</f>
        <v>8.4434811154187044E-4</v>
      </c>
      <c r="BK4" s="15">
        <f>BNVFE!AB10</f>
        <v>8.411725017668897E-4</v>
      </c>
      <c r="BL4" s="15">
        <f>BNVFE!AC10</f>
        <v>8.3913564113083437E-4</v>
      </c>
      <c r="BM4" s="15">
        <f>BNVFE!AD10</f>
        <v>8.3791167548507054E-4</v>
      </c>
      <c r="BN4" s="15">
        <f>BNVFE!AE10</f>
        <v>8.3691212927417252E-4</v>
      </c>
      <c r="BO4" s="15">
        <f>BNVFE!AF10</f>
        <v>8.3559726146574921E-4</v>
      </c>
      <c r="BP4" s="15">
        <f>BNVFE!AG10</f>
        <v>8.3462819735216219E-4</v>
      </c>
      <c r="BQ4" s="15">
        <f>BNVFE!AH10</f>
        <v>8.3317218388933776E-4</v>
      </c>
      <c r="BR4" s="15">
        <f>BNVFE!AI10</f>
        <v>8.3177800494862824E-4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7">
        <f>L5</f>
        <v>7.8040477200267344E-4</v>
      </c>
      <c r="L5" s="17">
        <f t="shared" ref="L5:T5" si="4">M5</f>
        <v>7.8040477200267344E-4</v>
      </c>
      <c r="M5" s="17">
        <f t="shared" si="4"/>
        <v>7.8040477200267344E-4</v>
      </c>
      <c r="N5" s="17">
        <f t="shared" si="4"/>
        <v>7.8040477200267344E-4</v>
      </c>
      <c r="O5" s="17">
        <f t="shared" si="4"/>
        <v>7.8040477200267344E-4</v>
      </c>
      <c r="P5" s="17">
        <f t="shared" si="4"/>
        <v>7.8040477200267344E-4</v>
      </c>
      <c r="Q5" s="17">
        <f t="shared" si="4"/>
        <v>7.8040477200267344E-4</v>
      </c>
      <c r="R5" s="17">
        <f t="shared" si="4"/>
        <v>7.8040477200267344E-4</v>
      </c>
      <c r="S5" s="17">
        <f t="shared" si="4"/>
        <v>7.8040477200267344E-4</v>
      </c>
      <c r="T5" s="17">
        <f t="shared" si="4"/>
        <v>7.8040477200267344E-4</v>
      </c>
      <c r="U5" s="17">
        <f>V5</f>
        <v>7.8040477200267344E-4</v>
      </c>
      <c r="V5" s="17">
        <f>Calculations!B22</f>
        <v>7.8040477200267344E-4</v>
      </c>
      <c r="W5" s="17">
        <f>($AM$5-$V$5)/COUNT($V$1:$AM$1)+V5</f>
        <v>7.8630186954391234E-4</v>
      </c>
      <c r="X5" s="17">
        <f t="shared" ref="X5:AJ5" si="5">($AM$5-$V$5)/COUNT($V$1:$AM$1)+W5</f>
        <v>7.9219896708515125E-4</v>
      </c>
      <c r="Y5" s="17">
        <f t="shared" si="5"/>
        <v>7.9809606462639016E-4</v>
      </c>
      <c r="Z5" s="17">
        <f t="shared" si="5"/>
        <v>8.0399316216762907E-4</v>
      </c>
      <c r="AA5" s="17">
        <f t="shared" si="5"/>
        <v>8.0989025970886798E-4</v>
      </c>
      <c r="AB5" s="17">
        <f t="shared" si="5"/>
        <v>8.1578735725010689E-4</v>
      </c>
      <c r="AC5" s="17">
        <f t="shared" si="5"/>
        <v>8.2168445479134579E-4</v>
      </c>
      <c r="AD5" s="17">
        <f t="shared" si="5"/>
        <v>8.275815523325847E-4</v>
      </c>
      <c r="AE5" s="17">
        <f t="shared" si="5"/>
        <v>8.3347864987382361E-4</v>
      </c>
      <c r="AF5" s="17">
        <f t="shared" si="5"/>
        <v>8.3937574741506252E-4</v>
      </c>
      <c r="AG5" s="17">
        <f>($AM$5-$V$5)/COUNT($V$1:$AM$1)+AF5</f>
        <v>8.4527284495630143E-4</v>
      </c>
      <c r="AH5" s="17">
        <f t="shared" si="5"/>
        <v>8.5116994249754034E-4</v>
      </c>
      <c r="AI5" s="17">
        <f t="shared" si="5"/>
        <v>8.5706704003877924E-4</v>
      </c>
      <c r="AJ5" s="17">
        <f t="shared" si="5"/>
        <v>8.6296413758001815E-4</v>
      </c>
      <c r="AK5" s="30">
        <f>($AM$5-$V$5)/COUNT($V$1:$AM$1)+AJ5</f>
        <v>8.6886123512125706E-4</v>
      </c>
      <c r="AL5" s="31">
        <f>($AM$5-$V$5)/COUNT($V$1:$AM$1)+AK5</f>
        <v>8.7475833266249597E-4</v>
      </c>
      <c r="AM5" s="14">
        <f>BNVFE!D11</f>
        <v>8.8655252774497303E-4</v>
      </c>
      <c r="AN5" s="15">
        <f>BNVFE!E11</f>
        <v>9.0302699373341036E-4</v>
      </c>
      <c r="AO5" s="15">
        <f>BNVFE!F11</f>
        <v>9.3714822576917284E-4</v>
      </c>
      <c r="AP5" s="15">
        <f>BNVFE!G11</f>
        <v>9.3834520799904446E-4</v>
      </c>
      <c r="AQ5" s="15">
        <f>BNVFE!H11</f>
        <v>9.5768121783654161E-4</v>
      </c>
      <c r="AR5" s="15">
        <f>BNVFE!I11</f>
        <v>9.82460412759651E-4</v>
      </c>
      <c r="AS5" s="15">
        <f>BNVFE!J11</f>
        <v>1.0110364965721184E-3</v>
      </c>
      <c r="AT5" s="15">
        <f>BNVFE!K11</f>
        <v>1.039824611752364E-3</v>
      </c>
      <c r="AU5" s="15">
        <f>BNVFE!L11</f>
        <v>1.0670867166115104E-3</v>
      </c>
      <c r="AV5" s="15">
        <f>BNVFE!M11</f>
        <v>1.0790337941559377E-3</v>
      </c>
      <c r="AW5" s="15">
        <f>BNVFE!N11</f>
        <v>1.0957771663830042E-3</v>
      </c>
      <c r="AX5" s="15">
        <f>BNVFE!O11</f>
        <v>1.1090531804673635E-3</v>
      </c>
      <c r="AY5" s="15">
        <f>BNVFE!P11</f>
        <v>1.1215721084749898E-3</v>
      </c>
      <c r="AZ5" s="15">
        <f>BNVFE!Q11</f>
        <v>1.1283900216844573E-3</v>
      </c>
      <c r="BA5" s="15">
        <f>BNVFE!R11</f>
        <v>1.1299122467508577E-3</v>
      </c>
      <c r="BB5" s="15">
        <f>BNVFE!S11</f>
        <v>1.1308032613703656E-3</v>
      </c>
      <c r="BC5" s="15">
        <f>BNVFE!T11</f>
        <v>1.1334812580503343E-3</v>
      </c>
      <c r="BD5" s="15">
        <f>BNVFE!U11</f>
        <v>1.1363173060091043E-3</v>
      </c>
      <c r="BE5" s="15">
        <f>BNVFE!V11</f>
        <v>1.1377662262980173E-3</v>
      </c>
      <c r="BF5" s="15">
        <f>BNVFE!W11</f>
        <v>1.1390197972220566E-3</v>
      </c>
      <c r="BG5" s="15">
        <f>BNVFE!X11</f>
        <v>1.1397364875179114E-3</v>
      </c>
      <c r="BH5" s="15">
        <f>BNVFE!Y11</f>
        <v>1.1392933043873901E-3</v>
      </c>
      <c r="BI5" s="15">
        <f>BNVFE!Z11</f>
        <v>1.1388601184964234E-3</v>
      </c>
      <c r="BJ5" s="15">
        <f>BNVFE!AA11</f>
        <v>1.1391492395756162E-3</v>
      </c>
      <c r="BK5" s="15">
        <f>BNVFE!AB11</f>
        <v>1.1395317718776441E-3</v>
      </c>
      <c r="BL5" s="15">
        <f>BNVFE!AC11</f>
        <v>1.1409474920448823E-3</v>
      </c>
      <c r="BM5" s="15">
        <f>BNVFE!AD11</f>
        <v>1.1434410850173278E-3</v>
      </c>
      <c r="BN5" s="15">
        <f>BNVFE!AE11</f>
        <v>1.1461114373246067E-3</v>
      </c>
      <c r="BO5" s="15">
        <f>BNVFE!AF11</f>
        <v>1.1479206663210523E-3</v>
      </c>
      <c r="BP5" s="15">
        <f>BNVFE!AG11</f>
        <v>1.15049539242983E-3</v>
      </c>
      <c r="BQ5" s="15">
        <f>BNVFE!AH11</f>
        <v>1.1527793116698328E-3</v>
      </c>
      <c r="BR5" s="15">
        <f>BNVFE!AI11</f>
        <v>1.1559556686971183E-3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f>TREND($AM6:$BR6,$AM$1:$BR$1,O$1)</f>
        <v>4.114016752900726E-4</v>
      </c>
      <c r="P6" s="4">
        <f t="shared" ref="P6:AL6" si="6">TREND($AM6:$BR6,$AM$1:$BR$1,P$1)</f>
        <v>4.1419715584144288E-4</v>
      </c>
      <c r="Q6" s="4">
        <f t="shared" si="6"/>
        <v>4.1699263639281229E-4</v>
      </c>
      <c r="R6" s="4">
        <f>TREND($AM6:$BR6,$AM$1:$BR$1,R$1)</f>
        <v>4.1978811694418257E-4</v>
      </c>
      <c r="S6" s="4">
        <f t="shared" si="6"/>
        <v>4.2258359749555285E-4</v>
      </c>
      <c r="T6" s="4">
        <f t="shared" si="6"/>
        <v>4.2537907804692226E-4</v>
      </c>
      <c r="U6" s="4">
        <f t="shared" si="6"/>
        <v>4.2817455859829254E-4</v>
      </c>
      <c r="V6" s="4">
        <f t="shared" si="6"/>
        <v>4.3097003914966282E-4</v>
      </c>
      <c r="W6" s="4">
        <f t="shared" si="6"/>
        <v>4.3376551970103309E-4</v>
      </c>
      <c r="X6" s="4">
        <f t="shared" si="6"/>
        <v>4.3656100025240251E-4</v>
      </c>
      <c r="Y6" s="4">
        <f t="shared" si="6"/>
        <v>4.3935648080377279E-4</v>
      </c>
      <c r="Z6" s="4">
        <f t="shared" si="6"/>
        <v>4.4215196135514306E-4</v>
      </c>
      <c r="AA6" s="4">
        <f>TREND($AM6:$BR6,$AM$1:$BR$1,AA$1)</f>
        <v>4.4494744190651248E-4</v>
      </c>
      <c r="AB6" s="4">
        <f t="shared" si="6"/>
        <v>4.4774292245788275E-4</v>
      </c>
      <c r="AC6" s="4">
        <f t="shared" si="6"/>
        <v>4.5053840300925303E-4</v>
      </c>
      <c r="AD6" s="4">
        <f t="shared" si="6"/>
        <v>4.5333388356062244E-4</v>
      </c>
      <c r="AE6" s="4">
        <f t="shared" si="6"/>
        <v>4.5612936411199272E-4</v>
      </c>
      <c r="AF6" s="4">
        <f>TREND($AM6:$BR6,$AM$1:$BR$1,AF$1)</f>
        <v>4.58924844663363E-4</v>
      </c>
      <c r="AG6" s="4">
        <f>TREND($AM6:$BR6,$AM$1:$BR$1,AG$1)</f>
        <v>4.6172032521473328E-4</v>
      </c>
      <c r="AH6" s="4">
        <f>TREND($AM6:$BR6,$AM$1:$BR$1,AH$1)</f>
        <v>4.6451580576610269E-4</v>
      </c>
      <c r="AI6" s="4">
        <f t="shared" si="6"/>
        <v>4.6731128631747297E-4</v>
      </c>
      <c r="AJ6" s="4">
        <f>TREND($AM6:$BR6,$AM$1:$BR$1,AJ$1)</f>
        <v>4.7010676686884325E-4</v>
      </c>
      <c r="AK6" s="32">
        <f t="shared" si="6"/>
        <v>4.7290224742021266E-4</v>
      </c>
      <c r="AL6" s="31">
        <f t="shared" si="6"/>
        <v>4.7569772797158294E-4</v>
      </c>
      <c r="AM6" s="14">
        <f>BNVFE!D12</f>
        <v>4.7605911235023142E-4</v>
      </c>
      <c r="AN6" s="15">
        <f>BNVFE!E12</f>
        <v>4.748017322226773E-4</v>
      </c>
      <c r="AO6" s="15">
        <f>BNVFE!F12</f>
        <v>4.7838832128380474E-4</v>
      </c>
      <c r="AP6" s="15">
        <f>BNVFE!G12</f>
        <v>4.8180662793908895E-4</v>
      </c>
      <c r="AQ6" s="15">
        <f>BNVFE!H12</f>
        <v>4.8535185814507857E-4</v>
      </c>
      <c r="AR6" s="15">
        <f>BNVFE!I12</f>
        <v>4.8886787490664684E-4</v>
      </c>
      <c r="AS6" s="15">
        <f>BNVFE!J12</f>
        <v>4.8855312085230242E-4</v>
      </c>
      <c r="AT6" s="15">
        <f>BNVFE!K12</f>
        <v>4.9500357746553908E-4</v>
      </c>
      <c r="AU6" s="15">
        <f>BNVFE!L12</f>
        <v>5.013544722134364E-4</v>
      </c>
      <c r="AV6" s="15">
        <f>BNVFE!M12</f>
        <v>5.0747973432321868E-4</v>
      </c>
      <c r="AW6" s="15">
        <f>BNVFE!N12</f>
        <v>5.1421021066029246E-4</v>
      </c>
      <c r="AX6" s="15">
        <f>BNVFE!O12</f>
        <v>5.143805544370213E-4</v>
      </c>
      <c r="AY6" s="15">
        <f>BNVFE!P12</f>
        <v>5.170601049671854E-4</v>
      </c>
      <c r="AZ6" s="15">
        <f>BNVFE!Q12</f>
        <v>5.1984492416655979E-4</v>
      </c>
      <c r="BA6" s="15">
        <f>BNVFE!R12</f>
        <v>5.2263735161251032E-4</v>
      </c>
      <c r="BB6" s="15">
        <f>BNVFE!S12</f>
        <v>5.2532965911327139E-4</v>
      </c>
      <c r="BC6" s="15">
        <f>BNVFE!T12</f>
        <v>5.2580897010948559E-4</v>
      </c>
      <c r="BD6" s="15">
        <f>BNVFE!U12</f>
        <v>5.291379133248688E-4</v>
      </c>
      <c r="BE6" s="15">
        <f>BNVFE!V12</f>
        <v>5.3249321385737776E-4</v>
      </c>
      <c r="BF6" s="15">
        <f>BNVFE!W12</f>
        <v>5.35978957302691E-4</v>
      </c>
      <c r="BG6" s="15">
        <f>BNVFE!X12</f>
        <v>5.3969387380009234E-4</v>
      </c>
      <c r="BH6" s="15">
        <f>BNVFE!Y12</f>
        <v>5.4332897917223335E-4</v>
      </c>
      <c r="BI6" s="15">
        <f>BNVFE!Z12</f>
        <v>5.4434285606750222E-4</v>
      </c>
      <c r="BJ6" s="15">
        <f>BNVFE!AA12</f>
        <v>5.456086661105717E-4</v>
      </c>
      <c r="BK6" s="15">
        <f>BNVFE!AB12</f>
        <v>5.4683650780502891E-4</v>
      </c>
      <c r="BL6" s="15">
        <f>BNVFE!AC12</f>
        <v>5.4816216462333389E-4</v>
      </c>
      <c r="BM6" s="15">
        <f>BNVFE!AD12</f>
        <v>5.4970297538360223E-4</v>
      </c>
      <c r="BN6" s="15">
        <f>BNVFE!AE12</f>
        <v>5.5100259006148978E-4</v>
      </c>
      <c r="BO6" s="15">
        <f>BNVFE!AF12</f>
        <v>5.522772894896935E-4</v>
      </c>
      <c r="BP6" s="15">
        <f>BNVFE!AG12</f>
        <v>5.5335793374949632E-4</v>
      </c>
      <c r="BQ6" s="15">
        <f>BNVFE!AH12</f>
        <v>5.543085754300261E-4</v>
      </c>
      <c r="BR6" s="15">
        <f>BNVFE!AI12</f>
        <v>5.5517032326767837E-4</v>
      </c>
      <c r="BS6" s="15"/>
      <c r="BT6" s="4"/>
    </row>
    <row r="7" spans="1:72" s="6" customFormat="1">
      <c r="A7" s="6" t="s">
        <v>7</v>
      </c>
      <c r="B7" s="6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9">
        <f>TREND($AM7:$BR7,$AM$1:$BR$1,O$1)-($AQ7-$AM7)</f>
        <v>9.1998069828826189E-5</v>
      </c>
      <c r="P7" s="29">
        <f>TREND($AM7:$BR7,$AM$1:$BR$1,P$1)-($AQ7-$AM7)</f>
        <v>9.3450963362547471E-5</v>
      </c>
      <c r="Q7" s="29">
        <f t="shared" ref="Q7:AL7" si="7">TREND($AM7:$BR7,$AM$1:$BR$1,Q$1)-($AQ7-$AM7)</f>
        <v>9.4903856896269188E-5</v>
      </c>
      <c r="R7" s="29">
        <f t="shared" si="7"/>
        <v>9.635675042999047E-5</v>
      </c>
      <c r="S7" s="29">
        <f t="shared" si="7"/>
        <v>9.7809643963712187E-5</v>
      </c>
      <c r="T7" s="29">
        <f t="shared" si="7"/>
        <v>9.9262537497433469E-5</v>
      </c>
      <c r="U7" s="29">
        <f t="shared" si="7"/>
        <v>1.0071543103115519E-4</v>
      </c>
      <c r="V7" s="29">
        <f t="shared" si="7"/>
        <v>1.0216832456487647E-4</v>
      </c>
      <c r="W7" s="29">
        <f t="shared" si="7"/>
        <v>1.0362121809859818E-4</v>
      </c>
      <c r="X7" s="29">
        <f t="shared" si="7"/>
        <v>1.050741116323199E-4</v>
      </c>
      <c r="Y7" s="29">
        <f t="shared" si="7"/>
        <v>1.0652700516604118E-4</v>
      </c>
      <c r="Z7" s="29">
        <f t="shared" si="7"/>
        <v>1.079798986997629E-4</v>
      </c>
      <c r="AA7" s="29">
        <f t="shared" si="7"/>
        <v>1.0943279223348418E-4</v>
      </c>
      <c r="AB7" s="29">
        <f t="shared" si="7"/>
        <v>1.108856857672059E-4</v>
      </c>
      <c r="AC7" s="29">
        <f t="shared" si="7"/>
        <v>1.1233857930092718E-4</v>
      </c>
      <c r="AD7" s="29">
        <f t="shared" si="7"/>
        <v>1.137914728346489E-4</v>
      </c>
      <c r="AE7" s="29">
        <f t="shared" si="7"/>
        <v>1.1524436636837018E-4</v>
      </c>
      <c r="AF7" s="29">
        <f t="shared" si="7"/>
        <v>1.166972599020919E-4</v>
      </c>
      <c r="AG7" s="29">
        <f>TREND($AM7:$BR7,$AM$1:$BR$1,AG$1)-($AQ7-$AM7)</f>
        <v>1.1815015343581361E-4</v>
      </c>
      <c r="AH7" s="29">
        <f t="shared" si="7"/>
        <v>1.196030469695349E-4</v>
      </c>
      <c r="AI7" s="29">
        <f t="shared" si="7"/>
        <v>1.2105594050325661E-4</v>
      </c>
      <c r="AJ7" s="29">
        <f t="shared" si="7"/>
        <v>1.225088340369779E-4</v>
      </c>
      <c r="AK7" s="33">
        <f t="shared" si="7"/>
        <v>1.2396172757069961E-4</v>
      </c>
      <c r="AL7" s="34">
        <f t="shared" si="7"/>
        <v>1.2541462110442089E-4</v>
      </c>
      <c r="AM7" s="14">
        <f>BNVFE!D13</f>
        <v>1.2257144149931026E-4</v>
      </c>
      <c r="AN7" s="14">
        <f>BNVFE!E13</f>
        <v>1.2663281023475467E-4</v>
      </c>
      <c r="AO7" s="14">
        <f>BNVFE!F13</f>
        <v>1.2871992194427135E-4</v>
      </c>
      <c r="AP7" s="14">
        <f>BNVFE!G13</f>
        <v>1.3285960551590091E-4</v>
      </c>
      <c r="AQ7" s="14">
        <f>BNVFE!H13</f>
        <v>1.373545929635025E-4</v>
      </c>
      <c r="AR7" s="14">
        <f>BNVFE!I13</f>
        <v>1.4254241610254199E-4</v>
      </c>
      <c r="AS7" s="14">
        <f>BNVFE!J13</f>
        <v>1.4568211620324704E-4</v>
      </c>
      <c r="AT7" s="14">
        <f>BNVFE!K13</f>
        <v>1.5193113003660822E-4</v>
      </c>
      <c r="AU7" s="14">
        <f>BNVFE!L13</f>
        <v>1.5835499753901472E-4</v>
      </c>
      <c r="AV7" s="14">
        <f>BNVFE!M13</f>
        <v>1.6557689558864975E-4</v>
      </c>
      <c r="AW7" s="14">
        <f>BNVFE!N13</f>
        <v>1.7076405111502807E-4</v>
      </c>
      <c r="AX7" s="14">
        <f>BNVFE!O13</f>
        <v>1.7223278666341505E-4</v>
      </c>
      <c r="AY7" s="14">
        <f>BNVFE!P13</f>
        <v>1.735936326659252E-4</v>
      </c>
      <c r="AZ7" s="14">
        <f>BNVFE!Q13</f>
        <v>1.7453574590327813E-4</v>
      </c>
      <c r="BA7" s="14">
        <f>BNVFE!R13</f>
        <v>1.7495967142472444E-4</v>
      </c>
      <c r="BB7" s="14">
        <f>BNVFE!S13</f>
        <v>1.7622551781899581E-4</v>
      </c>
      <c r="BC7" s="14">
        <f>BNVFE!T13</f>
        <v>1.7633164158190818E-4</v>
      </c>
      <c r="BD7" s="14">
        <f>BNVFE!U13</f>
        <v>1.7662828407274427E-4</v>
      </c>
      <c r="BE7" s="14">
        <f>BNVFE!V13</f>
        <v>1.773254040140698E-4</v>
      </c>
      <c r="BF7" s="14">
        <f>BNVFE!W13</f>
        <v>1.7724751592148059E-4</v>
      </c>
      <c r="BG7" s="14">
        <f>BNVFE!X13</f>
        <v>1.7710583182300449E-4</v>
      </c>
      <c r="BH7" s="14">
        <f>BNVFE!Y13</f>
        <v>1.7723451078857297E-4</v>
      </c>
      <c r="BI7" s="14">
        <f>BNVFE!Z13</f>
        <v>1.7699567989485328E-4</v>
      </c>
      <c r="BJ7" s="14">
        <f>BNVFE!AA13</f>
        <v>1.7632102090058111E-4</v>
      </c>
      <c r="BK7" s="14">
        <f>BNVFE!AB13</f>
        <v>1.7598980879046875E-4</v>
      </c>
      <c r="BL7" s="14">
        <f>BNVFE!AC13</f>
        <v>1.7557417709061329E-4</v>
      </c>
      <c r="BM7" s="14">
        <f>BNVFE!AD13</f>
        <v>1.7496974060331609E-4</v>
      </c>
      <c r="BN7" s="14">
        <f>BNVFE!AE13</f>
        <v>1.7321454013694115E-4</v>
      </c>
      <c r="BO7" s="14">
        <f>BNVFE!AF13</f>
        <v>1.7284652881456524E-4</v>
      </c>
      <c r="BP7" s="14">
        <f>BNVFE!AG13</f>
        <v>1.7219258230946553E-4</v>
      </c>
      <c r="BQ7" s="14">
        <f>BNVFE!AH13</f>
        <v>1.7094224886990783E-4</v>
      </c>
      <c r="BR7" s="14">
        <f>BNVFE!AI13</f>
        <v>1.6799965916892799E-4</v>
      </c>
      <c r="BS7" s="14"/>
      <c r="BT7" s="29"/>
    </row>
    <row r="8" spans="1:72">
      <c r="A8" t="s">
        <v>16</v>
      </c>
      <c r="B8" t="s">
        <v>94</v>
      </c>
      <c r="C8" s="11"/>
      <c r="D8" s="11"/>
      <c r="E8" s="4">
        <f t="shared" ref="E8:AK9" si="8">TREND($AM8:$AR8,$AM$1:$AR$1,E$1)</f>
        <v>4.3361474640581782E-4</v>
      </c>
      <c r="F8" s="4">
        <f t="shared" si="8"/>
        <v>4.3334240816960822E-4</v>
      </c>
      <c r="G8" s="4">
        <f t="shared" si="8"/>
        <v>4.3307006993339862E-4</v>
      </c>
      <c r="H8" s="4">
        <f t="shared" si="8"/>
        <v>4.3279773169718891E-4</v>
      </c>
      <c r="I8" s="4">
        <f t="shared" si="8"/>
        <v>4.325253934609793E-4</v>
      </c>
      <c r="J8" s="4">
        <f t="shared" si="8"/>
        <v>4.322530552247697E-4</v>
      </c>
      <c r="K8" s="4">
        <f t="shared" si="8"/>
        <v>4.3198071698855999E-4</v>
      </c>
      <c r="L8" s="4">
        <f t="shared" si="8"/>
        <v>4.3170837875235039E-4</v>
      </c>
      <c r="M8" s="4">
        <f t="shared" si="8"/>
        <v>4.3143604051614068E-4</v>
      </c>
      <c r="N8" s="4">
        <f t="shared" si="8"/>
        <v>4.3116370227993107E-4</v>
      </c>
      <c r="O8" s="4">
        <f t="shared" si="8"/>
        <v>4.3089136404372147E-4</v>
      </c>
      <c r="P8" s="4">
        <f t="shared" si="8"/>
        <v>4.3061902580751176E-4</v>
      </c>
      <c r="Q8" s="4">
        <f t="shared" si="8"/>
        <v>4.3034668757130216E-4</v>
      </c>
      <c r="R8" s="4">
        <f t="shared" si="8"/>
        <v>4.3007434933509255E-4</v>
      </c>
      <c r="S8" s="4">
        <f t="shared" si="8"/>
        <v>4.2980201109888284E-4</v>
      </c>
      <c r="T8" s="4">
        <f t="shared" si="8"/>
        <v>4.2952967286267324E-4</v>
      </c>
      <c r="U8" s="4">
        <f t="shared" si="8"/>
        <v>4.2925733462646353E-4</v>
      </c>
      <c r="V8" s="4">
        <f t="shared" si="8"/>
        <v>4.2898499639025393E-4</v>
      </c>
      <c r="W8" s="4">
        <f t="shared" si="8"/>
        <v>4.2871265815404432E-4</v>
      </c>
      <c r="X8" s="4">
        <f t="shared" si="8"/>
        <v>4.2844031991783461E-4</v>
      </c>
      <c r="Y8" s="4">
        <f t="shared" si="8"/>
        <v>4.2816798168162501E-4</v>
      </c>
      <c r="Z8" s="4">
        <f t="shared" si="8"/>
        <v>4.2789564344541541E-4</v>
      </c>
      <c r="AA8" s="4">
        <f t="shared" si="8"/>
        <v>4.276233052092057E-4</v>
      </c>
      <c r="AB8" s="4">
        <f t="shared" si="8"/>
        <v>4.2735096697299609E-4</v>
      </c>
      <c r="AC8" s="4">
        <f t="shared" si="8"/>
        <v>4.2707862873678649E-4</v>
      </c>
      <c r="AD8" s="4">
        <f t="shared" si="8"/>
        <v>4.2680629050057678E-4</v>
      </c>
      <c r="AE8" s="4">
        <f t="shared" si="8"/>
        <v>4.2653395226436718E-4</v>
      </c>
      <c r="AF8" s="4">
        <f t="shared" si="8"/>
        <v>4.2626161402815747E-4</v>
      </c>
      <c r="AG8" s="4">
        <f t="shared" si="8"/>
        <v>4.2598927579194786E-4</v>
      </c>
      <c r="AH8" s="4">
        <f t="shared" si="8"/>
        <v>4.2571693755573826E-4</v>
      </c>
      <c r="AI8" s="4">
        <f t="shared" si="8"/>
        <v>4.2544459931952855E-4</v>
      </c>
      <c r="AJ8" s="4">
        <f t="shared" si="8"/>
        <v>4.2517226108331895E-4</v>
      </c>
      <c r="AK8" s="33">
        <f t="shared" si="8"/>
        <v>4.2489992284710934E-4</v>
      </c>
      <c r="AL8" s="34">
        <f>TREND($AM8:$AR8,$AM$1:$AR$1,AL$1)</f>
        <v>4.2462758461089963E-4</v>
      </c>
      <c r="AM8" s="14">
        <f>BNVFE!D14</f>
        <v>4.2438873824440174E-4</v>
      </c>
      <c r="AN8" s="15">
        <f>BNVFE!E14</f>
        <v>4.2407534343689057E-4</v>
      </c>
      <c r="AO8" s="15">
        <f>BNVFE!F14</f>
        <v>4.2377617243649813E-4</v>
      </c>
      <c r="AP8" s="15">
        <f>BNVFE!G14</f>
        <v>4.2351715209070021E-4</v>
      </c>
      <c r="AQ8" s="15">
        <f>BNVFE!H14</f>
        <v>4.2327404443569244E-4</v>
      </c>
      <c r="AR8" s="15">
        <f>BNVFE!I14</f>
        <v>4.2301495406081271E-4</v>
      </c>
      <c r="AS8" s="15">
        <f>BNVFE!J14</f>
        <v>4.2275716154106769E-4</v>
      </c>
      <c r="AT8" s="15">
        <f>BNVFE!K14</f>
        <v>4.2251914989960499E-4</v>
      </c>
      <c r="AU8" s="15">
        <f>BNVFE!L14</f>
        <v>4.2229566522625E-4</v>
      </c>
      <c r="AV8" s="15">
        <f>BNVFE!M14</f>
        <v>4.2205898877561721E-4</v>
      </c>
      <c r="AW8" s="15">
        <f>BNVFE!N14</f>
        <v>4.2182838954153777E-4</v>
      </c>
      <c r="AX8" s="15">
        <f>BNVFE!O14</f>
        <v>4.2153059460992091E-4</v>
      </c>
      <c r="AY8" s="15">
        <f>BNVFE!P14</f>
        <v>4.2129223074147164E-4</v>
      </c>
      <c r="AZ8" s="15">
        <f>BNVFE!Q14</f>
        <v>4.2105560257077186E-4</v>
      </c>
      <c r="BA8" s="15">
        <f>BNVFE!R14</f>
        <v>4.2081164881148673E-4</v>
      </c>
      <c r="BB8" s="15">
        <f>BNVFE!S14</f>
        <v>4.2057823342092095E-4</v>
      </c>
      <c r="BC8" s="15">
        <f>BNVFE!T14</f>
        <v>4.2033930124744408E-4</v>
      </c>
      <c r="BD8" s="15">
        <f>BNVFE!U14</f>
        <v>4.2010228685491487E-4</v>
      </c>
      <c r="BE8" s="15">
        <f>BNVFE!V14</f>
        <v>4.1986080485501004E-4</v>
      </c>
      <c r="BF8" s="15">
        <f>BNVFE!W14</f>
        <v>4.1962159755793251E-4</v>
      </c>
      <c r="BG8" s="15">
        <f>BNVFE!X14</f>
        <v>4.1937903953957962E-4</v>
      </c>
      <c r="BH8" s="15">
        <f>BNVFE!Y14</f>
        <v>4.1912818181354919E-4</v>
      </c>
      <c r="BI8" s="15">
        <f>BNVFE!Z14</f>
        <v>4.1887738528668283E-4</v>
      </c>
      <c r="BJ8" s="15">
        <f>BNVFE!AA14</f>
        <v>4.1862257509903752E-4</v>
      </c>
      <c r="BK8" s="15">
        <f>BNVFE!AB14</f>
        <v>4.1836307827809949E-4</v>
      </c>
      <c r="BL8" s="15">
        <f>BNVFE!AC14</f>
        <v>4.1810865139024295E-4</v>
      </c>
      <c r="BM8" s="15">
        <f>BNVFE!AD14</f>
        <v>4.1785935145683339E-4</v>
      </c>
      <c r="BN8" s="15">
        <f>BNVFE!AE14</f>
        <v>4.1760862761356765E-4</v>
      </c>
      <c r="BO8" s="15">
        <f>BNVFE!AF14</f>
        <v>4.1738167147641427E-4</v>
      </c>
      <c r="BP8" s="15">
        <f>BNVFE!AG14</f>
        <v>4.1718127751170494E-4</v>
      </c>
      <c r="BQ8" s="15">
        <f>BNVFE!AH14</f>
        <v>4.1700218899655661E-4</v>
      </c>
      <c r="BR8" s="15">
        <f>BNVFE!AI14</f>
        <v>4.1684734577877668E-4</v>
      </c>
      <c r="BS8" s="15"/>
      <c r="BT8" s="4"/>
    </row>
    <row r="9" spans="1:72">
      <c r="A9" t="s">
        <v>16</v>
      </c>
      <c r="B9" t="s">
        <v>95</v>
      </c>
      <c r="C9" s="11"/>
      <c r="D9" s="11"/>
      <c r="E9" s="42">
        <f t="shared" si="8"/>
        <v>1.2674892587247002E-3</v>
      </c>
      <c r="F9" s="42">
        <f t="shared" si="8"/>
        <v>1.2666931931111644E-3</v>
      </c>
      <c r="G9" s="42">
        <f t="shared" si="8"/>
        <v>1.2658971274976283E-3</v>
      </c>
      <c r="H9" s="42">
        <f t="shared" si="8"/>
        <v>1.2651010618840925E-3</v>
      </c>
      <c r="I9" s="42">
        <f t="shared" si="8"/>
        <v>1.2643049962705565E-3</v>
      </c>
      <c r="J9" s="42">
        <f t="shared" si="8"/>
        <v>1.2635089306570206E-3</v>
      </c>
      <c r="K9" s="42">
        <f t="shared" si="8"/>
        <v>1.2627128650434846E-3</v>
      </c>
      <c r="L9" s="42">
        <f t="shared" si="8"/>
        <v>1.2619167994299488E-3</v>
      </c>
      <c r="M9" s="42">
        <f t="shared" si="8"/>
        <v>1.2611207338164129E-3</v>
      </c>
      <c r="N9" s="42">
        <f t="shared" si="8"/>
        <v>1.2603246682028769E-3</v>
      </c>
      <c r="O9" s="42">
        <f t="shared" si="8"/>
        <v>1.259528602589341E-3</v>
      </c>
      <c r="P9" s="42">
        <f t="shared" si="8"/>
        <v>1.258732536975805E-3</v>
      </c>
      <c r="Q9" s="42">
        <f t="shared" si="8"/>
        <v>1.2579364713622692E-3</v>
      </c>
      <c r="R9" s="42">
        <f t="shared" si="8"/>
        <v>1.2571404057487331E-3</v>
      </c>
      <c r="S9" s="42">
        <f t="shared" si="8"/>
        <v>1.2563443401351973E-3</v>
      </c>
      <c r="T9" s="42">
        <f t="shared" si="8"/>
        <v>1.2555482745216615E-3</v>
      </c>
      <c r="U9" s="42">
        <f t="shared" si="8"/>
        <v>1.2547522089081254E-3</v>
      </c>
      <c r="V9" s="42">
        <f t="shared" si="8"/>
        <v>1.2539561432945896E-3</v>
      </c>
      <c r="W9" s="42">
        <f t="shared" si="8"/>
        <v>1.2531600776810536E-3</v>
      </c>
      <c r="X9" s="42">
        <f t="shared" si="8"/>
        <v>1.2523640120675177E-3</v>
      </c>
      <c r="Y9" s="42">
        <f t="shared" si="8"/>
        <v>1.2515679464539817E-3</v>
      </c>
      <c r="Z9" s="42">
        <f t="shared" si="8"/>
        <v>1.2507718808404459E-3</v>
      </c>
      <c r="AA9" s="42">
        <f t="shared" si="8"/>
        <v>1.24997581522691E-3</v>
      </c>
      <c r="AB9" s="42">
        <f t="shared" si="8"/>
        <v>1.249179749613374E-3</v>
      </c>
      <c r="AC9" s="42">
        <f t="shared" si="8"/>
        <v>1.2483836839998382E-3</v>
      </c>
      <c r="AD9" s="42">
        <f t="shared" si="8"/>
        <v>1.2475876183863021E-3</v>
      </c>
      <c r="AE9" s="42">
        <f t="shared" si="8"/>
        <v>1.2467915527727663E-3</v>
      </c>
      <c r="AF9" s="42">
        <f t="shared" si="8"/>
        <v>1.2459954871592302E-3</v>
      </c>
      <c r="AG9" s="42">
        <f t="shared" si="8"/>
        <v>1.2451994215456944E-3</v>
      </c>
      <c r="AH9" s="42">
        <f t="shared" si="8"/>
        <v>1.2444033559321586E-3</v>
      </c>
      <c r="AI9" s="42">
        <f t="shared" si="8"/>
        <v>1.2436072903186225E-3</v>
      </c>
      <c r="AJ9" s="42">
        <f t="shared" si="8"/>
        <v>1.2428112247050867E-3</v>
      </c>
      <c r="AK9" s="42">
        <f t="shared" si="8"/>
        <v>1.2420151590915507E-3</v>
      </c>
      <c r="AL9" s="34">
        <f>TREND($AM9:$AR9,$AM$1:$AR$1,AL$1)</f>
        <v>1.2412190934780148E-3</v>
      </c>
      <c r="AM9" s="14">
        <f>BNVFE!D15</f>
        <v>1.2405209271759436E-3</v>
      </c>
      <c r="AN9" s="14">
        <f>BNVFE!E15</f>
        <v>1.2396048500462956E-3</v>
      </c>
      <c r="AO9" s="14">
        <f>BNVFE!F15</f>
        <v>1.2387303501989941E-3</v>
      </c>
      <c r="AP9" s="14">
        <f>BNVFE!G15</f>
        <v>1.2379732138035854E-3</v>
      </c>
      <c r="AQ9" s="14">
        <f>BNVFE!H15</f>
        <v>1.2372625914274086E-3</v>
      </c>
      <c r="AR9" s="14">
        <f>BNVFE!I15</f>
        <v>1.2365052503316061E-3</v>
      </c>
      <c r="AS9" s="14">
        <f>BNVFE!J15</f>
        <v>1.2357517029661978E-3</v>
      </c>
      <c r="AT9" s="14">
        <f>BNVFE!K15</f>
        <v>1.2350559766296145E-3</v>
      </c>
      <c r="AU9" s="14">
        <f>BNVFE!L15</f>
        <v>1.2344027137382691E-3</v>
      </c>
      <c r="AV9" s="14">
        <f>BNVFE!M15</f>
        <v>1.2337108902671886E-3</v>
      </c>
      <c r="AW9" s="14">
        <f>BNVFE!N15</f>
        <v>1.2330368309675722E-3</v>
      </c>
      <c r="AX9" s="14">
        <f>BNVFE!O15</f>
        <v>1.2321663534751535E-3</v>
      </c>
      <c r="AY9" s="14">
        <f>BNVFE!P15</f>
        <v>1.2314695975519938E-3</v>
      </c>
      <c r="AZ9" s="14">
        <f>BNVFE!Q15</f>
        <v>1.2307779152068718E-3</v>
      </c>
      <c r="BA9" s="14">
        <f>BNVFE!R15</f>
        <v>1.2300648196028074E-3</v>
      </c>
      <c r="BB9" s="14">
        <f>BNVFE!S15</f>
        <v>1.2293825284611533E-3</v>
      </c>
      <c r="BC9" s="14">
        <f>BNVFE!T15</f>
        <v>1.2286841113386825E-3</v>
      </c>
      <c r="BD9" s="14">
        <f>BNVFE!U15</f>
        <v>1.2279913000374436E-3</v>
      </c>
      <c r="BE9" s="14">
        <f>BNVFE!V15</f>
        <v>1.2272854295761831E-3</v>
      </c>
      <c r="BF9" s="14">
        <f>BNVFE!W15</f>
        <v>1.2265862082462644E-3</v>
      </c>
      <c r="BG9" s="14">
        <f>BNVFE!X15</f>
        <v>1.2258771925003095E-3</v>
      </c>
      <c r="BH9" s="14">
        <f>BNVFE!Y15</f>
        <v>1.2251439160703744E-3</v>
      </c>
      <c r="BI9" s="14">
        <f>BNVFE!Z15</f>
        <v>1.2244108185303034E-3</v>
      </c>
      <c r="BJ9" s="14">
        <f>BNVFE!AA15</f>
        <v>1.2236659887510325E-3</v>
      </c>
      <c r="BK9" s="14">
        <f>BNVFE!AB15</f>
        <v>1.222907459582137E-3</v>
      </c>
      <c r="BL9" s="14">
        <f>BNVFE!AC15</f>
        <v>1.2221637502176331E-3</v>
      </c>
      <c r="BM9" s="14">
        <f>BNVFE!AD15</f>
        <v>1.2214350273353593E-3</v>
      </c>
      <c r="BN9" s="14">
        <f>BNVFE!AE15</f>
        <v>1.2207021422550441E-3</v>
      </c>
      <c r="BO9" s="14">
        <f>BNVFE!AF15</f>
        <v>1.2200387320079802E-3</v>
      </c>
      <c r="BP9" s="14">
        <f>BNVFE!AG15</f>
        <v>1.2194529650342144E-3</v>
      </c>
      <c r="BQ9" s="14">
        <f>BNVFE!AH15</f>
        <v>1.2189294755283965E-3</v>
      </c>
      <c r="BR9" s="14">
        <f>BNVFE!AI15</f>
        <v>1.2184768568918088E-3</v>
      </c>
      <c r="BS9" s="15"/>
      <c r="BT9" s="4"/>
    </row>
    <row r="10" spans="1:72">
      <c r="A10" t="s">
        <v>16</v>
      </c>
      <c r="B10" t="s">
        <v>22</v>
      </c>
      <c r="C10" s="11"/>
      <c r="D10" s="11"/>
      <c r="E10" s="4">
        <f t="shared" ref="E10:AL13" si="9">TREND($AM10:$BR10,$AM$1:$BR$1,E$1)</f>
        <v>2.6113940423387119E-3</v>
      </c>
      <c r="F10" s="4">
        <f t="shared" si="9"/>
        <v>2.6361968861803517E-3</v>
      </c>
      <c r="G10" s="4">
        <f t="shared" si="9"/>
        <v>2.6609997300219915E-3</v>
      </c>
      <c r="H10" s="4">
        <f t="shared" si="9"/>
        <v>2.6858025738636382E-3</v>
      </c>
      <c r="I10" s="4">
        <f t="shared" si="9"/>
        <v>2.710605417705278E-3</v>
      </c>
      <c r="J10" s="4">
        <f t="shared" si="9"/>
        <v>2.7354082615469247E-3</v>
      </c>
      <c r="K10" s="4">
        <f t="shared" si="9"/>
        <v>2.7602111053885645E-3</v>
      </c>
      <c r="L10" s="4">
        <f t="shared" si="9"/>
        <v>2.7850139492302042E-3</v>
      </c>
      <c r="M10" s="4">
        <f t="shared" si="9"/>
        <v>2.8098167930718509E-3</v>
      </c>
      <c r="N10" s="4">
        <f t="shared" si="9"/>
        <v>2.8346196369134907E-3</v>
      </c>
      <c r="O10" s="4">
        <f t="shared" si="9"/>
        <v>2.8594224807551305E-3</v>
      </c>
      <c r="P10" s="4">
        <f t="shared" si="9"/>
        <v>2.8842253245967772E-3</v>
      </c>
      <c r="Q10" s="4">
        <f>TREND($AM10:$BR10,$AM$1:$BR$1,Q$1)</f>
        <v>2.909028168438417E-3</v>
      </c>
      <c r="R10" s="4">
        <f t="shared" si="9"/>
        <v>2.9338310122800568E-3</v>
      </c>
      <c r="S10" s="4">
        <f t="shared" si="9"/>
        <v>2.9586338561217035E-3</v>
      </c>
      <c r="T10" s="4">
        <f t="shared" si="9"/>
        <v>2.9834366999633433E-3</v>
      </c>
      <c r="U10" s="4">
        <f t="shared" si="9"/>
        <v>3.008239543804983E-3</v>
      </c>
      <c r="V10" s="4">
        <f t="shared" si="9"/>
        <v>3.0330423876466298E-3</v>
      </c>
      <c r="W10" s="4">
        <f t="shared" si="9"/>
        <v>3.0578452314882695E-3</v>
      </c>
      <c r="X10" s="4">
        <f t="shared" si="9"/>
        <v>3.0826480753299093E-3</v>
      </c>
      <c r="Y10" s="4">
        <f t="shared" si="9"/>
        <v>3.107450919171556E-3</v>
      </c>
      <c r="Z10" s="4">
        <f t="shared" si="9"/>
        <v>3.1322537630131958E-3</v>
      </c>
      <c r="AA10" s="4">
        <f t="shared" si="9"/>
        <v>3.1570566068548425E-3</v>
      </c>
      <c r="AB10" s="4">
        <f t="shared" si="9"/>
        <v>3.1818594506964823E-3</v>
      </c>
      <c r="AC10" s="4">
        <f t="shared" si="9"/>
        <v>3.2066622945381221E-3</v>
      </c>
      <c r="AD10" s="4">
        <f t="shared" si="9"/>
        <v>3.2314651383797688E-3</v>
      </c>
      <c r="AE10" s="4">
        <f t="shared" si="9"/>
        <v>3.2562679822214086E-3</v>
      </c>
      <c r="AF10" s="4">
        <f t="shared" si="9"/>
        <v>3.2810708260630483E-3</v>
      </c>
      <c r="AG10" s="4">
        <f t="shared" si="9"/>
        <v>3.3058736699046951E-3</v>
      </c>
      <c r="AH10" s="4">
        <f t="shared" si="9"/>
        <v>3.3306765137463348E-3</v>
      </c>
      <c r="AI10" s="4">
        <f t="shared" si="9"/>
        <v>3.3554793575879746E-3</v>
      </c>
      <c r="AJ10" s="4">
        <f>TREND($AM10:$BR10,$AM$1:$BR$1,AJ$1)</f>
        <v>3.3802822014296213E-3</v>
      </c>
      <c r="AK10" s="33">
        <f>TREND($AM10:$BR10,$AM$1:$BR$1,AK$1)</f>
        <v>3.4050850452712611E-3</v>
      </c>
      <c r="AL10" s="34">
        <f>TREND($AM10:$BR10,$AM$1:$BR$1,AL$1)</f>
        <v>3.4298878891129009E-3</v>
      </c>
      <c r="AM10" s="14">
        <f>BNVFE!D16</f>
        <v>3.4668839999999999E-3</v>
      </c>
      <c r="AN10" s="15">
        <f>BNVFE!E16</f>
        <v>3.4893709999999998E-3</v>
      </c>
      <c r="AO10" s="15">
        <f>BNVFE!F16</f>
        <v>3.5120030000000001E-3</v>
      </c>
      <c r="AP10" s="15">
        <f>BNVFE!G16</f>
        <v>3.5347819999999998E-3</v>
      </c>
      <c r="AQ10" s="15">
        <f>BNVFE!H16</f>
        <v>3.55771E-3</v>
      </c>
      <c r="AR10" s="15">
        <f>BNVFE!I16</f>
        <v>3.580785E-3</v>
      </c>
      <c r="AS10" s="15">
        <f>BNVFE!J16</f>
        <v>3.6040100000000004E-3</v>
      </c>
      <c r="AT10" s="15">
        <f>BNVFE!K16</f>
        <v>3.6273859999999998E-3</v>
      </c>
      <c r="AU10" s="15">
        <f>BNVFE!L16</f>
        <v>3.6509140000000003E-3</v>
      </c>
      <c r="AV10" s="15">
        <f>BNVFE!M16</f>
        <v>3.6745939999999998E-3</v>
      </c>
      <c r="AW10" s="15">
        <f>BNVFE!N16</f>
        <v>3.6984279999999997E-3</v>
      </c>
      <c r="AX10" s="15">
        <f>BNVFE!O16</f>
        <v>3.7224160000000001E-3</v>
      </c>
      <c r="AY10" s="15">
        <f>BNVFE!P16</f>
        <v>3.7465599999999999E-3</v>
      </c>
      <c r="AZ10" s="15">
        <f>BNVFE!Q16</f>
        <v>3.77086E-3</v>
      </c>
      <c r="BA10" s="15">
        <f>BNVFE!R16</f>
        <v>3.7953179999999998E-3</v>
      </c>
      <c r="BB10" s="15">
        <f>BNVFE!S16</f>
        <v>3.819935E-3</v>
      </c>
      <c r="BC10" s="15">
        <f>BNVFE!T16</f>
        <v>3.8447119999999997E-3</v>
      </c>
      <c r="BD10" s="15">
        <f>BNVFE!U16</f>
        <v>3.8696489999999997E-3</v>
      </c>
      <c r="BE10" s="15">
        <f>BNVFE!V16</f>
        <v>3.894748E-3</v>
      </c>
      <c r="BF10" s="15">
        <f>BNVFE!W16</f>
        <v>3.9200089999999995E-3</v>
      </c>
      <c r="BG10" s="15">
        <f>BNVFE!X16</f>
        <v>3.9454349999999997E-3</v>
      </c>
      <c r="BH10" s="15">
        <f>BNVFE!Y16</f>
        <v>3.9710250000000004E-3</v>
      </c>
      <c r="BI10" s="15">
        <f>BNVFE!Z16</f>
        <v>3.9967819999999999E-3</v>
      </c>
      <c r="BJ10" s="15">
        <f>BNVFE!AA16</f>
        <v>4.0227050000000006E-3</v>
      </c>
      <c r="BK10" s="15">
        <f>BNVFE!AB16</f>
        <v>4.0487970000000007E-3</v>
      </c>
      <c r="BL10" s="15">
        <f>BNVFE!AC16</f>
        <v>4.0750580000000003E-3</v>
      </c>
      <c r="BM10" s="15">
        <f>BNVFE!AD16</f>
        <v>4.1014889999999998E-3</v>
      </c>
      <c r="BN10" s="15">
        <f>BNVFE!AE16</f>
        <v>4.1280910000000004E-3</v>
      </c>
      <c r="BO10" s="15">
        <f>BNVFE!AF16</f>
        <v>4.1548660000000001E-3</v>
      </c>
      <c r="BP10" s="15">
        <f>BNVFE!AG16</f>
        <v>4.1818150000000002E-3</v>
      </c>
      <c r="BQ10" s="15">
        <f>BNVFE!AH16</f>
        <v>4.2089390000000001E-3</v>
      </c>
      <c r="BR10" s="15">
        <f>BNVFE!AI16</f>
        <v>4.2362379999999998E-3</v>
      </c>
      <c r="BS10" s="15"/>
      <c r="BT10" s="4"/>
    </row>
    <row r="11" spans="1:72">
      <c r="A11" t="s">
        <v>17</v>
      </c>
      <c r="B11" t="s">
        <v>21</v>
      </c>
      <c r="C11" s="11"/>
      <c r="D11" s="11"/>
      <c r="E11" s="11"/>
      <c r="F11" s="4">
        <f t="shared" si="9"/>
        <v>1.0049411985156043E-5</v>
      </c>
      <c r="G11" s="4">
        <f t="shared" si="9"/>
        <v>1.0049411985156043E-5</v>
      </c>
      <c r="H11" s="4">
        <f t="shared" si="9"/>
        <v>1.0049411985156043E-5</v>
      </c>
      <c r="I11" s="4">
        <f t="shared" si="9"/>
        <v>1.0049411985156043E-5</v>
      </c>
      <c r="J11" s="4">
        <f t="shared" si="9"/>
        <v>1.0049411985156043E-5</v>
      </c>
      <c r="K11" s="4">
        <f t="shared" si="9"/>
        <v>1.0049411985156043E-5</v>
      </c>
      <c r="L11" s="4">
        <f t="shared" si="9"/>
        <v>1.0049411985156043E-5</v>
      </c>
      <c r="M11" s="4">
        <f t="shared" si="9"/>
        <v>1.0049411985156043E-5</v>
      </c>
      <c r="N11" s="4">
        <f t="shared" si="9"/>
        <v>1.0049411985156043E-5</v>
      </c>
      <c r="O11" s="4">
        <f t="shared" si="9"/>
        <v>1.0049411985156043E-5</v>
      </c>
      <c r="P11" s="4">
        <f t="shared" si="9"/>
        <v>1.0049411985156043E-5</v>
      </c>
      <c r="Q11" s="4">
        <f t="shared" si="9"/>
        <v>1.0049411985156043E-5</v>
      </c>
      <c r="R11" s="4">
        <f t="shared" si="9"/>
        <v>1.0049411985156043E-5</v>
      </c>
      <c r="S11" s="4">
        <f t="shared" si="9"/>
        <v>1.0049411985156043E-5</v>
      </c>
      <c r="T11" s="4">
        <f t="shared" si="9"/>
        <v>1.0049411985156043E-5</v>
      </c>
      <c r="U11" s="4">
        <f t="shared" si="9"/>
        <v>1.0049411985156043E-5</v>
      </c>
      <c r="V11" s="4">
        <f t="shared" si="9"/>
        <v>1.0049411985156043E-5</v>
      </c>
      <c r="W11" s="4">
        <f t="shared" si="9"/>
        <v>1.0049411985156043E-5</v>
      </c>
      <c r="X11" s="4">
        <f t="shared" si="9"/>
        <v>1.0049411985156043E-5</v>
      </c>
      <c r="Y11" s="4">
        <f t="shared" si="9"/>
        <v>1.0049411985156043E-5</v>
      </c>
      <c r="Z11" s="4">
        <f t="shared" si="9"/>
        <v>1.0049411985156043E-5</v>
      </c>
      <c r="AA11" s="4">
        <f t="shared" si="9"/>
        <v>1.0049411985156043E-5</v>
      </c>
      <c r="AB11" s="4">
        <f t="shared" si="9"/>
        <v>1.0049411985156043E-5</v>
      </c>
      <c r="AC11" s="4">
        <f t="shared" si="9"/>
        <v>1.0049411985156043E-5</v>
      </c>
      <c r="AD11" s="4">
        <f t="shared" si="9"/>
        <v>1.0049411985156043E-5</v>
      </c>
      <c r="AE11" s="4">
        <f t="shared" si="9"/>
        <v>1.0049411985156043E-5</v>
      </c>
      <c r="AF11" s="4">
        <f t="shared" si="9"/>
        <v>1.0049411985156043E-5</v>
      </c>
      <c r="AG11" s="4">
        <f t="shared" si="9"/>
        <v>1.0049411985156043E-5</v>
      </c>
      <c r="AH11" s="4">
        <f t="shared" si="9"/>
        <v>1.0049411985156043E-5</v>
      </c>
      <c r="AI11" s="4">
        <f t="shared" si="9"/>
        <v>1.0049411985156043E-5</v>
      </c>
      <c r="AJ11" s="4">
        <f t="shared" si="9"/>
        <v>1.0049411985156043E-5</v>
      </c>
      <c r="AK11" s="33">
        <f t="shared" si="9"/>
        <v>1.0049411985156043E-5</v>
      </c>
      <c r="AL11" s="34">
        <f t="shared" si="9"/>
        <v>1.0049411985156043E-5</v>
      </c>
      <c r="AM11" s="14">
        <f>BNVFE!D17</f>
        <v>1.0049411985156037E-5</v>
      </c>
      <c r="AN11" s="15">
        <f>BNVFE!E17</f>
        <v>1.0049411985156037E-5</v>
      </c>
      <c r="AO11" s="15">
        <f>BNVFE!F17</f>
        <v>1.0049411985156037E-5</v>
      </c>
      <c r="AP11" s="15">
        <f>BNVFE!G17</f>
        <v>1.0049411985156037E-5</v>
      </c>
      <c r="AQ11" s="15">
        <f>BNVFE!H17</f>
        <v>1.0049411985156037E-5</v>
      </c>
      <c r="AR11" s="15">
        <f>BNVFE!I17</f>
        <v>1.0049411985156037E-5</v>
      </c>
      <c r="AS11" s="15">
        <f>BNVFE!J17</f>
        <v>1.0049411985156037E-5</v>
      </c>
      <c r="AT11" s="15">
        <f>BNVFE!K17</f>
        <v>1.0049411985156037E-5</v>
      </c>
      <c r="AU11" s="15">
        <f>BNVFE!L17</f>
        <v>1.0049411985156037E-5</v>
      </c>
      <c r="AV11" s="15">
        <f>BNVFE!M17</f>
        <v>1.0049411985156037E-5</v>
      </c>
      <c r="AW11" s="15">
        <f>BNVFE!N17</f>
        <v>1.0049411985156037E-5</v>
      </c>
      <c r="AX11" s="15">
        <f>BNVFE!O17</f>
        <v>1.0049411985156037E-5</v>
      </c>
      <c r="AY11" s="15">
        <f>BNVFE!P17</f>
        <v>1.0049411985156037E-5</v>
      </c>
      <c r="AZ11" s="15">
        <f>BNVFE!Q17</f>
        <v>1.0049411985156037E-5</v>
      </c>
      <c r="BA11" s="15">
        <f>BNVFE!R17</f>
        <v>1.0049411985156037E-5</v>
      </c>
      <c r="BB11" s="15">
        <f>BNVFE!S17</f>
        <v>1.0049411985156037E-5</v>
      </c>
      <c r="BC11" s="15">
        <f>BNVFE!T17</f>
        <v>1.0049411985156037E-5</v>
      </c>
      <c r="BD11" s="15">
        <f>BNVFE!U17</f>
        <v>1.0049411985156037E-5</v>
      </c>
      <c r="BE11" s="15">
        <f>BNVFE!V17</f>
        <v>1.0049411985156037E-5</v>
      </c>
      <c r="BF11" s="15">
        <f>BNVFE!W17</f>
        <v>1.0049411985156037E-5</v>
      </c>
      <c r="BG11" s="15">
        <f>BNVFE!X17</f>
        <v>1.0049411985156037E-5</v>
      </c>
      <c r="BH11" s="15">
        <f>BNVFE!Y17</f>
        <v>1.0049411985156037E-5</v>
      </c>
      <c r="BI11" s="15">
        <f>BNVFE!Z17</f>
        <v>1.0049411985156037E-5</v>
      </c>
      <c r="BJ11" s="15">
        <f>BNVFE!AA17</f>
        <v>1.0049411985156037E-5</v>
      </c>
      <c r="BK11" s="15">
        <f>BNVFE!AB17</f>
        <v>1.0049411985156037E-5</v>
      </c>
      <c r="BL11" s="15">
        <f>BNVFE!AC17</f>
        <v>1.0049411985156037E-5</v>
      </c>
      <c r="BM11" s="15">
        <f>BNVFE!AD17</f>
        <v>1.0049411985156037E-5</v>
      </c>
      <c r="BN11" s="15">
        <f>BNVFE!AE17</f>
        <v>1.0049411985156037E-5</v>
      </c>
      <c r="BO11" s="15">
        <f>BNVFE!AF17</f>
        <v>1.0049411985156037E-5</v>
      </c>
      <c r="BP11" s="15">
        <f>BNVFE!AG17</f>
        <v>1.0049411985156037E-5</v>
      </c>
      <c r="BQ11" s="15">
        <f>BNVFE!AH17</f>
        <v>1.0049411985156037E-5</v>
      </c>
      <c r="BR11" s="15">
        <f>BNVFE!AI17</f>
        <v>1.0049411985156037E-5</v>
      </c>
      <c r="BS11" s="15"/>
      <c r="BT11" s="4"/>
    </row>
    <row r="12" spans="1:72">
      <c r="A12" t="s">
        <v>17</v>
      </c>
      <c r="B12" t="s">
        <v>22</v>
      </c>
      <c r="C12" s="11"/>
      <c r="D12" s="11"/>
      <c r="E12" s="11"/>
      <c r="F12" s="29">
        <f t="shared" si="9"/>
        <v>5.1465910288430424E-3</v>
      </c>
      <c r="G12" s="29">
        <f t="shared" si="9"/>
        <v>5.1465910288430424E-3</v>
      </c>
      <c r="H12" s="29">
        <f t="shared" si="9"/>
        <v>5.1465910288430424E-3</v>
      </c>
      <c r="I12" s="29">
        <f t="shared" si="9"/>
        <v>5.1465910288430424E-3</v>
      </c>
      <c r="J12" s="29">
        <f t="shared" si="9"/>
        <v>5.1465910288430424E-3</v>
      </c>
      <c r="K12" s="29">
        <f t="shared" ref="K12:AF13" si="10">TREND($AM12:$BR12,$AM$1:$BR$1,K$1)</f>
        <v>5.1465910288430424E-3</v>
      </c>
      <c r="L12" s="29">
        <f t="shared" si="9"/>
        <v>5.1465910288430424E-3</v>
      </c>
      <c r="M12" s="29">
        <f t="shared" si="9"/>
        <v>5.1465910288430424E-3</v>
      </c>
      <c r="N12" s="29">
        <f t="shared" si="9"/>
        <v>5.1465910288430424E-3</v>
      </c>
      <c r="O12" s="29">
        <f t="shared" si="9"/>
        <v>5.1465910288430424E-3</v>
      </c>
      <c r="P12" s="29">
        <f t="shared" si="9"/>
        <v>5.1465910288430424E-3</v>
      </c>
      <c r="Q12" s="29">
        <f t="shared" si="9"/>
        <v>5.1465910288430424E-3</v>
      </c>
      <c r="R12" s="29">
        <f t="shared" si="10"/>
        <v>5.1465910288430424E-3</v>
      </c>
      <c r="S12" s="29">
        <f t="shared" si="9"/>
        <v>5.1465910288430424E-3</v>
      </c>
      <c r="T12" s="29">
        <f t="shared" si="9"/>
        <v>5.1465910288430424E-3</v>
      </c>
      <c r="U12" s="29">
        <f t="shared" si="9"/>
        <v>5.1465910288430424E-3</v>
      </c>
      <c r="V12" s="29">
        <f t="shared" si="9"/>
        <v>5.1465910288430424E-3</v>
      </c>
      <c r="W12" s="29">
        <f t="shared" si="9"/>
        <v>5.1465910288430424E-3</v>
      </c>
      <c r="X12" s="29">
        <f t="shared" si="9"/>
        <v>5.1465910288430424E-3</v>
      </c>
      <c r="Y12" s="29">
        <f t="shared" si="10"/>
        <v>5.1465910288430424E-3</v>
      </c>
      <c r="Z12" s="29">
        <f t="shared" si="9"/>
        <v>5.1465910288430424E-3</v>
      </c>
      <c r="AA12" s="29">
        <f t="shared" si="9"/>
        <v>5.1465910288430424E-3</v>
      </c>
      <c r="AB12" s="29">
        <f t="shared" si="9"/>
        <v>5.1465910288430424E-3</v>
      </c>
      <c r="AC12" s="29">
        <f t="shared" si="9"/>
        <v>5.1465910288430424E-3</v>
      </c>
      <c r="AD12" s="29">
        <f t="shared" si="9"/>
        <v>5.1465910288430424E-3</v>
      </c>
      <c r="AE12" s="29">
        <f t="shared" si="9"/>
        <v>5.1465910288430424E-3</v>
      </c>
      <c r="AF12" s="29">
        <f t="shared" si="10"/>
        <v>5.1465910288430424E-3</v>
      </c>
      <c r="AG12" s="29">
        <f t="shared" si="9"/>
        <v>5.1465910288430424E-3</v>
      </c>
      <c r="AH12" s="29">
        <f t="shared" si="9"/>
        <v>5.1465910288430424E-3</v>
      </c>
      <c r="AI12" s="29">
        <f t="shared" si="9"/>
        <v>5.1465910288430424E-3</v>
      </c>
      <c r="AJ12" s="29">
        <f t="shared" si="9"/>
        <v>5.1465910288430424E-3</v>
      </c>
      <c r="AK12" s="33">
        <f>TREND($AM12:$BR12,$AM$1:$BR$1,AK$1)</f>
        <v>5.1465910288430424E-3</v>
      </c>
      <c r="AL12" s="34">
        <f t="shared" si="9"/>
        <v>5.1465910288430424E-3</v>
      </c>
      <c r="AM12" s="14">
        <f>BNVFE!D18</f>
        <v>5.1465910288430406E-3</v>
      </c>
      <c r="AN12" s="15">
        <f>BNVFE!E18</f>
        <v>5.1465910288430406E-3</v>
      </c>
      <c r="AO12" s="15">
        <f>BNVFE!F18</f>
        <v>5.1465910288430406E-3</v>
      </c>
      <c r="AP12" s="15">
        <f>BNVFE!G18</f>
        <v>5.1465910288430406E-3</v>
      </c>
      <c r="AQ12" s="15">
        <f>BNVFE!H18</f>
        <v>5.1465910288430406E-3</v>
      </c>
      <c r="AR12" s="15">
        <f>BNVFE!I18</f>
        <v>5.1465910288430406E-3</v>
      </c>
      <c r="AS12" s="15">
        <f>BNVFE!J18</f>
        <v>5.1465910288430406E-3</v>
      </c>
      <c r="AT12" s="15">
        <f>BNVFE!K18</f>
        <v>5.1465910288430406E-3</v>
      </c>
      <c r="AU12" s="15">
        <f>BNVFE!L18</f>
        <v>5.1465910288430406E-3</v>
      </c>
      <c r="AV12" s="15">
        <f>BNVFE!M18</f>
        <v>5.1465910288430406E-3</v>
      </c>
      <c r="AW12" s="15">
        <f>BNVFE!N18</f>
        <v>5.1465910288430406E-3</v>
      </c>
      <c r="AX12" s="15">
        <f>BNVFE!O18</f>
        <v>5.1465910288430406E-3</v>
      </c>
      <c r="AY12" s="15">
        <f>BNVFE!P18</f>
        <v>5.1465910288430406E-3</v>
      </c>
      <c r="AZ12" s="15">
        <f>BNVFE!Q18</f>
        <v>5.1465910288430406E-3</v>
      </c>
      <c r="BA12" s="15">
        <f>BNVFE!R18</f>
        <v>5.1465910288430406E-3</v>
      </c>
      <c r="BB12" s="15">
        <f>BNVFE!S18</f>
        <v>5.1465910288430406E-3</v>
      </c>
      <c r="BC12" s="15">
        <f>BNVFE!T18</f>
        <v>5.1465910288430406E-3</v>
      </c>
      <c r="BD12" s="15">
        <f>BNVFE!U18</f>
        <v>5.1465910288430406E-3</v>
      </c>
      <c r="BE12" s="15">
        <f>BNVFE!V18</f>
        <v>5.1465910288430406E-3</v>
      </c>
      <c r="BF12" s="15">
        <f>BNVFE!W18</f>
        <v>5.1465910288430406E-3</v>
      </c>
      <c r="BG12" s="15">
        <f>BNVFE!X18</f>
        <v>5.1465910288430406E-3</v>
      </c>
      <c r="BH12" s="15">
        <f>BNVFE!Y18</f>
        <v>5.1465910288430406E-3</v>
      </c>
      <c r="BI12" s="15">
        <f>BNVFE!Z18</f>
        <v>5.1465910288430406E-3</v>
      </c>
      <c r="BJ12" s="15">
        <f>BNVFE!AA18</f>
        <v>5.1465910288430406E-3</v>
      </c>
      <c r="BK12" s="15">
        <f>BNVFE!AB18</f>
        <v>5.1465910288430406E-3</v>
      </c>
      <c r="BL12" s="15">
        <f>BNVFE!AC18</f>
        <v>5.1465910288430406E-3</v>
      </c>
      <c r="BM12" s="15">
        <f>BNVFE!AD18</f>
        <v>5.1465910288430406E-3</v>
      </c>
      <c r="BN12" s="15">
        <f>BNVFE!AE18</f>
        <v>5.1465910288430406E-3</v>
      </c>
      <c r="BO12" s="15">
        <f>BNVFE!AF18</f>
        <v>5.1465910288430406E-3</v>
      </c>
      <c r="BP12" s="15">
        <f>BNVFE!AG18</f>
        <v>5.1465910288430406E-3</v>
      </c>
      <c r="BQ12" s="15">
        <f>BNVFE!AH18</f>
        <v>5.1465910288430406E-3</v>
      </c>
      <c r="BR12" s="15">
        <f>BNVFE!AI18</f>
        <v>5.1465910288430406E-3</v>
      </c>
      <c r="BS12" s="15"/>
      <c r="BT12" s="4"/>
    </row>
    <row r="13" spans="1:72">
      <c r="A13" t="s">
        <v>18</v>
      </c>
      <c r="B13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4">
        <f>TREND($AM13:$BR13,$AM$1:$BR$1,V$1)</f>
        <v>1.1107105081407272E-3</v>
      </c>
      <c r="W13" s="4">
        <f t="shared" si="9"/>
        <v>1.1107105081407272E-3</v>
      </c>
      <c r="X13" s="4">
        <f t="shared" si="9"/>
        <v>1.1107105081407272E-3</v>
      </c>
      <c r="Y13" s="4">
        <f t="shared" si="10"/>
        <v>1.1107105081407272E-3</v>
      </c>
      <c r="Z13" s="4">
        <f t="shared" si="9"/>
        <v>1.1107105081407272E-3</v>
      </c>
      <c r="AA13" s="4">
        <f t="shared" si="9"/>
        <v>1.1107105081407272E-3</v>
      </c>
      <c r="AB13" s="4">
        <f t="shared" si="9"/>
        <v>1.1107105081407272E-3</v>
      </c>
      <c r="AC13" s="4">
        <f t="shared" si="9"/>
        <v>1.1107105081407272E-3</v>
      </c>
      <c r="AD13" s="4">
        <f t="shared" si="9"/>
        <v>1.1107105081407272E-3</v>
      </c>
      <c r="AE13" s="4">
        <f t="shared" si="9"/>
        <v>1.1107105081407272E-3</v>
      </c>
      <c r="AF13" s="4">
        <f t="shared" si="10"/>
        <v>1.1107105081407272E-3</v>
      </c>
      <c r="AG13" s="4">
        <f t="shared" si="9"/>
        <v>1.1107105081407272E-3</v>
      </c>
      <c r="AH13" s="4">
        <f t="shared" si="9"/>
        <v>1.1107105081407272E-3</v>
      </c>
      <c r="AI13" s="4">
        <f t="shared" si="9"/>
        <v>1.1107105081407272E-3</v>
      </c>
      <c r="AJ13" s="4">
        <f t="shared" si="9"/>
        <v>1.1107105081407272E-3</v>
      </c>
      <c r="AK13" s="33">
        <f t="shared" si="9"/>
        <v>1.1107105081407272E-3</v>
      </c>
      <c r="AL13" s="34">
        <f t="shared" si="9"/>
        <v>1.1107105081407272E-3</v>
      </c>
      <c r="AM13" s="14">
        <f>BNVFE!D19</f>
        <v>1.1107105081407272E-3</v>
      </c>
      <c r="AN13" s="15">
        <f>BNVFE!E19</f>
        <v>1.1107105081407272E-3</v>
      </c>
      <c r="AO13" s="15">
        <f>BNVFE!F19</f>
        <v>1.1107105081407272E-3</v>
      </c>
      <c r="AP13" s="15">
        <f>BNVFE!G19</f>
        <v>1.1107105081407272E-3</v>
      </c>
      <c r="AQ13" s="15">
        <f>BNVFE!H19</f>
        <v>1.1107105081407272E-3</v>
      </c>
      <c r="AR13" s="15">
        <f>BNVFE!I19</f>
        <v>1.1107105081407272E-3</v>
      </c>
      <c r="AS13" s="15">
        <f>BNVFE!J19</f>
        <v>1.1107105081407272E-3</v>
      </c>
      <c r="AT13" s="15">
        <f>BNVFE!K19</f>
        <v>1.1107105081407272E-3</v>
      </c>
      <c r="AU13" s="15">
        <f>BNVFE!L19</f>
        <v>1.1107105081407272E-3</v>
      </c>
      <c r="AV13" s="15">
        <f>BNVFE!M19</f>
        <v>1.1107105081407272E-3</v>
      </c>
      <c r="AW13" s="15">
        <f>BNVFE!N19</f>
        <v>1.1107105081407272E-3</v>
      </c>
      <c r="AX13" s="15">
        <f>BNVFE!O19</f>
        <v>1.1107105081407272E-3</v>
      </c>
      <c r="AY13" s="15">
        <f>BNVFE!P19</f>
        <v>1.1107105081407272E-3</v>
      </c>
      <c r="AZ13" s="15">
        <f>BNVFE!Q19</f>
        <v>1.1107105081407272E-3</v>
      </c>
      <c r="BA13" s="15">
        <f>BNVFE!R19</f>
        <v>1.1107105081407272E-3</v>
      </c>
      <c r="BB13" s="15">
        <f>BNVFE!S19</f>
        <v>1.1107105081407272E-3</v>
      </c>
      <c r="BC13" s="15">
        <f>BNVFE!T19</f>
        <v>1.1107105081407272E-3</v>
      </c>
      <c r="BD13" s="15">
        <f>BNVFE!U19</f>
        <v>1.1107105081407272E-3</v>
      </c>
      <c r="BE13" s="15">
        <f>BNVFE!V19</f>
        <v>1.1107105081407272E-3</v>
      </c>
      <c r="BF13" s="15">
        <f>BNVFE!W19</f>
        <v>1.1107105081407272E-3</v>
      </c>
      <c r="BG13" s="15">
        <f>BNVFE!X19</f>
        <v>1.1107105081407272E-3</v>
      </c>
      <c r="BH13" s="15">
        <f>BNVFE!Y19</f>
        <v>1.1107105081407272E-3</v>
      </c>
      <c r="BI13" s="15">
        <f>BNVFE!Z19</f>
        <v>1.1107105081407272E-3</v>
      </c>
      <c r="BJ13" s="15">
        <f>BNVFE!AA19</f>
        <v>1.1107105081407272E-3</v>
      </c>
      <c r="BK13" s="15">
        <f>BNVFE!AB19</f>
        <v>1.1107105081407272E-3</v>
      </c>
      <c r="BL13" s="15">
        <f>BNVFE!AC19</f>
        <v>1.1107105081407272E-3</v>
      </c>
      <c r="BM13" s="15">
        <f>BNVFE!AD19</f>
        <v>1.1107105081407272E-3</v>
      </c>
      <c r="BN13" s="15">
        <f>BNVFE!AE19</f>
        <v>1.1107105081407272E-3</v>
      </c>
      <c r="BO13" s="15">
        <f>BNVFE!AF19</f>
        <v>1.1107105081407272E-3</v>
      </c>
      <c r="BP13" s="15">
        <f>BNVFE!AG19</f>
        <v>1.1107105081407272E-3</v>
      </c>
      <c r="BQ13" s="15">
        <f>BNVFE!AH19</f>
        <v>1.1107105081407272E-3</v>
      </c>
      <c r="BR13" s="15">
        <f>BNVFE!AI19</f>
        <v>1.1107105081407272E-3</v>
      </c>
      <c r="BS13" s="15"/>
      <c r="BT13" s="4"/>
    </row>
    <row r="14" spans="1:72" s="8" customFormat="1">
      <c r="A14" s="8" t="s">
        <v>18</v>
      </c>
      <c r="B14" s="8" t="s">
        <v>22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4">
        <f>$AM14</f>
        <v>0</v>
      </c>
      <c r="W14" s="8">
        <f t="shared" ref="W14:AL14" si="11">$AM14</f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21">
        <f t="shared" si="11"/>
        <v>0</v>
      </c>
      <c r="AJ14" s="21">
        <f t="shared" si="11"/>
        <v>0</v>
      </c>
      <c r="AK14" s="35">
        <f t="shared" si="11"/>
        <v>0</v>
      </c>
      <c r="AL14" s="36">
        <f t="shared" si="11"/>
        <v>0</v>
      </c>
      <c r="AM14" s="14">
        <f>BNVFE!D20</f>
        <v>0</v>
      </c>
      <c r="AN14" s="16">
        <f>BNVFE!E20</f>
        <v>0</v>
      </c>
      <c r="AO14" s="16">
        <f>BNVFE!F20</f>
        <v>0</v>
      </c>
      <c r="AP14" s="16">
        <f>BNVFE!G20</f>
        <v>0</v>
      </c>
      <c r="AQ14" s="16">
        <f>BNVFE!H20</f>
        <v>0</v>
      </c>
      <c r="AR14" s="16">
        <f>BNVFE!I20</f>
        <v>0</v>
      </c>
      <c r="AS14" s="16">
        <f>BNVFE!J20</f>
        <v>0</v>
      </c>
      <c r="AT14" s="16">
        <f>BNVFE!K20</f>
        <v>0</v>
      </c>
      <c r="AU14" s="16">
        <f>BNVFE!L20</f>
        <v>0</v>
      </c>
      <c r="AV14" s="16">
        <f>BNVFE!M20</f>
        <v>0</v>
      </c>
      <c r="AW14" s="16">
        <f>BNVFE!N20</f>
        <v>0</v>
      </c>
      <c r="AX14" s="16">
        <f>BNVFE!O20</f>
        <v>0</v>
      </c>
      <c r="AY14" s="16">
        <f>BNVFE!P20</f>
        <v>0</v>
      </c>
      <c r="AZ14" s="16">
        <f>BNVFE!Q20</f>
        <v>0</v>
      </c>
      <c r="BA14" s="16">
        <f>BNVFE!R20</f>
        <v>0</v>
      </c>
      <c r="BB14" s="16">
        <f>BNVFE!S20</f>
        <v>0</v>
      </c>
      <c r="BC14" s="16">
        <f>BNVFE!T20</f>
        <v>0</v>
      </c>
      <c r="BD14" s="16">
        <f>BNVFE!U20</f>
        <v>0</v>
      </c>
      <c r="BE14" s="16">
        <f>BNVFE!V20</f>
        <v>0</v>
      </c>
      <c r="BF14" s="16">
        <f>BNVFE!W20</f>
        <v>0</v>
      </c>
      <c r="BG14" s="16">
        <f>BNVFE!X20</f>
        <v>0</v>
      </c>
      <c r="BH14" s="16">
        <f>BNVFE!Y20</f>
        <v>0</v>
      </c>
      <c r="BI14" s="16">
        <f>BNVFE!Z20</f>
        <v>0</v>
      </c>
      <c r="BJ14" s="16">
        <f>BNVFE!AA20</f>
        <v>0</v>
      </c>
      <c r="BK14" s="16">
        <f>BNVFE!AB20</f>
        <v>0</v>
      </c>
      <c r="BL14" s="16">
        <f>BNVFE!AC20</f>
        <v>0</v>
      </c>
      <c r="BM14" s="16">
        <f>BNVFE!AD20</f>
        <v>0</v>
      </c>
      <c r="BN14" s="16">
        <f>BNVFE!AE20</f>
        <v>0</v>
      </c>
      <c r="BO14" s="16">
        <f>BNVFE!AF20</f>
        <v>0</v>
      </c>
      <c r="BP14" s="16">
        <f>BNVFE!AG20</f>
        <v>0</v>
      </c>
      <c r="BQ14" s="16">
        <f>BNVFE!AH20</f>
        <v>0</v>
      </c>
      <c r="BR14" s="16">
        <f>BNVFE!AI20</f>
        <v>0</v>
      </c>
      <c r="BS14" s="16"/>
    </row>
    <row r="15" spans="1:72">
      <c r="E15" s="41"/>
      <c r="X15" s="4"/>
      <c r="AH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B11" sqref="B11:AG11"/>
    </sheetView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9.7973508578703527E-4</v>
      </c>
      <c r="C2" s="4">
        <f>C$4/(1-'Other Values'!$B$2)</f>
        <v>1.0006377173025053E-3</v>
      </c>
      <c r="D2" s="4">
        <f>D$4/(1-'Other Values'!$B$2)</f>
        <v>1.0215403488179752E-3</v>
      </c>
      <c r="E2" s="4">
        <f>E$4/(1-'Other Values'!$B$2)</f>
        <v>1.0424429803334453E-3</v>
      </c>
      <c r="F2" s="4">
        <f>F$4/(1-'Other Values'!$B$2)</f>
        <v>1.0633456118489153E-3</v>
      </c>
      <c r="G2" s="4">
        <f>G$4/(1-'Other Values'!$B$2)</f>
        <v>1.0842482433643852E-3</v>
      </c>
      <c r="H2" s="4">
        <f>H$4/(1-'Other Values'!$B$2)</f>
        <v>1.1051508748798552E-3</v>
      </c>
      <c r="I2" s="4">
        <f>I$4/(1-'Other Values'!$B$2)</f>
        <v>1.1260535063953251E-3</v>
      </c>
      <c r="J2" s="4">
        <f>J$4/(1-'Other Values'!$B$2)</f>
        <v>1.1469561379107952E-3</v>
      </c>
      <c r="K2" s="4">
        <f>K$4/(1-'Other Values'!$B$2)</f>
        <v>1.167858769426265E-3</v>
      </c>
      <c r="L2" s="4">
        <f>L$4/(1-'Other Values'!$B$2)</f>
        <v>1.1887614009417351E-3</v>
      </c>
      <c r="M2" s="4">
        <f>M$4/(1-'Other Values'!$B$2)</f>
        <v>1.2096640324572052E-3</v>
      </c>
      <c r="N2" s="4">
        <f>N$4/(1-'Other Values'!$B$2)</f>
        <v>1.230566663972675E-3</v>
      </c>
      <c r="O2" s="4">
        <f>O$4/(1-'Other Values'!$B$2)</f>
        <v>1.2514692954881459E-3</v>
      </c>
      <c r="P2" s="4">
        <f>P$4/(1-'Other Values'!$B$2)</f>
        <v>1.2817363851587138E-3</v>
      </c>
      <c r="Q2" s="4">
        <f>Q$4/(1-'Other Values'!$B$2)</f>
        <v>1.3242575154179047E-3</v>
      </c>
      <c r="R2" s="4">
        <f>R$4/(1-'Other Values'!$B$2)</f>
        <v>1.3831662006901719E-3</v>
      </c>
      <c r="S2" s="4">
        <f>S$4/(1-'Other Values'!$B$2)</f>
        <v>1.4343664372227982E-3</v>
      </c>
      <c r="T2" s="4">
        <f>T$4/(1-'Other Values'!$B$2)</f>
        <v>1.4864212915260591E-3</v>
      </c>
      <c r="U2" s="4">
        <f>U$4/(1-'Other Values'!$B$2)</f>
        <v>1.5559741085850961E-3</v>
      </c>
      <c r="V2" s="4">
        <f>V$4/(1-'Other Values'!$B$2)</f>
        <v>1.5596555314870266E-3</v>
      </c>
      <c r="W2" s="4">
        <f>W$4/(1-'Other Values'!$B$2)</f>
        <v>1.5609406244834405E-3</v>
      </c>
      <c r="X2" s="4">
        <f>X$4/(1-'Other Values'!$B$2)</f>
        <v>1.5620540504035203E-3</v>
      </c>
      <c r="Y2" s="4">
        <f>Y$4/(1-'Other Values'!$B$2)</f>
        <v>1.5636167848089349E-3</v>
      </c>
      <c r="Z2" s="4">
        <f>Z$4/(1-'Other Values'!$B$2)</f>
        <v>1.5669202839167307E-3</v>
      </c>
      <c r="AA2" s="4">
        <f>AA$4/(1-'Other Values'!$B$2)</f>
        <v>1.5690535970099687E-3</v>
      </c>
      <c r="AB2" s="4">
        <f>AB$4/(1-'Other Values'!$B$2)</f>
        <v>1.5697142955923581E-3</v>
      </c>
      <c r="AC2" s="4">
        <f>AC$4/(1-'Other Values'!$B$2)</f>
        <v>1.5708354420492249E-3</v>
      </c>
      <c r="AD2" s="4">
        <f>AD$4/(1-'Other Values'!$B$2)</f>
        <v>1.5714655093828896E-3</v>
      </c>
      <c r="AE2" s="4">
        <f>AE$4/(1-'Other Values'!$B$2)</f>
        <v>1.5711393556749722E-3</v>
      </c>
      <c r="AF2" s="4">
        <f>AF$4/(1-'Other Values'!$B$2)</f>
        <v>1.5701259669338777E-3</v>
      </c>
      <c r="AG2" s="4">
        <f>AG$4/(1-'Other Values'!$B$2)</f>
        <v>1.568199084275398E-3</v>
      </c>
      <c r="AH2" s="4"/>
      <c r="AI2" s="4"/>
    </row>
    <row r="3" spans="1:35">
      <c r="A3" t="s">
        <v>3</v>
      </c>
      <c r="B3" s="4">
        <f t="shared" ref="B3:AG5" si="0">B$4</f>
        <v>3.0768539884220951E-4</v>
      </c>
      <c r="C3" s="4">
        <f t="shared" si="0"/>
        <v>3.1424986163219182E-4</v>
      </c>
      <c r="D3" s="4">
        <f t="shared" si="0"/>
        <v>3.2081432442217412E-4</v>
      </c>
      <c r="E3" s="4">
        <f t="shared" si="0"/>
        <v>3.2737878721215643E-4</v>
      </c>
      <c r="F3" s="4">
        <f t="shared" si="0"/>
        <v>3.3394325000213874E-4</v>
      </c>
      <c r="G3" s="4">
        <f t="shared" si="0"/>
        <v>3.4050771279212105E-4</v>
      </c>
      <c r="H3" s="4">
        <f t="shared" si="0"/>
        <v>3.4707217558210335E-4</v>
      </c>
      <c r="I3" s="4">
        <f t="shared" si="0"/>
        <v>3.5363663837208566E-4</v>
      </c>
      <c r="J3" s="4">
        <f t="shared" si="0"/>
        <v>3.6020110116206797E-4</v>
      </c>
      <c r="K3" s="4">
        <f t="shared" si="0"/>
        <v>3.6676556395205028E-4</v>
      </c>
      <c r="L3" s="4">
        <f t="shared" si="0"/>
        <v>3.7333002674203258E-4</v>
      </c>
      <c r="M3" s="4">
        <f t="shared" si="0"/>
        <v>3.7989448953201489E-4</v>
      </c>
      <c r="N3" s="4">
        <f t="shared" si="0"/>
        <v>3.864589523219972E-4</v>
      </c>
      <c r="O3" s="4">
        <f t="shared" si="0"/>
        <v>3.9302341511197978E-4</v>
      </c>
      <c r="P3" s="4">
        <f t="shared" si="0"/>
        <v>4.0252878211595981E-4</v>
      </c>
      <c r="Q3" s="4">
        <f t="shared" si="0"/>
        <v>4.1588252550314367E-4</v>
      </c>
      <c r="R3" s="4">
        <f t="shared" si="0"/>
        <v>4.3438277377046727E-4</v>
      </c>
      <c r="S3" s="4">
        <f t="shared" si="0"/>
        <v>4.5046218689641604E-4</v>
      </c>
      <c r="T3" s="4">
        <f t="shared" si="0"/>
        <v>4.6680999238008479E-4</v>
      </c>
      <c r="U3" s="4">
        <f t="shared" si="0"/>
        <v>4.8865302583664188E-4</v>
      </c>
      <c r="V3" s="4">
        <f t="shared" si="0"/>
        <v>4.8980917517774396E-4</v>
      </c>
      <c r="W3" s="4">
        <f t="shared" si="0"/>
        <v>4.9021275810223763E-4</v>
      </c>
      <c r="X3" s="4">
        <f t="shared" si="0"/>
        <v>4.9056242905234535E-4</v>
      </c>
      <c r="Y3" s="4">
        <f t="shared" si="0"/>
        <v>4.9105320514660779E-4</v>
      </c>
      <c r="Z3" s="4">
        <f t="shared" si="0"/>
        <v>4.9209066767632876E-4</v>
      </c>
      <c r="AA3" s="4">
        <f t="shared" si="0"/>
        <v>4.9276063377172582E-4</v>
      </c>
      <c r="AB3" s="4">
        <f t="shared" si="0"/>
        <v>4.9296812588850924E-4</v>
      </c>
      <c r="AC3" s="4">
        <f t="shared" si="0"/>
        <v>4.9332022147000466E-4</v>
      </c>
      <c r="AD3" s="4">
        <f t="shared" si="0"/>
        <v>4.9351809385578358E-4</v>
      </c>
      <c r="AE3" s="4">
        <f t="shared" si="0"/>
        <v>4.9341566541858642E-4</v>
      </c>
      <c r="AF3" s="4">
        <f t="shared" si="0"/>
        <v>4.9309741110320135E-4</v>
      </c>
      <c r="AG3" s="4">
        <f t="shared" si="0"/>
        <v>4.9249227440053829E-4</v>
      </c>
      <c r="AH3" s="4"/>
      <c r="AI3" s="4"/>
    </row>
    <row r="4" spans="1:35">
      <c r="A4" t="s">
        <v>4</v>
      </c>
      <c r="B4" s="38">
        <f>Extrapolations!Z2</f>
        <v>3.0768539884220951E-4</v>
      </c>
      <c r="C4" s="29">
        <f>Extrapolations!AA2</f>
        <v>3.1424986163219182E-4</v>
      </c>
      <c r="D4" s="29">
        <f>Extrapolations!AB2</f>
        <v>3.2081432442217412E-4</v>
      </c>
      <c r="E4" s="29">
        <f>Extrapolations!AC2</f>
        <v>3.2737878721215643E-4</v>
      </c>
      <c r="F4" s="29">
        <f>Extrapolations!AD2</f>
        <v>3.3394325000213874E-4</v>
      </c>
      <c r="G4" s="29">
        <f>Extrapolations!AE2</f>
        <v>3.4050771279212105E-4</v>
      </c>
      <c r="H4" s="29">
        <f>Extrapolations!AF2</f>
        <v>3.4707217558210335E-4</v>
      </c>
      <c r="I4" s="29">
        <f>Extrapolations!AG2</f>
        <v>3.5363663837208566E-4</v>
      </c>
      <c r="J4" s="29">
        <f>Extrapolations!AH2</f>
        <v>3.6020110116206797E-4</v>
      </c>
      <c r="K4" s="29">
        <f>Extrapolations!AI2</f>
        <v>3.6676556395205028E-4</v>
      </c>
      <c r="L4" s="29">
        <f>Extrapolations!AJ2</f>
        <v>3.7333002674203258E-4</v>
      </c>
      <c r="M4" s="29">
        <f>Extrapolations!AK2</f>
        <v>3.7989448953201489E-4</v>
      </c>
      <c r="N4" s="29">
        <f>Extrapolations!AL2</f>
        <v>3.864589523219972E-4</v>
      </c>
      <c r="O4" s="29">
        <f>Extrapolations!AM2</f>
        <v>3.9302341511197978E-4</v>
      </c>
      <c r="P4" s="29">
        <f>Extrapolations!AN2</f>
        <v>4.0252878211595981E-4</v>
      </c>
      <c r="Q4" s="29">
        <f>Extrapolations!AO2</f>
        <v>4.1588252550314367E-4</v>
      </c>
      <c r="R4" s="29">
        <f>Extrapolations!AP2</f>
        <v>4.3438277377046727E-4</v>
      </c>
      <c r="S4" s="29">
        <f>Extrapolations!AQ2</f>
        <v>4.5046218689641604E-4</v>
      </c>
      <c r="T4" s="29">
        <f>Extrapolations!AR2</f>
        <v>4.6680999238008479E-4</v>
      </c>
      <c r="U4" s="29">
        <f>Extrapolations!AS2</f>
        <v>4.8865302583664188E-4</v>
      </c>
      <c r="V4" s="29">
        <f>Extrapolations!AT2</f>
        <v>4.8980917517774396E-4</v>
      </c>
      <c r="W4" s="29">
        <f>Extrapolations!AU2</f>
        <v>4.9021275810223763E-4</v>
      </c>
      <c r="X4" s="29">
        <f>Extrapolations!AV2</f>
        <v>4.9056242905234535E-4</v>
      </c>
      <c r="Y4" s="29">
        <f>Extrapolations!AW2</f>
        <v>4.9105320514660779E-4</v>
      </c>
      <c r="Z4" s="29">
        <f>Extrapolations!AX2</f>
        <v>4.9209066767632876E-4</v>
      </c>
      <c r="AA4" s="29">
        <f>Extrapolations!AY2</f>
        <v>4.9276063377172582E-4</v>
      </c>
      <c r="AB4" s="29">
        <f>Extrapolations!AZ2</f>
        <v>4.9296812588850924E-4</v>
      </c>
      <c r="AC4" s="29">
        <f>Extrapolations!BA2</f>
        <v>4.9332022147000466E-4</v>
      </c>
      <c r="AD4" s="29">
        <f>Extrapolations!BB2</f>
        <v>4.9351809385578358E-4</v>
      </c>
      <c r="AE4" s="29">
        <f>Extrapolations!BC2</f>
        <v>4.9341566541858642E-4</v>
      </c>
      <c r="AF4" s="29">
        <f>Extrapolations!BD2</f>
        <v>4.9309741110320135E-4</v>
      </c>
      <c r="AG4" s="29">
        <f>Extrapolations!BE2</f>
        <v>4.9249227440053829E-4</v>
      </c>
      <c r="AH4" s="29"/>
      <c r="AI4" s="29"/>
    </row>
    <row r="5" spans="1:35">
      <c r="A5" t="s">
        <v>5</v>
      </c>
      <c r="B5" s="4">
        <f t="shared" si="0"/>
        <v>3.0768539884220951E-4</v>
      </c>
      <c r="C5" s="4">
        <f t="shared" si="0"/>
        <v>3.1424986163219182E-4</v>
      </c>
      <c r="D5" s="4">
        <f t="shared" si="0"/>
        <v>3.2081432442217412E-4</v>
      </c>
      <c r="E5" s="4">
        <f t="shared" si="0"/>
        <v>3.2737878721215643E-4</v>
      </c>
      <c r="F5" s="4">
        <f t="shared" si="0"/>
        <v>3.3394325000213874E-4</v>
      </c>
      <c r="G5" s="4">
        <f t="shared" si="0"/>
        <v>3.4050771279212105E-4</v>
      </c>
      <c r="H5" s="4">
        <f t="shared" si="0"/>
        <v>3.4707217558210335E-4</v>
      </c>
      <c r="I5" s="4">
        <f t="shared" si="0"/>
        <v>3.5363663837208566E-4</v>
      </c>
      <c r="J5" s="4">
        <f t="shared" si="0"/>
        <v>3.6020110116206797E-4</v>
      </c>
      <c r="K5" s="4">
        <f t="shared" si="0"/>
        <v>3.6676556395205028E-4</v>
      </c>
      <c r="L5" s="4">
        <f t="shared" si="0"/>
        <v>3.7333002674203258E-4</v>
      </c>
      <c r="M5" s="4">
        <f t="shared" si="0"/>
        <v>3.7989448953201489E-4</v>
      </c>
      <c r="N5" s="4">
        <f t="shared" si="0"/>
        <v>3.864589523219972E-4</v>
      </c>
      <c r="O5" s="4">
        <f t="shared" si="0"/>
        <v>3.9302341511197978E-4</v>
      </c>
      <c r="P5" s="4">
        <f t="shared" si="0"/>
        <v>4.0252878211595981E-4</v>
      </c>
      <c r="Q5" s="4">
        <f t="shared" si="0"/>
        <v>4.1588252550314367E-4</v>
      </c>
      <c r="R5" s="4">
        <f t="shared" si="0"/>
        <v>4.3438277377046727E-4</v>
      </c>
      <c r="S5" s="4">
        <f t="shared" si="0"/>
        <v>4.5046218689641604E-4</v>
      </c>
      <c r="T5" s="4">
        <f t="shared" si="0"/>
        <v>4.6680999238008479E-4</v>
      </c>
      <c r="U5" s="4">
        <f t="shared" si="0"/>
        <v>4.8865302583664188E-4</v>
      </c>
      <c r="V5" s="4">
        <f t="shared" si="0"/>
        <v>4.8980917517774396E-4</v>
      </c>
      <c r="W5" s="4">
        <f t="shared" si="0"/>
        <v>4.9021275810223763E-4</v>
      </c>
      <c r="X5" s="4">
        <f t="shared" si="0"/>
        <v>4.9056242905234535E-4</v>
      </c>
      <c r="Y5" s="4">
        <f t="shared" si="0"/>
        <v>4.9105320514660779E-4</v>
      </c>
      <c r="Z5" s="4">
        <f t="shared" si="0"/>
        <v>4.9209066767632876E-4</v>
      </c>
      <c r="AA5" s="4">
        <f t="shared" si="0"/>
        <v>4.9276063377172582E-4</v>
      </c>
      <c r="AB5" s="4">
        <f t="shared" si="0"/>
        <v>4.9296812588850924E-4</v>
      </c>
      <c r="AC5" s="4">
        <f t="shared" si="0"/>
        <v>4.9332022147000466E-4</v>
      </c>
      <c r="AD5" s="4">
        <f t="shared" si="0"/>
        <v>4.9351809385578358E-4</v>
      </c>
      <c r="AE5" s="4">
        <f t="shared" si="0"/>
        <v>4.9341566541858642E-4</v>
      </c>
      <c r="AF5" s="4">
        <f t="shared" si="0"/>
        <v>4.9309741110320135E-4</v>
      </c>
      <c r="AG5" s="4">
        <f t="shared" si="0"/>
        <v>4.9249227440053829E-4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6.7731272666186372E-4</v>
      </c>
      <c r="C6" s="4">
        <f>C$4/(1-'Other Values'!$B$2)*'Other Values'!$B$6+C$4*(1-'Other Values'!$B$6)</f>
        <v>6.9176318225086433E-4</v>
      </c>
      <c r="D6" s="4">
        <f>D$4/(1-'Other Values'!$B$2)*'Other Values'!$B$6+D$4*(1-'Other Values'!$B$6)</f>
        <v>7.0621363783986472E-4</v>
      </c>
      <c r="E6" s="4">
        <f>E$4/(1-'Other Values'!$B$2)*'Other Values'!$B$6+E$4*(1-'Other Values'!$B$6)</f>
        <v>7.2066409342886532E-4</v>
      </c>
      <c r="F6" s="4">
        <f>F$4/(1-'Other Values'!$B$2)*'Other Values'!$B$6+F$4*(1-'Other Values'!$B$6)</f>
        <v>7.3511454901786582E-4</v>
      </c>
      <c r="G6" s="4">
        <f>G$4/(1-'Other Values'!$B$2)*'Other Values'!$B$6+G$4*(1-'Other Values'!$B$6)</f>
        <v>7.4956500460686643E-4</v>
      </c>
      <c r="H6" s="4">
        <f>H$4/(1-'Other Values'!$B$2)*'Other Values'!$B$6+H$4*(1-'Other Values'!$B$6)</f>
        <v>7.6401546019586692E-4</v>
      </c>
      <c r="I6" s="4">
        <f>I$4/(1-'Other Values'!$B$2)*'Other Values'!$B$6+I$4*(1-'Other Values'!$B$6)</f>
        <v>7.7846591578486742E-4</v>
      </c>
      <c r="J6" s="4">
        <f>J$4/(1-'Other Values'!$B$2)*'Other Values'!$B$6+J$4*(1-'Other Values'!$B$6)</f>
        <v>7.9291637137386792E-4</v>
      </c>
      <c r="K6" s="4">
        <f>K$4/(1-'Other Values'!$B$2)*'Other Values'!$B$6+K$4*(1-'Other Values'!$B$6)</f>
        <v>8.0736682696286853E-4</v>
      </c>
      <c r="L6" s="4">
        <f>L$4/(1-'Other Values'!$B$2)*'Other Values'!$B$6+L$4*(1-'Other Values'!$B$6)</f>
        <v>8.2181728255186902E-4</v>
      </c>
      <c r="M6" s="4">
        <f>M$4/(1-'Other Values'!$B$2)*'Other Values'!$B$6+M$4*(1-'Other Values'!$B$6)</f>
        <v>8.3626773814086952E-4</v>
      </c>
      <c r="N6" s="4">
        <f>N$4/(1-'Other Values'!$B$2)*'Other Values'!$B$6+N$4*(1-'Other Values'!$B$6)</f>
        <v>8.5071819372987002E-4</v>
      </c>
      <c r="O6" s="4">
        <f>O$4/(1-'Other Values'!$B$2)*'Other Values'!$B$6+O$4*(1-'Other Values'!$B$6)</f>
        <v>8.6516864931887117E-4</v>
      </c>
      <c r="P6" s="4">
        <f>P$4/(1-'Other Values'!$B$2)*'Other Values'!$B$6+P$4*(1-'Other Values'!$B$6)</f>
        <v>8.8609296378947466E-4</v>
      </c>
      <c r="Q6" s="4">
        <f>Q$4/(1-'Other Values'!$B$2)*'Other Values'!$B$6+Q$4*(1-'Other Values'!$B$6)</f>
        <v>9.1548876995626227E-4</v>
      </c>
      <c r="R6" s="4">
        <f>R$4/(1-'Other Values'!$B$2)*'Other Values'!$B$6+R$4*(1-'Other Values'!$B$6)</f>
        <v>9.5621365857630485E-4</v>
      </c>
      <c r="S6" s="4">
        <f>S$4/(1-'Other Values'!$B$2)*'Other Values'!$B$6+S$4*(1-'Other Values'!$B$6)</f>
        <v>9.9160952457592617E-4</v>
      </c>
      <c r="T6" s="4">
        <f>T$4/(1-'Other Values'!$B$2)*'Other Values'!$B$6+T$4*(1-'Other Values'!$B$6)</f>
        <v>1.0275962069103708E-3</v>
      </c>
      <c r="U6" s="4">
        <f>U$4/(1-'Other Values'!$B$2)*'Other Values'!$B$6+U$4*(1-'Other Values'!$B$6)</f>
        <v>1.0756796213482918E-3</v>
      </c>
      <c r="V6" s="4">
        <f>V$4/(1-'Other Values'!$B$2)*'Other Values'!$B$6+V$4*(1-'Other Values'!$B$6)</f>
        <v>1.0782246711478493E-3</v>
      </c>
      <c r="W6" s="4">
        <f>W$4/(1-'Other Values'!$B$2)*'Other Values'!$B$6+W$4*(1-'Other Values'!$B$6)</f>
        <v>1.0791130846118991E-3</v>
      </c>
      <c r="X6" s="4">
        <f>X$4/(1-'Other Values'!$B$2)*'Other Values'!$B$6+X$4*(1-'Other Values'!$B$6)</f>
        <v>1.0798828207954916E-3</v>
      </c>
      <c r="Y6" s="4">
        <f>Y$4/(1-'Other Values'!$B$2)*'Other Values'!$B$6+Y$4*(1-'Other Values'!$B$6)</f>
        <v>1.0809631739608877E-3</v>
      </c>
      <c r="Z6" s="4">
        <f>Z$4/(1-'Other Values'!$B$2)*'Other Values'!$B$6+Z$4*(1-'Other Values'!$B$6)</f>
        <v>1.0832469566085499E-3</v>
      </c>
      <c r="AA6" s="4">
        <f>AA$4/(1-'Other Values'!$B$2)*'Other Values'!$B$6+AA$4*(1-'Other Values'!$B$6)</f>
        <v>1.0847217635527595E-3</v>
      </c>
      <c r="AB6" s="4">
        <f>AB$4/(1-'Other Values'!$B$2)*'Other Values'!$B$6+AB$4*(1-'Other Values'!$B$6)</f>
        <v>1.0851785192256263E-3</v>
      </c>
      <c r="AC6" s="4">
        <f>AC$4/(1-'Other Values'!$B$2)*'Other Values'!$B$6+AC$4*(1-'Other Values'!$B$6)</f>
        <v>1.0859535927885758E-3</v>
      </c>
      <c r="AD6" s="4">
        <f>AD$4/(1-'Other Values'!$B$2)*'Other Values'!$B$6+AD$4*(1-'Other Values'!$B$6)</f>
        <v>1.086389172395692E-3</v>
      </c>
      <c r="AE6" s="4">
        <f>AE$4/(1-'Other Values'!$B$2)*'Other Values'!$B$6+AE$4*(1-'Other Values'!$B$6)</f>
        <v>1.0861636950595987E-3</v>
      </c>
      <c r="AF6" s="4">
        <f>AF$4/(1-'Other Values'!$B$2)*'Other Values'!$B$6+AF$4*(1-'Other Values'!$B$6)</f>
        <v>1.0854631168100734E-3</v>
      </c>
      <c r="AG6" s="4">
        <f>AG$4/(1-'Other Values'!$B$2)*'Other Values'!$B$6+AG$4*(1-'Other Values'!$B$6)</f>
        <v>1.0841310198317113E-3</v>
      </c>
      <c r="AH6" s="4"/>
      <c r="AI6" s="4"/>
    </row>
    <row r="7" spans="1:35">
      <c r="A7" t="s">
        <v>89</v>
      </c>
      <c r="B7" s="4">
        <f>B$4*Calculations!$B$31</f>
        <v>2.3845618410271239E-4</v>
      </c>
      <c r="C7" s="4">
        <f>C$4*Calculations!$B$31</f>
        <v>2.4354364276494867E-4</v>
      </c>
      <c r="D7" s="4">
        <f>D$4*Calculations!$B$31</f>
        <v>2.4863110142718493E-4</v>
      </c>
      <c r="E7" s="4">
        <f>E$4*Calculations!$B$31</f>
        <v>2.5371856008942124E-4</v>
      </c>
      <c r="F7" s="4">
        <f>F$4*Calculations!$B$31</f>
        <v>2.5880601875165755E-4</v>
      </c>
      <c r="G7" s="4">
        <f>G$4*Calculations!$B$31</f>
        <v>2.6389347741389381E-4</v>
      </c>
      <c r="H7" s="4">
        <f>H$4*Calculations!$B$31</f>
        <v>2.6898093607613012E-4</v>
      </c>
      <c r="I7" s="4">
        <f>I$4*Calculations!$B$31</f>
        <v>2.7406839473836638E-4</v>
      </c>
      <c r="J7" s="4">
        <f>J$4*Calculations!$B$31</f>
        <v>2.7915585340060269E-4</v>
      </c>
      <c r="K7" s="4">
        <f>K$4*Calculations!$B$31</f>
        <v>2.84243312062839E-4</v>
      </c>
      <c r="L7" s="4">
        <f>L$4*Calculations!$B$31</f>
        <v>2.8933077072507526E-4</v>
      </c>
      <c r="M7" s="4">
        <f>M$4*Calculations!$B$31</f>
        <v>2.9441822938731157E-4</v>
      </c>
      <c r="N7" s="4">
        <f>N$4*Calculations!$B$31</f>
        <v>2.9950568804954782E-4</v>
      </c>
      <c r="O7" s="4">
        <f>O$4*Calculations!$B$31</f>
        <v>3.0459314671178435E-4</v>
      </c>
      <c r="P7" s="4">
        <f>P$4*Calculations!$B$31</f>
        <v>3.1195980613986889E-4</v>
      </c>
      <c r="Q7" s="4">
        <f>Q$4*Calculations!$B$31</f>
        <v>3.2230895726493636E-4</v>
      </c>
      <c r="R7" s="4">
        <f>R$4*Calculations!$B$31</f>
        <v>3.3664664967211213E-4</v>
      </c>
      <c r="S7" s="4">
        <f>S$4*Calculations!$B$31</f>
        <v>3.4910819484472243E-4</v>
      </c>
      <c r="T7" s="4">
        <f>T$4*Calculations!$B$31</f>
        <v>3.6177774409456572E-4</v>
      </c>
      <c r="U7" s="4">
        <f>U$4*Calculations!$B$31</f>
        <v>3.7870609502339749E-4</v>
      </c>
      <c r="V7" s="4">
        <f>V$4*Calculations!$B$31</f>
        <v>3.7960211076275161E-4</v>
      </c>
      <c r="W7" s="4">
        <f>W$4*Calculations!$B$31</f>
        <v>3.7991488752923416E-4</v>
      </c>
      <c r="X7" s="4">
        <f>X$4*Calculations!$B$31</f>
        <v>3.8018588251556768E-4</v>
      </c>
      <c r="Y7" s="4">
        <f>Y$4*Calculations!$B$31</f>
        <v>3.8056623398862106E-4</v>
      </c>
      <c r="Z7" s="4">
        <f>Z$4*Calculations!$B$31</f>
        <v>3.813702674491548E-4</v>
      </c>
      <c r="AA7" s="4">
        <f>AA$4*Calculations!$B$31</f>
        <v>3.818894911730875E-4</v>
      </c>
      <c r="AB7" s="4">
        <f>AB$4*Calculations!$B$31</f>
        <v>3.8205029756359468E-4</v>
      </c>
      <c r="AC7" s="4">
        <f>AC$4*Calculations!$B$31</f>
        <v>3.8232317163925365E-4</v>
      </c>
      <c r="AD7" s="4">
        <f>AD$4*Calculations!$B$31</f>
        <v>3.8247652273823229E-4</v>
      </c>
      <c r="AE7" s="4">
        <f>AE$4*Calculations!$B$31</f>
        <v>3.8239714069940447E-4</v>
      </c>
      <c r="AF7" s="4">
        <f>AF$4*Calculations!$B$31</f>
        <v>3.8215049360498105E-4</v>
      </c>
      <c r="AG7" s="4">
        <f>AG$4*Calculations!$B$31</f>
        <v>3.8168151266041719E-4</v>
      </c>
      <c r="AH7" s="4"/>
      <c r="AI7" s="4"/>
    </row>
    <row r="8" spans="1:35">
      <c r="A8" t="s">
        <v>90</v>
      </c>
      <c r="B8" s="4">
        <f>B$4*Calculations!$B$27</f>
        <v>9.2305619652662842E-4</v>
      </c>
      <c r="C8" s="4">
        <f>C$4*Calculations!$B$27</f>
        <v>9.4274958489657529E-4</v>
      </c>
      <c r="D8" s="4">
        <f>D$4*Calculations!$B$27</f>
        <v>9.6244297326652226E-4</v>
      </c>
      <c r="E8" s="4">
        <f>E$4*Calculations!$B$27</f>
        <v>9.8213636163646924E-4</v>
      </c>
      <c r="F8" s="4">
        <f>F$4*Calculations!$B$27</f>
        <v>1.001829750006416E-3</v>
      </c>
      <c r="G8" s="4">
        <f>G$4*Calculations!$B$27</f>
        <v>1.021523138376363E-3</v>
      </c>
      <c r="H8" s="4">
        <f>H$4*Calculations!$B$27</f>
        <v>1.04121652674631E-3</v>
      </c>
      <c r="I8" s="4">
        <f>I$4*Calculations!$B$27</f>
        <v>1.0609099151162569E-3</v>
      </c>
      <c r="J8" s="4">
        <f>J$4*Calculations!$B$27</f>
        <v>1.0806033034862037E-3</v>
      </c>
      <c r="K8" s="4">
        <f>K$4*Calculations!$B$27</f>
        <v>1.1002966918561507E-3</v>
      </c>
      <c r="L8" s="4">
        <f>L$4*Calculations!$B$27</f>
        <v>1.1199900802260976E-3</v>
      </c>
      <c r="M8" s="4">
        <f>M$4*Calculations!$B$27</f>
        <v>1.1396834685960444E-3</v>
      </c>
      <c r="N8" s="4">
        <f>N$4*Calculations!$B$27</f>
        <v>1.1593768569659914E-3</v>
      </c>
      <c r="O8" s="4">
        <f>O$4*Calculations!$B$27</f>
        <v>1.1790702453359392E-3</v>
      </c>
      <c r="P8" s="4">
        <f>P$4*Calculations!$B$27</f>
        <v>1.2075863463478793E-3</v>
      </c>
      <c r="Q8" s="4">
        <f>Q$4*Calculations!$B$27</f>
        <v>1.2476475765094309E-3</v>
      </c>
      <c r="R8" s="4">
        <f>R$4*Calculations!$B$27</f>
        <v>1.3031483213114016E-3</v>
      </c>
      <c r="S8" s="4">
        <f>S$4*Calculations!$B$27</f>
        <v>1.3513865606892478E-3</v>
      </c>
      <c r="T8" s="4">
        <f>T$4*Calculations!$B$27</f>
        <v>1.4004299771402543E-3</v>
      </c>
      <c r="U8" s="4">
        <f>U$4*Calculations!$B$27</f>
        <v>1.4659590775099253E-3</v>
      </c>
      <c r="V8" s="4">
        <f>V$4*Calculations!$B$27</f>
        <v>1.4694275255332317E-3</v>
      </c>
      <c r="W8" s="4">
        <f>W$4*Calculations!$B$27</f>
        <v>1.4706382743067126E-3</v>
      </c>
      <c r="X8" s="4">
        <f>X$4*Calculations!$B$27</f>
        <v>1.4716872871570357E-3</v>
      </c>
      <c r="Y8" s="4">
        <f>Y$4*Calculations!$B$27</f>
        <v>1.4731596154398232E-3</v>
      </c>
      <c r="Z8" s="4">
        <f>Z$4*Calculations!$B$27</f>
        <v>1.476272003028986E-3</v>
      </c>
      <c r="AA8" s="4">
        <f>AA$4*Calculations!$B$27</f>
        <v>1.4782819013151771E-3</v>
      </c>
      <c r="AB8" s="4">
        <f>AB$4*Calculations!$B$27</f>
        <v>1.4789043776655274E-3</v>
      </c>
      <c r="AC8" s="4">
        <f>AC$4*Calculations!$B$27</f>
        <v>1.4799606644100138E-3</v>
      </c>
      <c r="AD8" s="4">
        <f>AD$4*Calculations!$B$27</f>
        <v>1.4805542815673504E-3</v>
      </c>
      <c r="AE8" s="4">
        <f>AE$4*Calculations!$B$27</f>
        <v>1.480246996255759E-3</v>
      </c>
      <c r="AF8" s="4">
        <f>AF$4*Calculations!$B$27</f>
        <v>1.4792922333096037E-3</v>
      </c>
      <c r="AG8" s="4">
        <f>AG$4*Calculations!$B$27</f>
        <v>1.4774768232016147E-3</v>
      </c>
      <c r="AH8" s="4"/>
      <c r="AI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2.5339049373489963E-4</v>
      </c>
      <c r="C2" s="4">
        <f>C$4/(1-'Other Values'!$B$2)</f>
        <v>2.5524905239919065E-4</v>
      </c>
      <c r="D2" s="4">
        <f>D$4/(1-'Other Values'!$B$2)</f>
        <v>2.5710761106348168E-4</v>
      </c>
      <c r="E2" s="4">
        <f>E$4/(1-'Other Values'!$B$2)</f>
        <v>2.589661697277727E-4</v>
      </c>
      <c r="F2" s="4">
        <f>F$4/(1-'Other Values'!$B$2)</f>
        <v>2.6082472839206373E-4</v>
      </c>
      <c r="G2" s="4">
        <f>G$4/(1-'Other Values'!$B$2)</f>
        <v>2.6268328705635475E-4</v>
      </c>
      <c r="H2" s="4">
        <f>H$4/(1-'Other Values'!$B$2)</f>
        <v>2.6454184572064578E-4</v>
      </c>
      <c r="I2" s="4">
        <f>I$4/(1-'Other Values'!$B$2)</f>
        <v>2.664004043849368E-4</v>
      </c>
      <c r="J2" s="4">
        <f>J$4/(1-'Other Values'!$B$2)</f>
        <v>2.6825896304922783E-4</v>
      </c>
      <c r="K2" s="4">
        <f>K$4/(1-'Other Values'!$B$2)</f>
        <v>2.7011752171351885E-4</v>
      </c>
      <c r="L2" s="4">
        <f>L$4/(1-'Other Values'!$B$2)</f>
        <v>2.7197608037780988E-4</v>
      </c>
      <c r="M2" s="4">
        <f>M$4/(1-'Other Values'!$B$2)</f>
        <v>2.738346390421009E-4</v>
      </c>
      <c r="N2" s="4">
        <f>N$4/(1-'Other Values'!$B$2)</f>
        <v>2.7569319770639193E-4</v>
      </c>
      <c r="O2" s="4">
        <f>O$4/(1-'Other Values'!$B$2)</f>
        <v>2.7941031503497376E-4</v>
      </c>
      <c r="P2" s="4">
        <f>P$4/(1-'Other Values'!$B$2)</f>
        <v>2.8100265566934128E-4</v>
      </c>
      <c r="Q2" s="4">
        <f>Q$4/(1-'Other Values'!$B$2)</f>
        <v>2.8488628617808506E-4</v>
      </c>
      <c r="R2" s="4">
        <f>R$4/(1-'Other Values'!$B$2)</f>
        <v>2.8788192337174054E-4</v>
      </c>
      <c r="S2" s="4">
        <f>S$4/(1-'Other Values'!$B$2)</f>
        <v>2.9180345173598302E-4</v>
      </c>
      <c r="T2" s="4">
        <f>T$4/(1-'Other Values'!$B$2)</f>
        <v>2.965068668399576E-4</v>
      </c>
      <c r="U2" s="4">
        <f>U$4/(1-'Other Values'!$B$2)</f>
        <v>3.0212747311734388E-4</v>
      </c>
      <c r="V2" s="4">
        <f>V$4/(1-'Other Values'!$B$2)</f>
        <v>3.0770081373843514E-4</v>
      </c>
      <c r="W2" s="4">
        <f>W$4/(1-'Other Values'!$B$2)</f>
        <v>3.1233741138009615E-4</v>
      </c>
      <c r="X2" s="4">
        <f>X$4/(1-'Other Values'!$B$2)</f>
        <v>3.1245650302586312E-4</v>
      </c>
      <c r="Y2" s="4">
        <f>Y$4/(1-'Other Values'!$B$2)</f>
        <v>3.1409917008312258E-4</v>
      </c>
      <c r="Z2" s="4">
        <f>Z$4/(1-'Other Values'!$B$2)</f>
        <v>3.1524326608691177E-4</v>
      </c>
      <c r="AA2" s="4">
        <f>AA$4/(1-'Other Values'!$B$2)</f>
        <v>3.158050187829806E-4</v>
      </c>
      <c r="AB2" s="4">
        <f>AB$4/(1-'Other Values'!$B$2)</f>
        <v>3.154876822122429E-4</v>
      </c>
      <c r="AC2" s="4">
        <f>AC$4/(1-'Other Values'!$B$2)</f>
        <v>3.1500235593059141E-4</v>
      </c>
      <c r="AD2" s="4">
        <f>AD$4/(1-'Other Values'!$B$2)</f>
        <v>3.1452053561795092E-4</v>
      </c>
      <c r="AE2" s="4">
        <f>AE$4/(1-'Other Values'!$B$2)</f>
        <v>3.1393893431425415E-4</v>
      </c>
      <c r="AF2" s="4">
        <f>AF$4/(1-'Other Values'!$B$2)</f>
        <v>3.1361805467430441E-4</v>
      </c>
      <c r="AG2" s="4">
        <f>AG$4/(1-'Other Values'!$B$2)</f>
        <v>3.1327443261103521E-4</v>
      </c>
      <c r="AH2" s="4"/>
      <c r="AI2" s="4"/>
    </row>
    <row r="3" spans="1:35">
      <c r="A3" t="s">
        <v>3</v>
      </c>
      <c r="B3" s="4">
        <f t="shared" ref="B3:AG3" si="0">B$4</f>
        <v>7.9577179850629656E-5</v>
      </c>
      <c r="C3" s="4">
        <f t="shared" si="0"/>
        <v>8.0160859431150803E-5</v>
      </c>
      <c r="D3" s="4">
        <f t="shared" si="0"/>
        <v>8.0744539011671951E-5</v>
      </c>
      <c r="E3" s="4">
        <f t="shared" si="0"/>
        <v>8.1328218592193098E-5</v>
      </c>
      <c r="F3" s="4">
        <f t="shared" si="0"/>
        <v>8.1911898172714245E-5</v>
      </c>
      <c r="G3" s="4">
        <f t="shared" si="0"/>
        <v>8.2495577753235392E-5</v>
      </c>
      <c r="H3" s="4">
        <f t="shared" si="0"/>
        <v>8.307925733375654E-5</v>
      </c>
      <c r="I3" s="4">
        <f t="shared" si="0"/>
        <v>8.3662936914277687E-5</v>
      </c>
      <c r="J3" s="4">
        <f t="shared" si="0"/>
        <v>8.4246616494798834E-5</v>
      </c>
      <c r="K3" s="4">
        <f t="shared" si="0"/>
        <v>8.4830296075319981E-5</v>
      </c>
      <c r="L3" s="4">
        <f t="shared" si="0"/>
        <v>8.5413975655841129E-5</v>
      </c>
      <c r="M3" s="4">
        <f t="shared" si="0"/>
        <v>8.5997655236362289E-5</v>
      </c>
      <c r="N3" s="4">
        <f t="shared" si="0"/>
        <v>8.6581334816883437E-5</v>
      </c>
      <c r="O3" s="4">
        <f t="shared" si="0"/>
        <v>8.7748693977925663E-5</v>
      </c>
      <c r="P3" s="4">
        <f t="shared" si="0"/>
        <v>8.824876789615679E-5</v>
      </c>
      <c r="Q3" s="4">
        <f t="shared" si="0"/>
        <v>8.9468420452621779E-5</v>
      </c>
      <c r="R3" s="4">
        <f t="shared" si="0"/>
        <v>9.0409199075422672E-5</v>
      </c>
      <c r="S3" s="4">
        <f t="shared" si="0"/>
        <v>9.1640753437746759E-5</v>
      </c>
      <c r="T3" s="4">
        <f t="shared" si="0"/>
        <v>9.3117859007590004E-5</v>
      </c>
      <c r="U3" s="4">
        <f t="shared" si="0"/>
        <v>9.4883008086438589E-5</v>
      </c>
      <c r="V3" s="4">
        <f t="shared" si="0"/>
        <v>9.6633313405458996E-5</v>
      </c>
      <c r="W3" s="4">
        <f t="shared" si="0"/>
        <v>9.8089434978873195E-5</v>
      </c>
      <c r="X3" s="4">
        <f t="shared" si="0"/>
        <v>9.8126835661014889E-5</v>
      </c>
      <c r="Y3" s="4">
        <f t="shared" si="0"/>
        <v>9.8642714571559186E-5</v>
      </c>
      <c r="Z3" s="4">
        <f t="shared" si="0"/>
        <v>9.9002017448782231E-5</v>
      </c>
      <c r="AA3" s="4">
        <f t="shared" si="0"/>
        <v>9.9178435650853423E-5</v>
      </c>
      <c r="AB3" s="4">
        <f t="shared" si="0"/>
        <v>9.9078776231944067E-5</v>
      </c>
      <c r="AC3" s="4">
        <f t="shared" si="0"/>
        <v>9.8926359713739475E-5</v>
      </c>
      <c r="AD3" s="4">
        <f t="shared" si="0"/>
        <v>9.8775044243654031E-5</v>
      </c>
      <c r="AE3" s="4">
        <f t="shared" si="0"/>
        <v>9.8592392594559178E-5</v>
      </c>
      <c r="AF3" s="4">
        <f t="shared" si="0"/>
        <v>9.8491620476227854E-5</v>
      </c>
      <c r="AG3" s="4">
        <f t="shared" si="0"/>
        <v>9.8383706109250751E-5</v>
      </c>
      <c r="AH3" s="4"/>
      <c r="AI3" s="4"/>
    </row>
    <row r="4" spans="1:35">
      <c r="A4" t="s">
        <v>4</v>
      </c>
      <c r="B4" s="4">
        <f>Extrapolations!Z3</f>
        <v>7.9577179850629656E-5</v>
      </c>
      <c r="C4" s="4">
        <f>Extrapolations!AA3</f>
        <v>8.0160859431150803E-5</v>
      </c>
      <c r="D4" s="4">
        <f>Extrapolations!AB3</f>
        <v>8.0744539011671951E-5</v>
      </c>
      <c r="E4" s="4">
        <f>Extrapolations!AC3</f>
        <v>8.1328218592193098E-5</v>
      </c>
      <c r="F4" s="4">
        <f>Extrapolations!AD3</f>
        <v>8.1911898172714245E-5</v>
      </c>
      <c r="G4" s="4">
        <f>Extrapolations!AE3</f>
        <v>8.2495577753235392E-5</v>
      </c>
      <c r="H4" s="4">
        <f>Extrapolations!AF3</f>
        <v>8.307925733375654E-5</v>
      </c>
      <c r="I4" s="4">
        <f>Extrapolations!AG3</f>
        <v>8.3662936914277687E-5</v>
      </c>
      <c r="J4" s="4">
        <f>Extrapolations!AH3</f>
        <v>8.4246616494798834E-5</v>
      </c>
      <c r="K4" s="4">
        <f>Extrapolations!AI3</f>
        <v>8.4830296075319981E-5</v>
      </c>
      <c r="L4" s="4">
        <f>Extrapolations!AJ3</f>
        <v>8.5413975655841129E-5</v>
      </c>
      <c r="M4" s="4">
        <f>Extrapolations!AK3</f>
        <v>8.5997655236362289E-5</v>
      </c>
      <c r="N4" s="4">
        <f>Extrapolations!AL3</f>
        <v>8.6581334816883437E-5</v>
      </c>
      <c r="O4" s="4">
        <f>Extrapolations!AM3</f>
        <v>8.7748693977925663E-5</v>
      </c>
      <c r="P4" s="4">
        <f>Extrapolations!AN3</f>
        <v>8.824876789615679E-5</v>
      </c>
      <c r="Q4" s="4">
        <f>Extrapolations!AO3</f>
        <v>8.9468420452621779E-5</v>
      </c>
      <c r="R4" s="4">
        <f>Extrapolations!AP3</f>
        <v>9.0409199075422672E-5</v>
      </c>
      <c r="S4" s="4">
        <f>Extrapolations!AQ3</f>
        <v>9.1640753437746759E-5</v>
      </c>
      <c r="T4" s="4">
        <f>Extrapolations!AR3</f>
        <v>9.3117859007590004E-5</v>
      </c>
      <c r="U4" s="4">
        <f>Extrapolations!AS3</f>
        <v>9.4883008086438589E-5</v>
      </c>
      <c r="V4" s="4">
        <f>Extrapolations!AT3</f>
        <v>9.6633313405458996E-5</v>
      </c>
      <c r="W4" s="4">
        <f>Extrapolations!AU3</f>
        <v>9.8089434978873195E-5</v>
      </c>
      <c r="X4" s="4">
        <f>Extrapolations!AV3</f>
        <v>9.8126835661014889E-5</v>
      </c>
      <c r="Y4" s="4">
        <f>Extrapolations!AW3</f>
        <v>9.8642714571559186E-5</v>
      </c>
      <c r="Z4" s="4">
        <f>Extrapolations!AX3</f>
        <v>9.9002017448782231E-5</v>
      </c>
      <c r="AA4" s="4">
        <f>Extrapolations!AY3</f>
        <v>9.9178435650853423E-5</v>
      </c>
      <c r="AB4" s="4">
        <f>Extrapolations!AZ3</f>
        <v>9.9078776231944067E-5</v>
      </c>
      <c r="AC4" s="4">
        <f>Extrapolations!BA3</f>
        <v>9.8926359713739475E-5</v>
      </c>
      <c r="AD4" s="4">
        <f>Extrapolations!BB3</f>
        <v>9.8775044243654031E-5</v>
      </c>
      <c r="AE4" s="4">
        <f>Extrapolations!BC3</f>
        <v>9.8592392594559178E-5</v>
      </c>
      <c r="AF4" s="4">
        <f>Extrapolations!BD3</f>
        <v>9.8491620476227854E-5</v>
      </c>
      <c r="AG4" s="4">
        <f>Extrapolations!BE3</f>
        <v>9.8383706109250751E-5</v>
      </c>
      <c r="AH4" s="4"/>
      <c r="AI4" s="4"/>
    </row>
    <row r="5" spans="1:35">
      <c r="A5" t="s">
        <v>5</v>
      </c>
      <c r="B5" s="4">
        <f t="shared" ref="B5:AG5" si="1">B$4</f>
        <v>7.9577179850629656E-5</v>
      </c>
      <c r="C5" s="4">
        <f t="shared" si="1"/>
        <v>8.0160859431150803E-5</v>
      </c>
      <c r="D5" s="4">
        <f t="shared" si="1"/>
        <v>8.0744539011671951E-5</v>
      </c>
      <c r="E5" s="4">
        <f t="shared" si="1"/>
        <v>8.1328218592193098E-5</v>
      </c>
      <c r="F5" s="4">
        <f t="shared" si="1"/>
        <v>8.1911898172714245E-5</v>
      </c>
      <c r="G5" s="4">
        <f t="shared" si="1"/>
        <v>8.2495577753235392E-5</v>
      </c>
      <c r="H5" s="4">
        <f t="shared" si="1"/>
        <v>8.307925733375654E-5</v>
      </c>
      <c r="I5" s="4">
        <f t="shared" si="1"/>
        <v>8.3662936914277687E-5</v>
      </c>
      <c r="J5" s="4">
        <f t="shared" si="1"/>
        <v>8.4246616494798834E-5</v>
      </c>
      <c r="K5" s="4">
        <f t="shared" si="1"/>
        <v>8.4830296075319981E-5</v>
      </c>
      <c r="L5" s="4">
        <f t="shared" si="1"/>
        <v>8.5413975655841129E-5</v>
      </c>
      <c r="M5" s="4">
        <f t="shared" si="1"/>
        <v>8.5997655236362289E-5</v>
      </c>
      <c r="N5" s="4">
        <f t="shared" si="1"/>
        <v>8.6581334816883437E-5</v>
      </c>
      <c r="O5" s="4">
        <f t="shared" si="1"/>
        <v>8.7748693977925663E-5</v>
      </c>
      <c r="P5" s="4">
        <f t="shared" si="1"/>
        <v>8.824876789615679E-5</v>
      </c>
      <c r="Q5" s="4">
        <f t="shared" si="1"/>
        <v>8.9468420452621779E-5</v>
      </c>
      <c r="R5" s="4">
        <f t="shared" si="1"/>
        <v>9.0409199075422672E-5</v>
      </c>
      <c r="S5" s="4">
        <f t="shared" si="1"/>
        <v>9.1640753437746759E-5</v>
      </c>
      <c r="T5" s="4">
        <f t="shared" si="1"/>
        <v>9.3117859007590004E-5</v>
      </c>
      <c r="U5" s="4">
        <f t="shared" si="1"/>
        <v>9.4883008086438589E-5</v>
      </c>
      <c r="V5" s="4">
        <f t="shared" si="1"/>
        <v>9.6633313405458996E-5</v>
      </c>
      <c r="W5" s="4">
        <f t="shared" si="1"/>
        <v>9.8089434978873195E-5</v>
      </c>
      <c r="X5" s="4">
        <f t="shared" si="1"/>
        <v>9.8126835661014889E-5</v>
      </c>
      <c r="Y5" s="4">
        <f t="shared" si="1"/>
        <v>9.8642714571559186E-5</v>
      </c>
      <c r="Z5" s="4">
        <f t="shared" si="1"/>
        <v>9.9002017448782231E-5</v>
      </c>
      <c r="AA5" s="4">
        <f t="shared" si="1"/>
        <v>9.9178435650853423E-5</v>
      </c>
      <c r="AB5" s="4">
        <f t="shared" si="1"/>
        <v>9.9078776231944067E-5</v>
      </c>
      <c r="AC5" s="4">
        <f t="shared" si="1"/>
        <v>9.8926359713739475E-5</v>
      </c>
      <c r="AD5" s="4">
        <f t="shared" si="1"/>
        <v>9.8775044243654031E-5</v>
      </c>
      <c r="AE5" s="4">
        <f t="shared" si="1"/>
        <v>9.8592392594559178E-5</v>
      </c>
      <c r="AF5" s="4">
        <f t="shared" si="1"/>
        <v>9.8491620476227854E-5</v>
      </c>
      <c r="AG5" s="4">
        <f t="shared" si="1"/>
        <v>9.8383706109250751E-5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1.7517450248697813E-4</v>
      </c>
      <c r="C6" s="4">
        <f>C$4/(1-'Other Values'!$B$2)*'Other Values'!$B$6+C$4*(1-'Other Values'!$B$6)</f>
        <v>1.7645936556357273E-4</v>
      </c>
      <c r="D6" s="4">
        <f>D$4/(1-'Other Values'!$B$2)*'Other Values'!$B$6+D$4*(1-'Other Values'!$B$6)</f>
        <v>1.7774422864016732E-4</v>
      </c>
      <c r="E6" s="4">
        <f>E$4/(1-'Other Values'!$B$2)*'Other Values'!$B$6+E$4*(1-'Other Values'!$B$6)</f>
        <v>1.7902909171676188E-4</v>
      </c>
      <c r="F6" s="4">
        <f>F$4/(1-'Other Values'!$B$2)*'Other Values'!$B$6+F$4*(1-'Other Values'!$B$6)</f>
        <v>1.8031395479335647E-4</v>
      </c>
      <c r="G6" s="4">
        <f>G$4/(1-'Other Values'!$B$2)*'Other Values'!$B$6+G$4*(1-'Other Values'!$B$6)</f>
        <v>1.8159881786995104E-4</v>
      </c>
      <c r="H6" s="4">
        <f>H$4/(1-'Other Values'!$B$2)*'Other Values'!$B$6+H$4*(1-'Other Values'!$B$6)</f>
        <v>1.8288368094654563E-4</v>
      </c>
      <c r="I6" s="4">
        <f>I$4/(1-'Other Values'!$B$2)*'Other Values'!$B$6+I$4*(1-'Other Values'!$B$6)</f>
        <v>1.8416854402314022E-4</v>
      </c>
      <c r="J6" s="4">
        <f>J$4/(1-'Other Values'!$B$2)*'Other Values'!$B$6+J$4*(1-'Other Values'!$B$6)</f>
        <v>1.8545340709973481E-4</v>
      </c>
      <c r="K6" s="4">
        <f>K$4/(1-'Other Values'!$B$2)*'Other Values'!$B$6+K$4*(1-'Other Values'!$B$6)</f>
        <v>1.8673827017632937E-4</v>
      </c>
      <c r="L6" s="4">
        <f>L$4/(1-'Other Values'!$B$2)*'Other Values'!$B$6+L$4*(1-'Other Values'!$B$6)</f>
        <v>1.8802313325292394E-4</v>
      </c>
      <c r="M6" s="4">
        <f>M$4/(1-'Other Values'!$B$2)*'Other Values'!$B$6+M$4*(1-'Other Values'!$B$6)</f>
        <v>1.8930799632951853E-4</v>
      </c>
      <c r="N6" s="4">
        <f>N$4/(1-'Other Values'!$B$2)*'Other Values'!$B$6+N$4*(1-'Other Values'!$B$6)</f>
        <v>1.9059285940611312E-4</v>
      </c>
      <c r="O6" s="4">
        <f>O$4/(1-'Other Values'!$B$2)*'Other Values'!$B$6+O$4*(1-'Other Values'!$B$6)</f>
        <v>1.9316258555930214E-4</v>
      </c>
      <c r="P6" s="4">
        <f>P$4/(1-'Other Values'!$B$2)*'Other Values'!$B$6+P$4*(1-'Other Values'!$B$6)</f>
        <v>1.9426340617140827E-4</v>
      </c>
      <c r="Q6" s="4">
        <f>Q$4/(1-'Other Values'!$B$2)*'Other Values'!$B$6+Q$4*(1-'Other Values'!$B$6)</f>
        <v>1.9694824660162661E-4</v>
      </c>
      <c r="R6" s="4">
        <f>R$4/(1-'Other Values'!$B$2)*'Other Values'!$B$6+R$4*(1-'Other Values'!$B$6)</f>
        <v>1.9901919743839751E-4</v>
      </c>
      <c r="S6" s="4">
        <f>S$4/(1-'Other Values'!$B$2)*'Other Values'!$B$6+S$4*(1-'Other Values'!$B$6)</f>
        <v>2.0173023750177672E-4</v>
      </c>
      <c r="T6" s="4">
        <f>T$4/(1-'Other Values'!$B$2)*'Other Values'!$B$6+T$4*(1-'Other Values'!$B$6)</f>
        <v>2.0498181331539219E-4</v>
      </c>
      <c r="U6" s="4">
        <f>U$4/(1-'Other Values'!$B$2)*'Other Values'!$B$6+U$4*(1-'Other Values'!$B$6)</f>
        <v>2.0886746385343651E-4</v>
      </c>
      <c r="V6" s="4">
        <f>V$4/(1-'Other Values'!$B$2)*'Other Values'!$B$6+V$4*(1-'Other Values'!$B$6)</f>
        <v>2.127204385885959E-4</v>
      </c>
      <c r="W6" s="4">
        <f>W$4/(1-'Other Values'!$B$2)*'Other Values'!$B$6+W$4*(1-'Other Values'!$B$6)</f>
        <v>2.1592582199954585E-4</v>
      </c>
      <c r="X6" s="4">
        <f>X$4/(1-'Other Values'!$B$2)*'Other Values'!$B$6+X$4*(1-'Other Values'!$B$6)</f>
        <v>2.1600815271168142E-4</v>
      </c>
      <c r="Y6" s="4">
        <f>Y$4/(1-'Other Values'!$B$2)*'Other Values'!$B$6+Y$4*(1-'Other Values'!$B$6)</f>
        <v>2.1714376510291908E-4</v>
      </c>
      <c r="Z6" s="4">
        <f>Z$4/(1-'Other Values'!$B$2)*'Other Values'!$B$6+Z$4*(1-'Other Values'!$B$6)</f>
        <v>2.179347041997535E-4</v>
      </c>
      <c r="AA6" s="4">
        <f>AA$4/(1-'Other Values'!$B$2)*'Other Values'!$B$6+AA$4*(1-'Other Values'!$B$6)</f>
        <v>2.1832305637352339E-4</v>
      </c>
      <c r="AB6" s="4">
        <f>AB$4/(1-'Other Values'!$B$2)*'Other Values'!$B$6+AB$4*(1-'Other Values'!$B$6)</f>
        <v>2.1810367452110844E-4</v>
      </c>
      <c r="AC6" s="4">
        <f>AC$4/(1-'Other Values'!$B$2)*'Other Values'!$B$6+AC$4*(1-'Other Values'!$B$6)</f>
        <v>2.1776815763300807E-4</v>
      </c>
      <c r="AD6" s="4">
        <f>AD$4/(1-'Other Values'!$B$2)*'Other Values'!$B$6+AD$4*(1-'Other Values'!$B$6)</f>
        <v>2.1743506449951733E-4</v>
      </c>
      <c r="AE6" s="4">
        <f>AE$4/(1-'Other Values'!$B$2)*'Other Values'!$B$6+AE$4*(1-'Other Values'!$B$6)</f>
        <v>2.1703299054039144E-4</v>
      </c>
      <c r="AF6" s="4">
        <f>AF$4/(1-'Other Values'!$B$2)*'Other Values'!$B$6+AF$4*(1-'Other Values'!$B$6)</f>
        <v>2.1681115928516998E-4</v>
      </c>
      <c r="AG6" s="4">
        <f>AG$4/(1-'Other Values'!$B$2)*'Other Values'!$B$6+AG$4*(1-'Other Values'!$B$6)</f>
        <v>2.1657360568523221E-4</v>
      </c>
      <c r="AH6" s="4"/>
      <c r="AI6" s="4"/>
    </row>
    <row r="7" spans="1:35">
      <c r="A7" t="s">
        <v>89</v>
      </c>
      <c r="B7" s="4">
        <f>B$4*Calculations!$B$31</f>
        <v>6.1672314384237991E-5</v>
      </c>
      <c r="C7" s="4">
        <f>C$4*Calculations!$B$31</f>
        <v>6.2124666059141872E-5</v>
      </c>
      <c r="D7" s="4">
        <f>D$4*Calculations!$B$31</f>
        <v>6.2577017734045766E-5</v>
      </c>
      <c r="E7" s="4">
        <f>E$4*Calculations!$B$31</f>
        <v>6.3029369408949647E-5</v>
      </c>
      <c r="F7" s="4">
        <f>F$4*Calculations!$B$31</f>
        <v>6.3481721083853541E-5</v>
      </c>
      <c r="G7" s="4">
        <f>G$4*Calculations!$B$31</f>
        <v>6.3934072758757435E-5</v>
      </c>
      <c r="H7" s="4">
        <f>H$4*Calculations!$B$31</f>
        <v>6.4386424433661316E-5</v>
      </c>
      <c r="I7" s="4">
        <f>I$4*Calculations!$B$31</f>
        <v>6.483877610856521E-5</v>
      </c>
      <c r="J7" s="4">
        <f>J$4*Calculations!$B$31</f>
        <v>6.5291127783469104E-5</v>
      </c>
      <c r="K7" s="4">
        <f>K$4*Calculations!$B$31</f>
        <v>6.5743479458372985E-5</v>
      </c>
      <c r="L7" s="4">
        <f>L$4*Calculations!$B$31</f>
        <v>6.6195831133276879E-5</v>
      </c>
      <c r="M7" s="4">
        <f>M$4*Calculations!$B$31</f>
        <v>6.6648182808180773E-5</v>
      </c>
      <c r="N7" s="4">
        <f>N$4*Calculations!$B$31</f>
        <v>6.7100534483084667E-5</v>
      </c>
      <c r="O7" s="4">
        <f>O$4*Calculations!$B$31</f>
        <v>6.8005237832892388E-5</v>
      </c>
      <c r="P7" s="4">
        <f>P$4*Calculations!$B$31</f>
        <v>6.8392795119521512E-5</v>
      </c>
      <c r="Q7" s="4">
        <f>Q$4*Calculations!$B$31</f>
        <v>6.9338025850781875E-5</v>
      </c>
      <c r="R7" s="4">
        <f>R$4*Calculations!$B$31</f>
        <v>7.0067129283452574E-5</v>
      </c>
      <c r="S7" s="4">
        <f>S$4*Calculations!$B$31</f>
        <v>7.1021583914253737E-5</v>
      </c>
      <c r="T7" s="4">
        <f>T$4*Calculations!$B$31</f>
        <v>7.2166340730882257E-5</v>
      </c>
      <c r="U7" s="4">
        <f>U$4*Calculations!$B$31</f>
        <v>7.3534331266989904E-5</v>
      </c>
      <c r="V7" s="4">
        <f>V$4*Calculations!$B$31</f>
        <v>7.4890817889230731E-5</v>
      </c>
      <c r="W7" s="4">
        <f>W$4*Calculations!$B$31</f>
        <v>7.6019312108626722E-5</v>
      </c>
      <c r="X7" s="4">
        <f>X$4*Calculations!$B$31</f>
        <v>7.6048297637286536E-5</v>
      </c>
      <c r="Y7" s="4">
        <f>Y$4*Calculations!$B$31</f>
        <v>7.644810379295837E-5</v>
      </c>
      <c r="Z7" s="4">
        <f>Z$4*Calculations!$B$31</f>
        <v>7.6726563522806228E-5</v>
      </c>
      <c r="AA7" s="4">
        <f>AA$4*Calculations!$B$31</f>
        <v>7.6863287629411404E-5</v>
      </c>
      <c r="AB7" s="4">
        <f>AB$4*Calculations!$B$31</f>
        <v>7.6786051579756653E-5</v>
      </c>
      <c r="AC7" s="4">
        <f>AC$4*Calculations!$B$31</f>
        <v>7.6667928778148089E-5</v>
      </c>
      <c r="AD7" s="4">
        <f>AD$4*Calculations!$B$31</f>
        <v>7.6550659288831879E-5</v>
      </c>
      <c r="AE7" s="4">
        <f>AE$4*Calculations!$B$31</f>
        <v>7.6409104260783363E-5</v>
      </c>
      <c r="AF7" s="4">
        <f>AF$4*Calculations!$B$31</f>
        <v>7.6331005869076585E-5</v>
      </c>
      <c r="AG7" s="4">
        <f>AG$4*Calculations!$B$31</f>
        <v>7.6247372234669334E-5</v>
      </c>
      <c r="AH7" s="4"/>
      <c r="AI7" s="4"/>
    </row>
    <row r="8" spans="1:35">
      <c r="A8" t="s">
        <v>90</v>
      </c>
      <c r="B8" s="4">
        <f>B$4*Calculations!$B$27</f>
        <v>2.3873153955188893E-4</v>
      </c>
      <c r="C8" s="4">
        <f>C$4*Calculations!$B$27</f>
        <v>2.4048257829345238E-4</v>
      </c>
      <c r="D8" s="4">
        <f>D$4*Calculations!$B$27</f>
        <v>2.4223361703501581E-4</v>
      </c>
      <c r="E8" s="4">
        <f>E$4*Calculations!$B$27</f>
        <v>2.4398465577657927E-4</v>
      </c>
      <c r="F8" s="4">
        <f>F$4*Calculations!$B$27</f>
        <v>2.4573569451814272E-4</v>
      </c>
      <c r="G8" s="4">
        <f>G$4*Calculations!$B$27</f>
        <v>2.4748673325970615E-4</v>
      </c>
      <c r="H8" s="4">
        <f>H$4*Calculations!$B$27</f>
        <v>2.4923777200126958E-4</v>
      </c>
      <c r="I8" s="4">
        <f>I$4*Calculations!$B$27</f>
        <v>2.5098881074283301E-4</v>
      </c>
      <c r="J8" s="4">
        <f>J$4*Calculations!$B$27</f>
        <v>2.5273984948439649E-4</v>
      </c>
      <c r="K8" s="4">
        <f>K$4*Calculations!$B$27</f>
        <v>2.5449088822595992E-4</v>
      </c>
      <c r="L8" s="4">
        <f>L$4*Calculations!$B$27</f>
        <v>2.5624192696752334E-4</v>
      </c>
      <c r="M8" s="4">
        <f>M$4*Calculations!$B$27</f>
        <v>2.5799296570908683E-4</v>
      </c>
      <c r="N8" s="4">
        <f>N$4*Calculations!$B$27</f>
        <v>2.5974400445065026E-4</v>
      </c>
      <c r="O8" s="4">
        <f>O$4*Calculations!$B$27</f>
        <v>2.6324608193377695E-4</v>
      </c>
      <c r="P8" s="4">
        <f>P$4*Calculations!$B$27</f>
        <v>2.6474630368847032E-4</v>
      </c>
      <c r="Q8" s="4">
        <f>Q$4*Calculations!$B$27</f>
        <v>2.684052613578653E-4</v>
      </c>
      <c r="R8" s="4">
        <f>R$4*Calculations!$B$27</f>
        <v>2.7122759722626798E-4</v>
      </c>
      <c r="S8" s="4">
        <f>S$4*Calculations!$B$27</f>
        <v>2.7492226031324024E-4</v>
      </c>
      <c r="T8" s="4">
        <f>T$4*Calculations!$B$27</f>
        <v>2.7935357702276999E-4</v>
      </c>
      <c r="U8" s="4">
        <f>U$4*Calculations!$B$27</f>
        <v>2.8464902425931574E-4</v>
      </c>
      <c r="V8" s="4">
        <f>V$4*Calculations!$B$27</f>
        <v>2.8989994021637696E-4</v>
      </c>
      <c r="W8" s="4">
        <f>W$4*Calculations!$B$27</f>
        <v>2.9426830493661956E-4</v>
      </c>
      <c r="X8" s="4">
        <f>X$4*Calculations!$B$27</f>
        <v>2.9438050698304464E-4</v>
      </c>
      <c r="Y8" s="4">
        <f>Y$4*Calculations!$B$27</f>
        <v>2.9592814371467752E-4</v>
      </c>
      <c r="Z8" s="4">
        <f>Z$4*Calculations!$B$27</f>
        <v>2.9700605234634665E-4</v>
      </c>
      <c r="AA8" s="4">
        <f>AA$4*Calculations!$B$27</f>
        <v>2.9753530695256024E-4</v>
      </c>
      <c r="AB8" s="4">
        <f>AB$4*Calculations!$B$27</f>
        <v>2.9723632869583215E-4</v>
      </c>
      <c r="AC8" s="4">
        <f>AC$4*Calculations!$B$27</f>
        <v>2.9677907914121837E-4</v>
      </c>
      <c r="AD8" s="4">
        <f>AD$4*Calculations!$B$27</f>
        <v>2.9632513273096202E-4</v>
      </c>
      <c r="AE8" s="4">
        <f>AE$4*Calculations!$B$27</f>
        <v>2.9577717778367748E-4</v>
      </c>
      <c r="AF8" s="4">
        <f>AF$4*Calculations!$B$27</f>
        <v>2.9547486142868354E-4</v>
      </c>
      <c r="AG8" s="4">
        <f>AG$4*Calculations!$B$27</f>
        <v>2.9515111832775223E-4</v>
      </c>
      <c r="AH8" s="4"/>
      <c r="AI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2.5521143619082771E-3</v>
      </c>
      <c r="C2" s="4">
        <f>C$5/(1-'Other Values'!$B$3)</f>
        <v>2.5521143619082771E-3</v>
      </c>
      <c r="D2" s="4">
        <f>D$5/(1-'Other Values'!$B$3)</f>
        <v>2.5521143619082771E-3</v>
      </c>
      <c r="E2" s="4">
        <f>E$5/(1-'Other Values'!$B$3)</f>
        <v>2.5521143619082771E-3</v>
      </c>
      <c r="F2" s="4">
        <f>F$5/(1-'Other Values'!$B$3)</f>
        <v>2.5521143619082771E-3</v>
      </c>
      <c r="G2" s="4">
        <f>G$5/(1-'Other Values'!$B$3)</f>
        <v>2.5521143619082771E-3</v>
      </c>
      <c r="H2" s="4">
        <f>H$5/(1-'Other Values'!$B$3)</f>
        <v>2.5521143619082771E-3</v>
      </c>
      <c r="I2" s="4">
        <f>I$5/(1-'Other Values'!$B$3)</f>
        <v>2.5521143619082771E-3</v>
      </c>
      <c r="J2" s="4">
        <f>J$5/(1-'Other Values'!$B$3)</f>
        <v>2.5521143619082771E-3</v>
      </c>
      <c r="K2" s="4">
        <f>K$5/(1-'Other Values'!$B$3)</f>
        <v>2.5521143619082771E-3</v>
      </c>
      <c r="L2" s="4">
        <f>L$5/(1-'Other Values'!$B$3)</f>
        <v>2.5521143619082771E-3</v>
      </c>
      <c r="M2" s="4">
        <f>M$5/(1-'Other Values'!$B$3)</f>
        <v>2.5521143619082771E-3</v>
      </c>
      <c r="N2" s="4">
        <f>N$5/(1-'Other Values'!$B$3)</f>
        <v>2.5713993123192645E-3</v>
      </c>
      <c r="O2" s="4">
        <f>O$5/(1-'Other Values'!$B$3)</f>
        <v>2.5906842627302523E-3</v>
      </c>
      <c r="P2" s="4">
        <f>P$5/(1-'Other Values'!$B$3)</f>
        <v>2.6099692131412401E-3</v>
      </c>
      <c r="Q2" s="4">
        <f>Q$5/(1-'Other Values'!$B$3)</f>
        <v>2.6292541635522279E-3</v>
      </c>
      <c r="R2" s="4">
        <f>R$5/(1-'Other Values'!$B$3)</f>
        <v>2.6485391139632161E-3</v>
      </c>
      <c r="S2" s="4">
        <f>S$5/(1-'Other Values'!$B$3)</f>
        <v>2.6678240643742035E-3</v>
      </c>
      <c r="T2" s="4">
        <f>T$5/(1-'Other Values'!$B$3)</f>
        <v>2.6871090147851918E-3</v>
      </c>
      <c r="U2" s="4">
        <f>U$5/(1-'Other Values'!$B$3)</f>
        <v>2.7063939651961796E-3</v>
      </c>
      <c r="V2" s="4">
        <f>V$5/(1-'Other Values'!$B$3)</f>
        <v>2.7256789156071674E-3</v>
      </c>
      <c r="W2" s="4">
        <f>W$5/(1-'Other Values'!$B$3)</f>
        <v>2.7449638660181552E-3</v>
      </c>
      <c r="X2" s="4">
        <f>X$5/(1-'Other Values'!$B$3)</f>
        <v>2.764248816429143E-3</v>
      </c>
      <c r="Y2" s="4">
        <f>Y$5/(1-'Other Values'!$B$3)</f>
        <v>2.7835337668401308E-3</v>
      </c>
      <c r="Z2" s="4">
        <f>Z$5/(1-'Other Values'!$B$3)</f>
        <v>2.8028187172511186E-3</v>
      </c>
      <c r="AA2" s="4">
        <f>AA$5/(1-'Other Values'!$B$3)</f>
        <v>2.8221036676621064E-3</v>
      </c>
      <c r="AB2" s="4">
        <f>AB$5/(1-'Other Values'!$B$3)</f>
        <v>2.8413886180730943E-3</v>
      </c>
      <c r="AC2" s="4">
        <f>AC$5/(1-'Other Values'!$B$3)</f>
        <v>2.8606735684840821E-3</v>
      </c>
      <c r="AD2" s="4">
        <f>AD$5/(1-'Other Values'!$B$3)</f>
        <v>2.8992434693060555E-3</v>
      </c>
      <c r="AE2" s="4">
        <f>AE$5/(1-'Other Values'!$B$3)</f>
        <v>2.9168285394224366E-3</v>
      </c>
      <c r="AF2" s="4">
        <f>AF$5/(1-'Other Values'!$B$3)</f>
        <v>2.9626765204734998E-3</v>
      </c>
      <c r="AG2" s="4">
        <f>AG$5/(1-'Other Values'!$B$3)</f>
        <v>2.9602457856093183E-3</v>
      </c>
      <c r="AH2" s="4"/>
      <c r="AI2" s="4"/>
    </row>
    <row r="3" spans="1:35">
      <c r="A3" t="s">
        <v>3</v>
      </c>
      <c r="B3" s="4">
        <f t="shared" ref="B3:AG4" si="0">B$5</f>
        <v>7.9419153641480187E-4</v>
      </c>
      <c r="C3" s="4">
        <f t="shared" si="0"/>
        <v>7.9419153641480187E-4</v>
      </c>
      <c r="D3" s="4">
        <f t="shared" si="0"/>
        <v>7.9419153641480187E-4</v>
      </c>
      <c r="E3" s="4">
        <f t="shared" si="0"/>
        <v>7.9419153641480187E-4</v>
      </c>
      <c r="F3" s="4">
        <f t="shared" si="0"/>
        <v>7.9419153641480187E-4</v>
      </c>
      <c r="G3" s="4">
        <f t="shared" si="0"/>
        <v>7.9419153641480187E-4</v>
      </c>
      <c r="H3" s="4">
        <f t="shared" si="0"/>
        <v>7.9419153641480187E-4</v>
      </c>
      <c r="I3" s="4">
        <f t="shared" si="0"/>
        <v>7.9419153641480187E-4</v>
      </c>
      <c r="J3" s="4">
        <f t="shared" si="0"/>
        <v>7.9419153641480187E-4</v>
      </c>
      <c r="K3" s="4">
        <f t="shared" si="0"/>
        <v>7.9419153641480187E-4</v>
      </c>
      <c r="L3" s="4">
        <f t="shared" si="0"/>
        <v>7.9419153641480187E-4</v>
      </c>
      <c r="M3" s="4">
        <f t="shared" si="0"/>
        <v>7.9419153641480187E-4</v>
      </c>
      <c r="N3" s="4">
        <f t="shared" si="0"/>
        <v>8.0019281309157803E-4</v>
      </c>
      <c r="O3" s="4">
        <f t="shared" si="0"/>
        <v>8.0619408976835419E-4</v>
      </c>
      <c r="P3" s="4">
        <f t="shared" si="0"/>
        <v>8.1219536644513036E-4</v>
      </c>
      <c r="Q3" s="4">
        <f t="shared" si="0"/>
        <v>8.1819664312190652E-4</v>
      </c>
      <c r="R3" s="4">
        <f t="shared" si="0"/>
        <v>8.2419791979868279E-4</v>
      </c>
      <c r="S3" s="4">
        <f t="shared" si="0"/>
        <v>8.3019919647545895E-4</v>
      </c>
      <c r="T3" s="4">
        <f t="shared" si="0"/>
        <v>8.3620047315223522E-4</v>
      </c>
      <c r="U3" s="4">
        <f t="shared" si="0"/>
        <v>8.4220174982901138E-4</v>
      </c>
      <c r="V3" s="4">
        <f t="shared" si="0"/>
        <v>8.4820302650578754E-4</v>
      </c>
      <c r="W3" s="4">
        <f t="shared" si="0"/>
        <v>8.5420430318256381E-4</v>
      </c>
      <c r="X3" s="4">
        <f t="shared" si="0"/>
        <v>8.6020557985933997E-4</v>
      </c>
      <c r="Y3" s="4">
        <f t="shared" si="0"/>
        <v>8.6620685653611613E-4</v>
      </c>
      <c r="Z3" s="4">
        <f t="shared" si="0"/>
        <v>8.7220813321289229E-4</v>
      </c>
      <c r="AA3" s="4">
        <f t="shared" si="0"/>
        <v>8.7820940988966845E-4</v>
      </c>
      <c r="AB3" s="4">
        <f t="shared" si="0"/>
        <v>8.8421068656644472E-4</v>
      </c>
      <c r="AC3" s="4">
        <f t="shared" si="0"/>
        <v>8.9021196324322088E-4</v>
      </c>
      <c r="AD3" s="4">
        <f t="shared" si="0"/>
        <v>9.0221451659677255E-4</v>
      </c>
      <c r="AE3" s="4">
        <f t="shared" si="0"/>
        <v>9.0768680814535662E-4</v>
      </c>
      <c r="AF3" s="4">
        <f t="shared" si="0"/>
        <v>9.219542246279136E-4</v>
      </c>
      <c r="AG3" s="4">
        <f t="shared" si="0"/>
        <v>9.2119780513307654E-4</v>
      </c>
      <c r="AH3" s="4"/>
      <c r="AI3" s="4"/>
    </row>
    <row r="4" spans="1:35">
      <c r="A4" t="s">
        <v>4</v>
      </c>
      <c r="B4" s="4">
        <f t="shared" si="0"/>
        <v>7.9419153641480187E-4</v>
      </c>
      <c r="C4" s="4">
        <f t="shared" si="0"/>
        <v>7.9419153641480187E-4</v>
      </c>
      <c r="D4" s="4">
        <f t="shared" si="0"/>
        <v>7.9419153641480187E-4</v>
      </c>
      <c r="E4" s="4">
        <f t="shared" si="0"/>
        <v>7.9419153641480187E-4</v>
      </c>
      <c r="F4" s="4">
        <f t="shared" si="0"/>
        <v>7.9419153641480187E-4</v>
      </c>
      <c r="G4" s="4">
        <f t="shared" si="0"/>
        <v>7.9419153641480187E-4</v>
      </c>
      <c r="H4" s="4">
        <f t="shared" si="0"/>
        <v>7.9419153641480187E-4</v>
      </c>
      <c r="I4" s="4">
        <f t="shared" si="0"/>
        <v>7.9419153641480187E-4</v>
      </c>
      <c r="J4" s="4">
        <f t="shared" si="0"/>
        <v>7.9419153641480187E-4</v>
      </c>
      <c r="K4" s="4">
        <f t="shared" si="0"/>
        <v>7.9419153641480187E-4</v>
      </c>
      <c r="L4" s="4">
        <f t="shared" si="0"/>
        <v>7.9419153641480187E-4</v>
      </c>
      <c r="M4" s="4">
        <f t="shared" si="0"/>
        <v>7.9419153641480187E-4</v>
      </c>
      <c r="N4" s="4">
        <f t="shared" si="0"/>
        <v>8.0019281309157803E-4</v>
      </c>
      <c r="O4" s="4">
        <f t="shared" si="0"/>
        <v>8.0619408976835419E-4</v>
      </c>
      <c r="P4" s="4">
        <f t="shared" si="0"/>
        <v>8.1219536644513036E-4</v>
      </c>
      <c r="Q4" s="4">
        <f t="shared" si="0"/>
        <v>8.1819664312190652E-4</v>
      </c>
      <c r="R4" s="4">
        <f t="shared" si="0"/>
        <v>8.2419791979868279E-4</v>
      </c>
      <c r="S4" s="4">
        <f t="shared" si="0"/>
        <v>8.3019919647545895E-4</v>
      </c>
      <c r="T4" s="4">
        <f t="shared" si="0"/>
        <v>8.3620047315223522E-4</v>
      </c>
      <c r="U4" s="4">
        <f t="shared" si="0"/>
        <v>8.4220174982901138E-4</v>
      </c>
      <c r="V4" s="4">
        <f t="shared" si="0"/>
        <v>8.4820302650578754E-4</v>
      </c>
      <c r="W4" s="4">
        <f t="shared" si="0"/>
        <v>8.5420430318256381E-4</v>
      </c>
      <c r="X4" s="4">
        <f t="shared" si="0"/>
        <v>8.6020557985933997E-4</v>
      </c>
      <c r="Y4" s="4">
        <f t="shared" si="0"/>
        <v>8.6620685653611613E-4</v>
      </c>
      <c r="Z4" s="4">
        <f t="shared" si="0"/>
        <v>8.7220813321289229E-4</v>
      </c>
      <c r="AA4" s="4">
        <f t="shared" si="0"/>
        <v>8.7820940988966845E-4</v>
      </c>
      <c r="AB4" s="4">
        <f t="shared" si="0"/>
        <v>8.8421068656644472E-4</v>
      </c>
      <c r="AC4" s="4">
        <f t="shared" si="0"/>
        <v>8.9021196324322088E-4</v>
      </c>
      <c r="AD4" s="4">
        <f t="shared" si="0"/>
        <v>9.0221451659677255E-4</v>
      </c>
      <c r="AE4" s="4">
        <f t="shared" si="0"/>
        <v>9.0768680814535662E-4</v>
      </c>
      <c r="AF4" s="4">
        <f t="shared" si="0"/>
        <v>9.219542246279136E-4</v>
      </c>
      <c r="AG4" s="4">
        <f t="shared" si="0"/>
        <v>9.2119780513307654E-4</v>
      </c>
      <c r="AH4" s="4"/>
      <c r="AI4" s="4"/>
    </row>
    <row r="5" spans="1:35">
      <c r="A5" t="s">
        <v>5</v>
      </c>
      <c r="B5" s="4">
        <f>Extrapolations!K4</f>
        <v>7.9419153641480187E-4</v>
      </c>
      <c r="C5" s="4">
        <f>Extrapolations!L4</f>
        <v>7.9419153641480187E-4</v>
      </c>
      <c r="D5" s="4">
        <f>Extrapolations!M4</f>
        <v>7.9419153641480187E-4</v>
      </c>
      <c r="E5" s="4">
        <f>Extrapolations!N4</f>
        <v>7.9419153641480187E-4</v>
      </c>
      <c r="F5" s="4">
        <f>Extrapolations!O4</f>
        <v>7.9419153641480187E-4</v>
      </c>
      <c r="G5" s="4">
        <f>Extrapolations!P4</f>
        <v>7.9419153641480187E-4</v>
      </c>
      <c r="H5" s="4">
        <f>Extrapolations!Q4</f>
        <v>7.9419153641480187E-4</v>
      </c>
      <c r="I5" s="4">
        <f>Extrapolations!R4</f>
        <v>7.9419153641480187E-4</v>
      </c>
      <c r="J5" s="4">
        <f>Extrapolations!S4</f>
        <v>7.9419153641480187E-4</v>
      </c>
      <c r="K5" s="4">
        <f>Extrapolations!T4</f>
        <v>7.9419153641480187E-4</v>
      </c>
      <c r="L5" s="4">
        <f>Extrapolations!U4</f>
        <v>7.9419153641480187E-4</v>
      </c>
      <c r="M5" s="4">
        <f>Extrapolations!V4</f>
        <v>7.9419153641480187E-4</v>
      </c>
      <c r="N5" s="4">
        <f>Extrapolations!W4</f>
        <v>8.0019281309157803E-4</v>
      </c>
      <c r="O5" s="4">
        <f>Extrapolations!X4</f>
        <v>8.0619408976835419E-4</v>
      </c>
      <c r="P5" s="4">
        <f>Extrapolations!Y4</f>
        <v>8.1219536644513036E-4</v>
      </c>
      <c r="Q5" s="4">
        <f>Extrapolations!Z4</f>
        <v>8.1819664312190652E-4</v>
      </c>
      <c r="R5" s="4">
        <f>Extrapolations!AA4</f>
        <v>8.2419791979868279E-4</v>
      </c>
      <c r="S5" s="4">
        <f>Extrapolations!AB4</f>
        <v>8.3019919647545895E-4</v>
      </c>
      <c r="T5" s="4">
        <f>Extrapolations!AC4</f>
        <v>8.3620047315223522E-4</v>
      </c>
      <c r="U5" s="4">
        <f>Extrapolations!AD4</f>
        <v>8.4220174982901138E-4</v>
      </c>
      <c r="V5" s="4">
        <f>Extrapolations!AE4</f>
        <v>8.4820302650578754E-4</v>
      </c>
      <c r="W5" s="4">
        <f>Extrapolations!AF4</f>
        <v>8.5420430318256381E-4</v>
      </c>
      <c r="X5" s="4">
        <f>Extrapolations!AG4</f>
        <v>8.6020557985933997E-4</v>
      </c>
      <c r="Y5" s="4">
        <f>Extrapolations!AH4</f>
        <v>8.6620685653611613E-4</v>
      </c>
      <c r="Z5" s="4">
        <f>Extrapolations!AI4</f>
        <v>8.7220813321289229E-4</v>
      </c>
      <c r="AA5" s="4">
        <f>Extrapolations!AJ4</f>
        <v>8.7820940988966845E-4</v>
      </c>
      <c r="AB5" s="4">
        <f>Extrapolations!AK4</f>
        <v>8.8421068656644472E-4</v>
      </c>
      <c r="AC5" s="4">
        <f>Extrapolations!AL4</f>
        <v>8.9021196324322088E-4</v>
      </c>
      <c r="AD5" s="4">
        <f>Extrapolations!AM4</f>
        <v>9.0221451659677255E-4</v>
      </c>
      <c r="AE5" s="4">
        <f>Extrapolations!AN4</f>
        <v>9.0768680814535662E-4</v>
      </c>
      <c r="AF5" s="4">
        <f>Extrapolations!AO4</f>
        <v>9.219542246279136E-4</v>
      </c>
      <c r="AG5" s="4">
        <f>Extrapolations!AP4</f>
        <v>9.2119780513307654E-4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1.7610490904362132E-3</v>
      </c>
      <c r="C6" s="4">
        <f>C$5/(1-'Other Values'!$B$3)*'Other Values'!$B$6+C$5*(1-'Other Values'!$B$6)</f>
        <v>1.7610490904362132E-3</v>
      </c>
      <c r="D6" s="4">
        <f>D$5/(1-'Other Values'!$B$3)*'Other Values'!$B$6+D$5*(1-'Other Values'!$B$6)</f>
        <v>1.7610490904362132E-3</v>
      </c>
      <c r="E6" s="4">
        <f>E$5/(1-'Other Values'!$B$3)*'Other Values'!$B$6+E$5*(1-'Other Values'!$B$6)</f>
        <v>1.7610490904362132E-3</v>
      </c>
      <c r="F6" s="4">
        <f>F$5/(1-'Other Values'!$B$3)*'Other Values'!$B$6+F$5*(1-'Other Values'!$B$6)</f>
        <v>1.7610490904362132E-3</v>
      </c>
      <c r="G6" s="4">
        <f>G$5/(1-'Other Values'!$B$3)*'Other Values'!$B$6+G$5*(1-'Other Values'!$B$6)</f>
        <v>1.7610490904362132E-3</v>
      </c>
      <c r="H6" s="4">
        <f>H$5/(1-'Other Values'!$B$3)*'Other Values'!$B$6+H$5*(1-'Other Values'!$B$6)</f>
        <v>1.7610490904362132E-3</v>
      </c>
      <c r="I6" s="4">
        <f>I$5/(1-'Other Values'!$B$3)*'Other Values'!$B$6+I$5*(1-'Other Values'!$B$6)</f>
        <v>1.7610490904362132E-3</v>
      </c>
      <c r="J6" s="4">
        <f>J$5/(1-'Other Values'!$B$3)*'Other Values'!$B$6+J$5*(1-'Other Values'!$B$6)</f>
        <v>1.7610490904362132E-3</v>
      </c>
      <c r="K6" s="4">
        <f>K$5/(1-'Other Values'!$B$3)*'Other Values'!$B$6+K$5*(1-'Other Values'!$B$6)</f>
        <v>1.7610490904362132E-3</v>
      </c>
      <c r="L6" s="4">
        <f>L$5/(1-'Other Values'!$B$3)*'Other Values'!$B$6+L$5*(1-'Other Values'!$B$6)</f>
        <v>1.7610490904362132E-3</v>
      </c>
      <c r="M6" s="4">
        <f>M$5/(1-'Other Values'!$B$3)*'Other Values'!$B$6+M$5*(1-'Other Values'!$B$6)</f>
        <v>1.7610490904362132E-3</v>
      </c>
      <c r="N6" s="4">
        <f>N$5/(1-'Other Values'!$B$3)*'Other Values'!$B$6+N$5*(1-'Other Values'!$B$6)</f>
        <v>1.7743563876668057E-3</v>
      </c>
      <c r="O6" s="4">
        <f>O$5/(1-'Other Values'!$B$3)*'Other Values'!$B$6+O$5*(1-'Other Values'!$B$6)</f>
        <v>1.7876636848973982E-3</v>
      </c>
      <c r="P6" s="4">
        <f>P$5/(1-'Other Values'!$B$3)*'Other Values'!$B$6+P$5*(1-'Other Values'!$B$6)</f>
        <v>1.8009709821279907E-3</v>
      </c>
      <c r="Q6" s="4">
        <f>Q$5/(1-'Other Values'!$B$3)*'Other Values'!$B$6+Q$5*(1-'Other Values'!$B$6)</f>
        <v>1.8142782793585835E-3</v>
      </c>
      <c r="R6" s="4">
        <f>R$5/(1-'Other Values'!$B$3)*'Other Values'!$B$6+R$5*(1-'Other Values'!$B$6)</f>
        <v>1.8275855765891762E-3</v>
      </c>
      <c r="S6" s="4">
        <f>S$5/(1-'Other Values'!$B$3)*'Other Values'!$B$6+S$5*(1-'Other Values'!$B$6)</f>
        <v>1.8408928738197685E-3</v>
      </c>
      <c r="T6" s="4">
        <f>T$5/(1-'Other Values'!$B$3)*'Other Values'!$B$6+T$5*(1-'Other Values'!$B$6)</f>
        <v>1.8542001710503615E-3</v>
      </c>
      <c r="U6" s="4">
        <f>U$5/(1-'Other Values'!$B$3)*'Other Values'!$B$6+U$5*(1-'Other Values'!$B$6)</f>
        <v>1.867507468280954E-3</v>
      </c>
      <c r="V6" s="4">
        <f>V$5/(1-'Other Values'!$B$3)*'Other Values'!$B$6+V$5*(1-'Other Values'!$B$6)</f>
        <v>1.8808147655115465E-3</v>
      </c>
      <c r="W6" s="4">
        <f>W$5/(1-'Other Values'!$B$3)*'Other Values'!$B$6+W$5*(1-'Other Values'!$B$6)</f>
        <v>1.894122062742139E-3</v>
      </c>
      <c r="X6" s="4">
        <f>X$5/(1-'Other Values'!$B$3)*'Other Values'!$B$6+X$5*(1-'Other Values'!$B$6)</f>
        <v>1.9074293599727317E-3</v>
      </c>
      <c r="Y6" s="4">
        <f>Y$5/(1-'Other Values'!$B$3)*'Other Values'!$B$6+Y$5*(1-'Other Values'!$B$6)</f>
        <v>1.9207366572033242E-3</v>
      </c>
      <c r="Z6" s="4">
        <f>Z$5/(1-'Other Values'!$B$3)*'Other Values'!$B$6+Z$5*(1-'Other Values'!$B$6)</f>
        <v>1.9340439544339168E-3</v>
      </c>
      <c r="AA6" s="4">
        <f>AA$5/(1-'Other Values'!$B$3)*'Other Values'!$B$6+AA$5*(1-'Other Values'!$B$6)</f>
        <v>1.9473512516645095E-3</v>
      </c>
      <c r="AB6" s="4">
        <f>AB$5/(1-'Other Values'!$B$3)*'Other Values'!$B$6+AB$5*(1-'Other Values'!$B$6)</f>
        <v>1.9606585488951022E-3</v>
      </c>
      <c r="AC6" s="4">
        <f>AC$5/(1-'Other Values'!$B$3)*'Other Values'!$B$6+AC$5*(1-'Other Values'!$B$6)</f>
        <v>1.9739658461256945E-3</v>
      </c>
      <c r="AD6" s="4">
        <f>AD$5/(1-'Other Values'!$B$3)*'Other Values'!$B$6+AD$5*(1-'Other Values'!$B$6)</f>
        <v>2.0005804405868782E-3</v>
      </c>
      <c r="AE6" s="4">
        <f>AE$5/(1-'Other Values'!$B$3)*'Other Values'!$B$6+AE$5*(1-'Other Values'!$B$6)</f>
        <v>2.0127147603477506E-3</v>
      </c>
      <c r="AF6" s="4">
        <f>AF$5/(1-'Other Values'!$B$3)*'Other Values'!$B$6+AF$5*(1-'Other Values'!$B$6)</f>
        <v>2.0443514873429861E-3</v>
      </c>
      <c r="AG6" s="4">
        <f>AG$5/(1-'Other Values'!$B$3)*'Other Values'!$B$6+AG$5*(1-'Other Values'!$B$6)</f>
        <v>2.0426741943950096E-3</v>
      </c>
      <c r="AH6" s="4"/>
      <c r="AI6" s="4"/>
    </row>
    <row r="7" spans="1:35">
      <c r="A7" t="s">
        <v>89</v>
      </c>
      <c r="B7" s="4">
        <f>B$4*Calculations!$B$31</f>
        <v>6.1549844072147149E-4</v>
      </c>
      <c r="C7" s="4">
        <f>C$4*Calculations!$B$31</f>
        <v>6.1549844072147149E-4</v>
      </c>
      <c r="D7" s="4">
        <f>D$4*Calculations!$B$31</f>
        <v>6.1549844072147149E-4</v>
      </c>
      <c r="E7" s="4">
        <f>E$4*Calculations!$B$31</f>
        <v>6.1549844072147149E-4</v>
      </c>
      <c r="F7" s="4">
        <f>F$4*Calculations!$B$31</f>
        <v>6.1549844072147149E-4</v>
      </c>
      <c r="G7" s="4">
        <f>G$4*Calculations!$B$31</f>
        <v>6.1549844072147149E-4</v>
      </c>
      <c r="H7" s="4">
        <f>H$4*Calculations!$B$31</f>
        <v>6.1549844072147149E-4</v>
      </c>
      <c r="I7" s="4">
        <f>I$4*Calculations!$B$31</f>
        <v>6.1549844072147149E-4</v>
      </c>
      <c r="J7" s="4">
        <f>J$4*Calculations!$B$31</f>
        <v>6.1549844072147149E-4</v>
      </c>
      <c r="K7" s="4">
        <f>K$4*Calculations!$B$31</f>
        <v>6.1549844072147149E-4</v>
      </c>
      <c r="L7" s="4">
        <f>L$4*Calculations!$B$31</f>
        <v>6.1549844072147149E-4</v>
      </c>
      <c r="M7" s="4">
        <f>M$4*Calculations!$B$31</f>
        <v>6.1549844072147149E-4</v>
      </c>
      <c r="N7" s="4">
        <f>N$4*Calculations!$B$31</f>
        <v>6.2014943014597295E-4</v>
      </c>
      <c r="O7" s="4">
        <f>O$4*Calculations!$B$31</f>
        <v>6.2480041957047451E-4</v>
      </c>
      <c r="P7" s="4">
        <f>P$4*Calculations!$B$31</f>
        <v>6.2945140899497607E-4</v>
      </c>
      <c r="Q7" s="4">
        <f>Q$4*Calculations!$B$31</f>
        <v>6.3410239841947753E-4</v>
      </c>
      <c r="R7" s="4">
        <f>R$4*Calculations!$B$31</f>
        <v>6.387533878439792E-4</v>
      </c>
      <c r="S7" s="4">
        <f>S$4*Calculations!$B$31</f>
        <v>6.4340437726848065E-4</v>
      </c>
      <c r="T7" s="4">
        <f>T$4*Calculations!$B$31</f>
        <v>6.4805536669298232E-4</v>
      </c>
      <c r="U7" s="4">
        <f>U$4*Calculations!$B$31</f>
        <v>6.5270635611748389E-4</v>
      </c>
      <c r="V7" s="4">
        <f>V$4*Calculations!$B$31</f>
        <v>6.5735734554198534E-4</v>
      </c>
      <c r="W7" s="4">
        <f>W$4*Calculations!$B$31</f>
        <v>6.6200833496648701E-4</v>
      </c>
      <c r="X7" s="4">
        <f>X$4*Calculations!$B$31</f>
        <v>6.6665932439098846E-4</v>
      </c>
      <c r="Y7" s="4">
        <f>Y$4*Calculations!$B$31</f>
        <v>6.7131031381549003E-4</v>
      </c>
      <c r="Z7" s="4">
        <f>Z$4*Calculations!$B$31</f>
        <v>6.7596130323999159E-4</v>
      </c>
      <c r="AA7" s="4">
        <f>AA$4*Calculations!$B$31</f>
        <v>6.8061229266449304E-4</v>
      </c>
      <c r="AB7" s="4">
        <f>AB$4*Calculations!$B$31</f>
        <v>6.8526328208899472E-4</v>
      </c>
      <c r="AC7" s="4">
        <f>AC$4*Calculations!$B$31</f>
        <v>6.8991427151349617E-4</v>
      </c>
      <c r="AD7" s="4">
        <f>AD$4*Calculations!$B$31</f>
        <v>6.9921625036249875E-4</v>
      </c>
      <c r="AE7" s="4">
        <f>AE$4*Calculations!$B$31</f>
        <v>7.0345727631265136E-4</v>
      </c>
      <c r="AF7" s="4">
        <f>AF$4*Calculations!$B$31</f>
        <v>7.1451452408663311E-4</v>
      </c>
      <c r="AG7" s="4">
        <f>AG$4*Calculations!$B$31</f>
        <v>7.1392829897813431E-4</v>
      </c>
      <c r="AH7" s="4"/>
      <c r="AI7" s="4"/>
    </row>
    <row r="8" spans="1:35">
      <c r="A8" t="s">
        <v>90</v>
      </c>
      <c r="B8" s="4">
        <f>B$4*Calculations!$B$27</f>
        <v>2.3825746092444051E-3</v>
      </c>
      <c r="C8" s="4">
        <f>C$4*Calculations!$B$27</f>
        <v>2.3825746092444051E-3</v>
      </c>
      <c r="D8" s="4">
        <f>D$4*Calculations!$B$27</f>
        <v>2.3825746092444051E-3</v>
      </c>
      <c r="E8" s="4">
        <f>E$4*Calculations!$B$27</f>
        <v>2.3825746092444051E-3</v>
      </c>
      <c r="F8" s="4">
        <f>F$4*Calculations!$B$27</f>
        <v>2.3825746092444051E-3</v>
      </c>
      <c r="G8" s="4">
        <f>G$4*Calculations!$B$27</f>
        <v>2.3825746092444051E-3</v>
      </c>
      <c r="H8" s="4">
        <f>H$4*Calculations!$B$27</f>
        <v>2.3825746092444051E-3</v>
      </c>
      <c r="I8" s="4">
        <f>I$4*Calculations!$B$27</f>
        <v>2.3825746092444051E-3</v>
      </c>
      <c r="J8" s="4">
        <f>J$4*Calculations!$B$27</f>
        <v>2.3825746092444051E-3</v>
      </c>
      <c r="K8" s="4">
        <f>K$4*Calculations!$B$27</f>
        <v>2.3825746092444051E-3</v>
      </c>
      <c r="L8" s="4">
        <f>L$4*Calculations!$B$27</f>
        <v>2.3825746092444051E-3</v>
      </c>
      <c r="M8" s="4">
        <f>M$4*Calculations!$B$27</f>
        <v>2.3825746092444051E-3</v>
      </c>
      <c r="N8" s="4">
        <f>N$4*Calculations!$B$27</f>
        <v>2.4005784392747338E-3</v>
      </c>
      <c r="O8" s="4">
        <f>O$4*Calculations!$B$27</f>
        <v>2.418582269305062E-3</v>
      </c>
      <c r="P8" s="4">
        <f>P$4*Calculations!$B$27</f>
        <v>2.4365860993353907E-3</v>
      </c>
      <c r="Q8" s="4">
        <f>Q$4*Calculations!$B$27</f>
        <v>2.454589929365719E-3</v>
      </c>
      <c r="R8" s="4">
        <f>R$4*Calculations!$B$27</f>
        <v>2.4725937593960481E-3</v>
      </c>
      <c r="S8" s="4">
        <f>S$4*Calculations!$B$27</f>
        <v>2.4905975894263764E-3</v>
      </c>
      <c r="T8" s="4">
        <f>T$4*Calculations!$B$27</f>
        <v>2.5086014194567051E-3</v>
      </c>
      <c r="U8" s="4">
        <f>U$4*Calculations!$B$27</f>
        <v>2.5266052494870338E-3</v>
      </c>
      <c r="V8" s="4">
        <f>V$4*Calculations!$B$27</f>
        <v>2.5446090795173621E-3</v>
      </c>
      <c r="W8" s="4">
        <f>W$4*Calculations!$B$27</f>
        <v>2.5626129095476912E-3</v>
      </c>
      <c r="X8" s="4">
        <f>X$4*Calculations!$B$27</f>
        <v>2.5806167395780195E-3</v>
      </c>
      <c r="Y8" s="4">
        <f>Y$4*Calculations!$B$27</f>
        <v>2.5986205696083482E-3</v>
      </c>
      <c r="Z8" s="4">
        <f>Z$4*Calculations!$B$27</f>
        <v>2.6166243996386764E-3</v>
      </c>
      <c r="AA8" s="4">
        <f>AA$4*Calculations!$B$27</f>
        <v>2.6346282296690051E-3</v>
      </c>
      <c r="AB8" s="4">
        <f>AB$4*Calculations!$B$27</f>
        <v>2.6526320596993338E-3</v>
      </c>
      <c r="AC8" s="4">
        <f>AC$4*Calculations!$B$27</f>
        <v>2.6706358897296621E-3</v>
      </c>
      <c r="AD8" s="4">
        <f>AD$4*Calculations!$B$27</f>
        <v>2.7066435497903173E-3</v>
      </c>
      <c r="AE8" s="4">
        <f>AE$4*Calculations!$B$27</f>
        <v>2.7230604244360694E-3</v>
      </c>
      <c r="AF8" s="4">
        <f>AF$4*Calculations!$B$27</f>
        <v>2.7658626738837405E-3</v>
      </c>
      <c r="AG8" s="4">
        <f>AG$4*Calculations!$B$27</f>
        <v>2.7635934153992293E-3</v>
      </c>
      <c r="AH8" s="4"/>
      <c r="AI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2.5267611174972808E-3</v>
      </c>
      <c r="O2" s="4">
        <f>O$5/(1-'Other Values'!$B$3)</f>
        <v>2.545711290898158E-3</v>
      </c>
      <c r="P2" s="4">
        <f>P$5/(1-'Other Values'!$B$3)</f>
        <v>2.5646614642990356E-3</v>
      </c>
      <c r="Q2" s="4">
        <f>Q$5/(1-'Other Values'!$B$3)</f>
        <v>2.5836116376999133E-3</v>
      </c>
      <c r="R2" s="4">
        <f>R$5/(1-'Other Values'!$B$3)</f>
        <v>2.6025618111007905E-3</v>
      </c>
      <c r="S2" s="4">
        <f>S$5/(1-'Other Values'!$B$3)</f>
        <v>2.6215119845016681E-3</v>
      </c>
      <c r="T2" s="4">
        <f>T$5/(1-'Other Values'!$B$3)</f>
        <v>2.6404621579025457E-3</v>
      </c>
      <c r="U2" s="4">
        <f>U$5/(1-'Other Values'!$B$3)</f>
        <v>2.659412331303423E-3</v>
      </c>
      <c r="V2" s="4">
        <f>V$5/(1-'Other Values'!$B$3)</f>
        <v>2.6783625047043006E-3</v>
      </c>
      <c r="W2" s="4">
        <f>W$5/(1-'Other Values'!$B$3)</f>
        <v>2.6973126781051782E-3</v>
      </c>
      <c r="X2" s="4">
        <f>X$5/(1-'Other Values'!$B$3)</f>
        <v>2.7162628515060554E-3</v>
      </c>
      <c r="Y2" s="4">
        <f>Y$5/(1-'Other Values'!$B$3)</f>
        <v>2.7352130249069331E-3</v>
      </c>
      <c r="Z2" s="4">
        <f>Z$5/(1-'Other Values'!$B$3)</f>
        <v>2.7541631983078107E-3</v>
      </c>
      <c r="AA2" s="4">
        <f>AA$5/(1-'Other Values'!$B$3)</f>
        <v>2.7731133717086879E-3</v>
      </c>
      <c r="AB2" s="4">
        <f>AB$5/(1-'Other Values'!$B$3)</f>
        <v>2.7920635451095656E-3</v>
      </c>
      <c r="AC2" s="4">
        <f>AC$5/(1-'Other Values'!$B$3)</f>
        <v>2.8110137185104432E-3</v>
      </c>
      <c r="AD2" s="4">
        <f>AD$5/(1-'Other Values'!$B$3)</f>
        <v>2.8489140653121955E-3</v>
      </c>
      <c r="AE2" s="4">
        <f>AE$5/(1-'Other Values'!$B$3)</f>
        <v>2.9018543439805655E-3</v>
      </c>
      <c r="AF2" s="4">
        <f>AF$5/(1-'Other Values'!$B$3)</f>
        <v>3.0115020578275085E-3</v>
      </c>
      <c r="AG2" s="4">
        <f>AG$5/(1-'Other Values'!$B$3)</f>
        <v>3.0153485298682389E-3</v>
      </c>
      <c r="AH2" s="4"/>
      <c r="AI2" s="4"/>
    </row>
    <row r="3" spans="1:35">
      <c r="A3" t="s">
        <v>3</v>
      </c>
      <c r="B3" s="4">
        <f t="shared" ref="B3:AG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7.8630186954391234E-4</v>
      </c>
      <c r="O3" s="4">
        <f t="shared" si="0"/>
        <v>7.9219896708515125E-4</v>
      </c>
      <c r="P3" s="4">
        <f t="shared" si="0"/>
        <v>7.9809606462639016E-4</v>
      </c>
      <c r="Q3" s="4">
        <f t="shared" si="0"/>
        <v>8.0399316216762907E-4</v>
      </c>
      <c r="R3" s="4">
        <f t="shared" si="0"/>
        <v>8.0989025970886798E-4</v>
      </c>
      <c r="S3" s="4">
        <f t="shared" si="0"/>
        <v>8.1578735725010689E-4</v>
      </c>
      <c r="T3" s="4">
        <f t="shared" si="0"/>
        <v>8.2168445479134579E-4</v>
      </c>
      <c r="U3" s="4">
        <f t="shared" si="0"/>
        <v>8.275815523325847E-4</v>
      </c>
      <c r="V3" s="4">
        <f t="shared" si="0"/>
        <v>8.3347864987382361E-4</v>
      </c>
      <c r="W3" s="4">
        <f t="shared" si="0"/>
        <v>8.3937574741506252E-4</v>
      </c>
      <c r="X3" s="4">
        <f t="shared" si="0"/>
        <v>8.4527284495630143E-4</v>
      </c>
      <c r="Y3" s="4">
        <f t="shared" si="0"/>
        <v>8.5116994249754034E-4</v>
      </c>
      <c r="Z3" s="4">
        <f t="shared" si="0"/>
        <v>8.5706704003877924E-4</v>
      </c>
      <c r="AA3" s="4">
        <f t="shared" si="0"/>
        <v>8.6296413758001815E-4</v>
      </c>
      <c r="AB3" s="4">
        <f t="shared" si="0"/>
        <v>8.6886123512125706E-4</v>
      </c>
      <c r="AC3" s="4">
        <f t="shared" si="0"/>
        <v>8.7475833266249597E-4</v>
      </c>
      <c r="AD3" s="4">
        <f t="shared" si="0"/>
        <v>8.8655252774497303E-4</v>
      </c>
      <c r="AE3" s="4">
        <f t="shared" si="0"/>
        <v>9.0302699373341036E-4</v>
      </c>
      <c r="AF3" s="4">
        <f t="shared" si="0"/>
        <v>9.3714822576917284E-4</v>
      </c>
      <c r="AG3" s="4">
        <f t="shared" si="0"/>
        <v>9.3834520799904446E-4</v>
      </c>
      <c r="AH3" s="4"/>
      <c r="AI3" s="4"/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7.8630186954391234E-4</v>
      </c>
      <c r="O4" s="4">
        <f t="shared" si="0"/>
        <v>7.9219896708515125E-4</v>
      </c>
      <c r="P4" s="4">
        <f t="shared" si="0"/>
        <v>7.9809606462639016E-4</v>
      </c>
      <c r="Q4" s="4">
        <f t="shared" si="0"/>
        <v>8.0399316216762907E-4</v>
      </c>
      <c r="R4" s="4">
        <f t="shared" si="0"/>
        <v>8.0989025970886798E-4</v>
      </c>
      <c r="S4" s="4">
        <f t="shared" si="0"/>
        <v>8.1578735725010689E-4</v>
      </c>
      <c r="T4" s="4">
        <f t="shared" si="0"/>
        <v>8.2168445479134579E-4</v>
      </c>
      <c r="U4" s="4">
        <f t="shared" si="0"/>
        <v>8.275815523325847E-4</v>
      </c>
      <c r="V4" s="4">
        <f t="shared" si="0"/>
        <v>8.3347864987382361E-4</v>
      </c>
      <c r="W4" s="4">
        <f t="shared" si="0"/>
        <v>8.3937574741506252E-4</v>
      </c>
      <c r="X4" s="4">
        <f t="shared" si="0"/>
        <v>8.4527284495630143E-4</v>
      </c>
      <c r="Y4" s="4">
        <f t="shared" si="0"/>
        <v>8.5116994249754034E-4</v>
      </c>
      <c r="Z4" s="4">
        <f t="shared" si="0"/>
        <v>8.5706704003877924E-4</v>
      </c>
      <c r="AA4" s="4">
        <f t="shared" si="0"/>
        <v>8.6296413758001815E-4</v>
      </c>
      <c r="AB4" s="4">
        <f t="shared" si="0"/>
        <v>8.6886123512125706E-4</v>
      </c>
      <c r="AC4" s="4">
        <f t="shared" si="0"/>
        <v>8.7475833266249597E-4</v>
      </c>
      <c r="AD4" s="4">
        <f t="shared" si="0"/>
        <v>8.8655252774497303E-4</v>
      </c>
      <c r="AE4" s="4">
        <f t="shared" si="0"/>
        <v>9.0302699373341036E-4</v>
      </c>
      <c r="AF4" s="4">
        <f t="shared" si="0"/>
        <v>9.3714822576917284E-4</v>
      </c>
      <c r="AG4" s="4">
        <f t="shared" si="0"/>
        <v>9.3834520799904446E-4</v>
      </c>
      <c r="AH4" s="4"/>
      <c r="AI4" s="4"/>
    </row>
    <row r="5" spans="1:35">
      <c r="A5" t="s">
        <v>5</v>
      </c>
      <c r="B5" s="4">
        <f>Extrapolations!K5</f>
        <v>7.8040477200267344E-4</v>
      </c>
      <c r="C5" s="4">
        <f>Extrapolations!L5</f>
        <v>7.8040477200267344E-4</v>
      </c>
      <c r="D5" s="4">
        <f>Extrapolations!M5</f>
        <v>7.8040477200267344E-4</v>
      </c>
      <c r="E5" s="4">
        <f>Extrapolations!N5</f>
        <v>7.8040477200267344E-4</v>
      </c>
      <c r="F5" s="4">
        <f>Extrapolations!O5</f>
        <v>7.8040477200267344E-4</v>
      </c>
      <c r="G5" s="4">
        <f>Extrapolations!P5</f>
        <v>7.8040477200267344E-4</v>
      </c>
      <c r="H5" s="4">
        <f>Extrapolations!Q5</f>
        <v>7.8040477200267344E-4</v>
      </c>
      <c r="I5" s="4">
        <f>Extrapolations!R5</f>
        <v>7.8040477200267344E-4</v>
      </c>
      <c r="J5" s="4">
        <f>Extrapolations!S5</f>
        <v>7.8040477200267344E-4</v>
      </c>
      <c r="K5" s="4">
        <f>Extrapolations!T5</f>
        <v>7.8040477200267344E-4</v>
      </c>
      <c r="L5" s="4">
        <f>Extrapolations!U5</f>
        <v>7.8040477200267344E-4</v>
      </c>
      <c r="M5" s="4">
        <f>Extrapolations!V5</f>
        <v>7.8040477200267344E-4</v>
      </c>
      <c r="N5" s="4">
        <f>Extrapolations!W5</f>
        <v>7.8630186954391234E-4</v>
      </c>
      <c r="O5" s="4">
        <f>Extrapolations!X5</f>
        <v>7.9219896708515125E-4</v>
      </c>
      <c r="P5" s="4">
        <f>Extrapolations!Y5</f>
        <v>7.9809606462639016E-4</v>
      </c>
      <c r="Q5" s="4">
        <f>Extrapolations!Z5</f>
        <v>8.0399316216762907E-4</v>
      </c>
      <c r="R5" s="4">
        <f>Extrapolations!AA5</f>
        <v>8.0989025970886798E-4</v>
      </c>
      <c r="S5" s="4">
        <f>Extrapolations!AB5</f>
        <v>8.1578735725010689E-4</v>
      </c>
      <c r="T5" s="4">
        <f>Extrapolations!AC5</f>
        <v>8.2168445479134579E-4</v>
      </c>
      <c r="U5" s="4">
        <f>Extrapolations!AD5</f>
        <v>8.275815523325847E-4</v>
      </c>
      <c r="V5" s="4">
        <f>Extrapolations!AE5</f>
        <v>8.3347864987382361E-4</v>
      </c>
      <c r="W5" s="4">
        <f>Extrapolations!AF5</f>
        <v>8.3937574741506252E-4</v>
      </c>
      <c r="X5" s="4">
        <f>Extrapolations!AG5</f>
        <v>8.4527284495630143E-4</v>
      </c>
      <c r="Y5" s="4">
        <f>Extrapolations!AH5</f>
        <v>8.5116994249754034E-4</v>
      </c>
      <c r="Z5" s="4">
        <f>Extrapolations!AI5</f>
        <v>8.5706704003877924E-4</v>
      </c>
      <c r="AA5" s="4">
        <f>Extrapolations!AJ5</f>
        <v>8.6296413758001815E-4</v>
      </c>
      <c r="AB5" s="4">
        <f>Extrapolations!AK5</f>
        <v>8.6886123512125706E-4</v>
      </c>
      <c r="AC5" s="4">
        <f>Extrapolations!AL5</f>
        <v>8.7475833266249597E-4</v>
      </c>
      <c r="AD5" s="4">
        <f>Extrapolations!AM5</f>
        <v>8.8655252774497303E-4</v>
      </c>
      <c r="AE5" s="4">
        <f>Extrapolations!AN5</f>
        <v>9.0302699373341036E-4</v>
      </c>
      <c r="AF5" s="4">
        <f>Extrapolations!AO5</f>
        <v>9.3714822576917284E-4</v>
      </c>
      <c r="AG5" s="4">
        <f>Extrapolations!AP5</f>
        <v>9.3834520799904446E-4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1.743554455918265E-3</v>
      </c>
      <c r="O6" s="4">
        <f>O$5/(1-'Other Values'!$B$3)*'Other Values'!$B$6+O$5*(1-'Other Values'!$B$6)</f>
        <v>1.7566307451823051E-3</v>
      </c>
      <c r="P6" s="4">
        <f>P$5/(1-'Other Values'!$B$3)*'Other Values'!$B$6+P$5*(1-'Other Values'!$B$6)</f>
        <v>1.7697070344463452E-3</v>
      </c>
      <c r="Q6" s="4">
        <f>Q$5/(1-'Other Values'!$B$3)*'Other Values'!$B$6+Q$5*(1-'Other Values'!$B$6)</f>
        <v>1.7827833237103853E-3</v>
      </c>
      <c r="R6" s="4">
        <f>R$5/(1-'Other Values'!$B$3)*'Other Values'!$B$6+R$5*(1-'Other Values'!$B$6)</f>
        <v>1.7958596129744255E-3</v>
      </c>
      <c r="S6" s="4">
        <f>S$5/(1-'Other Values'!$B$3)*'Other Values'!$B$6+S$5*(1-'Other Values'!$B$6)</f>
        <v>1.8089359022384656E-3</v>
      </c>
      <c r="T6" s="4">
        <f>T$5/(1-'Other Values'!$B$3)*'Other Values'!$B$6+T$5*(1-'Other Values'!$B$6)</f>
        <v>1.8220121915025059E-3</v>
      </c>
      <c r="U6" s="4">
        <f>U$5/(1-'Other Values'!$B$3)*'Other Values'!$B$6+U$5*(1-'Other Values'!$B$6)</f>
        <v>1.8350884807665458E-3</v>
      </c>
      <c r="V6" s="4">
        <f>V$5/(1-'Other Values'!$B$3)*'Other Values'!$B$6+V$5*(1-'Other Values'!$B$6)</f>
        <v>1.8481647700305862E-3</v>
      </c>
      <c r="W6" s="4">
        <f>W$5/(1-'Other Values'!$B$3)*'Other Values'!$B$6+W$5*(1-'Other Values'!$B$6)</f>
        <v>1.8612410592946263E-3</v>
      </c>
      <c r="X6" s="4">
        <f>X$5/(1-'Other Values'!$B$3)*'Other Values'!$B$6+X$5*(1-'Other Values'!$B$6)</f>
        <v>1.8743173485586662E-3</v>
      </c>
      <c r="Y6" s="4">
        <f>Y$5/(1-'Other Values'!$B$3)*'Other Values'!$B$6+Y$5*(1-'Other Values'!$B$6)</f>
        <v>1.8873936378227063E-3</v>
      </c>
      <c r="Z6" s="4">
        <f>Z$5/(1-'Other Values'!$B$3)*'Other Values'!$B$6+Z$5*(1-'Other Values'!$B$6)</f>
        <v>1.9004699270867467E-3</v>
      </c>
      <c r="AA6" s="4">
        <f>AA$5/(1-'Other Values'!$B$3)*'Other Values'!$B$6+AA$5*(1-'Other Values'!$B$6)</f>
        <v>1.9135462163507866E-3</v>
      </c>
      <c r="AB6" s="4">
        <f>AB$5/(1-'Other Values'!$B$3)*'Other Values'!$B$6+AB$5*(1-'Other Values'!$B$6)</f>
        <v>1.9266225056148267E-3</v>
      </c>
      <c r="AC6" s="4">
        <f>AC$5/(1-'Other Values'!$B$3)*'Other Values'!$B$6+AC$5*(1-'Other Values'!$B$6)</f>
        <v>1.9396987948788671E-3</v>
      </c>
      <c r="AD6" s="4">
        <f>AD$5/(1-'Other Values'!$B$3)*'Other Values'!$B$6+AD$5*(1-'Other Values'!$B$6)</f>
        <v>1.9658513734069454E-3</v>
      </c>
      <c r="AE6" s="4">
        <f>AE$5/(1-'Other Values'!$B$3)*'Other Values'!$B$6+AE$5*(1-'Other Values'!$B$6)</f>
        <v>2.0023820363693455E-3</v>
      </c>
      <c r="AF6" s="4">
        <f>AF$5/(1-'Other Values'!$B$3)*'Other Values'!$B$6+AF$5*(1-'Other Values'!$B$6)</f>
        <v>2.0780428334012577E-3</v>
      </c>
      <c r="AG6" s="4">
        <f>AG$5/(1-'Other Values'!$B$3)*'Other Values'!$B$6+AG$5*(1-'Other Values'!$B$6)</f>
        <v>2.0806970350271013E-3</v>
      </c>
      <c r="AH6" s="4"/>
      <c r="AI6" s="4"/>
    </row>
    <row r="7" spans="1:35">
      <c r="A7" t="s">
        <v>89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6.0938394889653211E-4</v>
      </c>
      <c r="O7" s="4">
        <f>O$4*Calculations!$B$31</f>
        <v>6.1395419949099219E-4</v>
      </c>
      <c r="P7" s="4">
        <f>P$4*Calculations!$B$31</f>
        <v>6.1852445008545238E-4</v>
      </c>
      <c r="Q7" s="4">
        <f>Q$4*Calculations!$B$31</f>
        <v>6.2309470067991256E-4</v>
      </c>
      <c r="R7" s="4">
        <f>R$4*Calculations!$B$31</f>
        <v>6.2766495127437275E-4</v>
      </c>
      <c r="S7" s="4">
        <f>S$4*Calculations!$B$31</f>
        <v>6.3223520186883283E-4</v>
      </c>
      <c r="T7" s="4">
        <f>T$4*Calculations!$B$31</f>
        <v>6.3680545246329301E-4</v>
      </c>
      <c r="U7" s="4">
        <f>U$4*Calculations!$B$31</f>
        <v>6.413757030577532E-4</v>
      </c>
      <c r="V7" s="4">
        <f>V$4*Calculations!$B$31</f>
        <v>6.4594595365221328E-4</v>
      </c>
      <c r="W7" s="4">
        <f>W$4*Calculations!$B$31</f>
        <v>6.5051620424667347E-4</v>
      </c>
      <c r="X7" s="4">
        <f>X$4*Calculations!$B$31</f>
        <v>6.5508645484113365E-4</v>
      </c>
      <c r="Y7" s="4">
        <f>Y$4*Calculations!$B$31</f>
        <v>6.5965670543559373E-4</v>
      </c>
      <c r="Z7" s="4">
        <f>Z$4*Calculations!$B$31</f>
        <v>6.6422695603005392E-4</v>
      </c>
      <c r="AA7" s="4">
        <f>AA$4*Calculations!$B$31</f>
        <v>6.687972066245141E-4</v>
      </c>
      <c r="AB7" s="4">
        <f>AB$4*Calculations!$B$31</f>
        <v>6.7336745721897429E-4</v>
      </c>
      <c r="AC7" s="4">
        <f>AC$4*Calculations!$B$31</f>
        <v>6.7793770781343437E-4</v>
      </c>
      <c r="AD7" s="4">
        <f>AD$4*Calculations!$B$31</f>
        <v>6.8707820900235409E-4</v>
      </c>
      <c r="AE7" s="4">
        <f>AE$4*Calculations!$B$31</f>
        <v>6.9984592014339306E-4</v>
      </c>
      <c r="AF7" s="4">
        <f>AF$4*Calculations!$B$31</f>
        <v>7.2628987497110899E-4</v>
      </c>
      <c r="AG7" s="4">
        <f>AG$4*Calculations!$B$31</f>
        <v>7.2721753619925953E-4</v>
      </c>
      <c r="AH7" s="4"/>
      <c r="AI7" s="4"/>
    </row>
    <row r="8" spans="1:35">
      <c r="A8" t="s">
        <v>90</v>
      </c>
      <c r="B8" s="4">
        <f>B$4*Calculations!$B$27</f>
        <v>2.34121431600802E-3</v>
      </c>
      <c r="C8" s="4">
        <f>C$4*Calculations!$B$27</f>
        <v>2.34121431600802E-3</v>
      </c>
      <c r="D8" s="4">
        <f>D$4*Calculations!$B$27</f>
        <v>2.34121431600802E-3</v>
      </c>
      <c r="E8" s="4">
        <f>E$4*Calculations!$B$27</f>
        <v>2.34121431600802E-3</v>
      </c>
      <c r="F8" s="4">
        <f>F$4*Calculations!$B$27</f>
        <v>2.34121431600802E-3</v>
      </c>
      <c r="G8" s="4">
        <f>G$4*Calculations!$B$27</f>
        <v>2.34121431600802E-3</v>
      </c>
      <c r="H8" s="4">
        <f>H$4*Calculations!$B$27</f>
        <v>2.34121431600802E-3</v>
      </c>
      <c r="I8" s="4">
        <f>I$4*Calculations!$B$27</f>
        <v>2.34121431600802E-3</v>
      </c>
      <c r="J8" s="4">
        <f>J$4*Calculations!$B$27</f>
        <v>2.34121431600802E-3</v>
      </c>
      <c r="K8" s="4">
        <f>K$4*Calculations!$B$27</f>
        <v>2.34121431600802E-3</v>
      </c>
      <c r="L8" s="4">
        <f>L$4*Calculations!$B$27</f>
        <v>2.34121431600802E-3</v>
      </c>
      <c r="M8" s="4">
        <f>M$4*Calculations!$B$27</f>
        <v>2.34121431600802E-3</v>
      </c>
      <c r="N8" s="4">
        <f>N$4*Calculations!$B$27</f>
        <v>2.3589056086317367E-3</v>
      </c>
      <c r="O8" s="4">
        <f>O$4*Calculations!$B$27</f>
        <v>2.3765969012554534E-3</v>
      </c>
      <c r="P8" s="4">
        <f>P$4*Calculations!$B$27</f>
        <v>2.3942881938791702E-3</v>
      </c>
      <c r="Q8" s="4">
        <f>Q$4*Calculations!$B$27</f>
        <v>2.4119794865028869E-3</v>
      </c>
      <c r="R8" s="4">
        <f>R$4*Calculations!$B$27</f>
        <v>2.4296707791266036E-3</v>
      </c>
      <c r="S8" s="4">
        <f>S$4*Calculations!$B$27</f>
        <v>2.4473620717503203E-3</v>
      </c>
      <c r="T8" s="4">
        <f>T$4*Calculations!$B$27</f>
        <v>2.4650533643740371E-3</v>
      </c>
      <c r="U8" s="4">
        <f>U$4*Calculations!$B$27</f>
        <v>2.4827446569977538E-3</v>
      </c>
      <c r="V8" s="4">
        <f>V$4*Calculations!$B$27</f>
        <v>2.5004359496214705E-3</v>
      </c>
      <c r="W8" s="4">
        <f>W$4*Calculations!$B$27</f>
        <v>2.5181272422451872E-3</v>
      </c>
      <c r="X8" s="4">
        <f>X$4*Calculations!$B$27</f>
        <v>2.535818534868904E-3</v>
      </c>
      <c r="Y8" s="4">
        <f>Y$4*Calculations!$B$27</f>
        <v>2.5535098274926207E-3</v>
      </c>
      <c r="Z8" s="4">
        <f>Z$4*Calculations!$B$27</f>
        <v>2.5712011201163374E-3</v>
      </c>
      <c r="AA8" s="4">
        <f>AA$4*Calculations!$B$27</f>
        <v>2.5888924127400541E-3</v>
      </c>
      <c r="AB8" s="4">
        <f>AB$4*Calculations!$B$27</f>
        <v>2.6065837053637709E-3</v>
      </c>
      <c r="AC8" s="4">
        <f>AC$4*Calculations!$B$27</f>
        <v>2.6242749979874876E-3</v>
      </c>
      <c r="AD8" s="4">
        <f>AD$4*Calculations!$B$27</f>
        <v>2.6596575832349189E-3</v>
      </c>
      <c r="AE8" s="4">
        <f>AE$4*Calculations!$B$27</f>
        <v>2.7090809812002309E-3</v>
      </c>
      <c r="AF8" s="4">
        <f>AF$4*Calculations!$B$27</f>
        <v>2.811444677307518E-3</v>
      </c>
      <c r="AG8" s="4">
        <f>AG$4*Calculations!$B$27</f>
        <v>2.8150356239971331E-3</v>
      </c>
      <c r="AH8" s="4"/>
      <c r="A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2020-12-21T20:12:26Z</dcterms:modified>
</cp:coreProperties>
</file>