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n/trans/syvbt/"/>
    </mc:Choice>
  </mc:AlternateContent>
  <xr:revisionPtr revIDLastSave="0" documentId="13_ncr:1_{0E2A0B32-7816-974F-9D0F-640E04518890}" xr6:coauthVersionLast="46" xr6:coauthVersionMax="46" xr10:uidLastSave="{00000000-0000-0000-0000-000000000000}"/>
  <bookViews>
    <workbookView xWindow="11320" yWindow="2260" windowWidth="16360" windowHeight="14480" firstSheet="10" activeTab="12" xr2:uid="{00000000-000D-0000-FFFF-FFFF00000000}"/>
    <workbookView xWindow="0" yWindow="680" windowWidth="19700" windowHeight="11580" firstSheet="10" activeTab="12" xr2:uid="{00000000-000D-0000-FFFF-FFFF01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<sst xmlns="http://schemas.openxmlformats.org/spreadsheetml/2006/main" count="1876" uniqueCount="1082">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</sst>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A53" sqref="A53:A55"/>
    </sheetView>
    <sheetView workbookViewId="1"/>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 workbookViewId="1"/>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 workbookViewId="1"/>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election activeCell="A19" sqref="A19"/>
    </sheetView>
    <sheetView workbookViewId="1"/>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tabSelected="1" workbookViewId="0">
      <selection activeCell="C4" sqref="C4"/>
    </sheetView>
    <sheetView tabSelected="1" workbookViewId="1">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D2" sqref="D2"/>
    </sheetView>
    <sheetView workbookViewId="1"/>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10256</v>
      </c>
      <c r="C2" s="18">
        <f>ROUND('USA Values'!C3*'Share of VT by state'!$B$2,0)</f>
        <v>2327</v>
      </c>
      <c r="D2" s="18">
        <f>ROUND('USA Values'!D3*'Share of VT by state'!$B$2,0)</f>
        <v>4520873</v>
      </c>
      <c r="E2" s="18">
        <f>ROUND('USA Values'!E3*'Share of VT by state'!$B$2,0)</f>
        <v>22746</v>
      </c>
      <c r="F2" s="18">
        <f>ROUND('USA Values'!F3*'Share of VT by state'!$B$2,0)</f>
        <v>9514</v>
      </c>
      <c r="G2" s="18">
        <f>ROUND('USA Values'!G3*'Share of VT by state'!$B$2,0)</f>
        <v>1780</v>
      </c>
      <c r="H2" s="18">
        <f>ROUND('USA Values'!H3*'Share of VT by state'!$B$2,0)</f>
        <v>0</v>
      </c>
      <c r="J2" s="18"/>
    </row>
    <row r="3" spans="1:10">
      <c r="A3" s="1" t="s">
        <v>1077</v>
      </c>
      <c r="B3" s="18">
        <f>ROUND('USA Values'!B4*'Share of VT by state'!$B$3,0)</f>
        <v>5</v>
      </c>
      <c r="C3" s="18">
        <f>ROUND('USA Values'!C4*'Share of VT by state'!$B$3,0)</f>
        <v>1588</v>
      </c>
      <c r="D3" s="18">
        <f>ROUND('USA Values'!D4*'Share of VT by state'!$B$3,0)</f>
        <v>1739</v>
      </c>
      <c r="E3" s="18">
        <f>ROUND('USA Values'!E4*'Share of VT by state'!$B$3,0)</f>
        <v>14111</v>
      </c>
      <c r="F3" s="18">
        <f>ROUND('USA Values'!F4*'Share of VT by state'!$B$3,0)</f>
        <v>0</v>
      </c>
      <c r="G3" s="18">
        <f>ROUND('USA Values'!G4*'Share of VT by state'!$B$3,0)</f>
        <v>117</v>
      </c>
      <c r="H3" s="18">
        <f>ROUND('USA Values'!H4*'Share of VT by state'!$B$3,0)</f>
        <v>0</v>
      </c>
      <c r="I3" s="18"/>
      <c r="J3" s="67"/>
    </row>
    <row r="4" spans="1:10">
      <c r="A4" s="1" t="s">
        <v>29</v>
      </c>
      <c r="B4" s="18">
        <v>0</v>
      </c>
      <c r="C4" s="18">
        <v>0</v>
      </c>
      <c r="D4" s="18">
        <v>0</v>
      </c>
      <c r="E4" s="18">
        <v>187</v>
      </c>
      <c r="F4" s="18">
        <v>0</v>
      </c>
      <c r="G4" s="18">
        <v>0</v>
      </c>
      <c r="H4" s="18">
        <v>0</v>
      </c>
    </row>
    <row r="5" spans="1:10">
      <c r="A5" s="1" t="s">
        <v>1078</v>
      </c>
      <c r="B5" s="18">
        <v>516.04</v>
      </c>
      <c r="C5" s="18">
        <v>0</v>
      </c>
      <c r="D5" s="18">
        <v>0</v>
      </c>
      <c r="E5" s="18">
        <v>162.96</v>
      </c>
      <c r="F5" s="18">
        <v>0</v>
      </c>
      <c r="G5" s="18">
        <v>0</v>
      </c>
      <c r="H5" s="18">
        <v>0</v>
      </c>
    </row>
    <row r="6" spans="1:10">
      <c r="A6" s="1" t="s">
        <v>1079</v>
      </c>
      <c r="B6" s="18">
        <v>0</v>
      </c>
      <c r="C6" s="18">
        <v>0</v>
      </c>
      <c r="D6" s="18">
        <v>610240.80000000005</v>
      </c>
      <c r="E6" s="18">
        <v>172119.2</v>
      </c>
      <c r="F6" s="18">
        <v>0</v>
      </c>
      <c r="G6" s="18">
        <v>0</v>
      </c>
      <c r="H6" s="18">
        <v>0</v>
      </c>
    </row>
    <row r="7" spans="1:10">
      <c r="A7" s="1" t="s">
        <v>1080</v>
      </c>
      <c r="B7" s="18">
        <v>0</v>
      </c>
      <c r="C7" s="18">
        <v>0</v>
      </c>
      <c r="D7" s="18">
        <v>240563</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E9" sqref="E9"/>
    </sheetView>
    <sheetView workbookViewId="1">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207</v>
      </c>
      <c r="D2" s="18">
        <f>SUM(ROUND('USA Values'!D12*'Share of VT by state'!$B$4,0),ROUND('USA Values'!D13*'Share of VT by state'!$B$5,0))</f>
        <v>206690</v>
      </c>
      <c r="E2" s="18">
        <v>0</v>
      </c>
      <c r="F2" s="18">
        <f>ROUND('USA Values'!F12*'Share of VT by state'!$B$4,0)</f>
        <v>0</v>
      </c>
      <c r="G2" s="18">
        <f>ROUND('USA Values'!G12*'Share of VT by state'!$B$4,0)</f>
        <v>13</v>
      </c>
      <c r="H2" s="18">
        <f>ROUND('USA Values'!H12*'Share of VT by state'!$B$4,0)</f>
        <v>0</v>
      </c>
      <c r="I2" s="67"/>
      <c r="J2" s="18"/>
    </row>
    <row r="3" spans="1:10">
      <c r="A3" s="1" t="s">
        <v>1077</v>
      </c>
      <c r="B3">
        <f>ROUND('USA Values'!B13*'Share of VT by state'!$B$5,0)</f>
        <v>56</v>
      </c>
      <c r="C3">
        <f>ROUND('USA Values'!C13*'Share of VT by state'!$B$5,0)</f>
        <v>662</v>
      </c>
      <c r="D3">
        <v>0</v>
      </c>
      <c r="E3">
        <f>SUM(ROUND('USA Values'!E13*'Share of VT by state'!$B$5,0),ROUND('USA Values'!E12*'Share of VT by state'!$B$4,0))</f>
        <v>255284</v>
      </c>
      <c r="F3">
        <f>ROUND('USA Values'!F13*'Share of VT by state'!$B$5,0)</f>
        <v>23</v>
      </c>
      <c r="G3">
        <f>ROUND('USA Values'!G13*'Share of VT by state'!$B$5,0)</f>
        <v>136</v>
      </c>
      <c r="H3">
        <f>ROUND('USA Values'!H13*'Share of VT by state'!$B$5,0)</f>
        <v>0</v>
      </c>
      <c r="J3" s="18"/>
    </row>
    <row r="4" spans="1:10">
      <c r="A4" s="1" t="s">
        <v>29</v>
      </c>
      <c r="B4">
        <f>Misc!A19*5</f>
        <v>0</v>
      </c>
      <c r="C4">
        <f>Misc!B19*5</f>
        <v>0</v>
      </c>
      <c r="D4">
        <f>Misc!C19*5</f>
        <v>0</v>
      </c>
      <c r="E4">
        <f>Misc!D19*5</f>
        <v>140</v>
      </c>
      <c r="F4">
        <f>Misc!E19*5</f>
        <v>0</v>
      </c>
      <c r="G4">
        <f>Misc!F19*5</f>
        <v>0</v>
      </c>
      <c r="H4">
        <f>Misc!G19*5</f>
        <v>0</v>
      </c>
    </row>
    <row r="5" spans="1:10">
      <c r="A5" s="1" t="s">
        <v>1078</v>
      </c>
      <c r="B5">
        <v>0</v>
      </c>
      <c r="C5">
        <v>0</v>
      </c>
      <c r="D5">
        <v>0</v>
      </c>
      <c r="E5" s="18">
        <v>828</v>
      </c>
      <c r="F5">
        <v>0</v>
      </c>
      <c r="G5" s="18">
        <v>0</v>
      </c>
      <c r="H5" s="18">
        <v>0</v>
      </c>
    </row>
    <row r="6" spans="1:10">
      <c r="A6" s="1" t="s">
        <v>1079</v>
      </c>
      <c r="B6">
        <v>0</v>
      </c>
      <c r="C6">
        <v>0</v>
      </c>
      <c r="D6">
        <v>0</v>
      </c>
      <c r="E6" s="18">
        <v>149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 workbookViewId="1"/>
  </sheetViews>
  <sheetFormatPr baseColWidth="10" defaultColWidth="10.6640625" defaultRowHeight="15"/>
  <cols>
    <col min="1" max="1" width="20.6640625" style="58" bestFit="1" customWidth="1"/>
  </cols>
  <sheetData>
    <row r="1" spans="1:2">
      <c r="B1" t="s">
        <v>57</v>
      </c>
    </row>
    <row r="2" spans="1:2">
      <c r="A2" t="s">
        <v>58</v>
      </c>
      <c r="B2">
        <v>1.788362559230396E-2</v>
      </c>
    </row>
    <row r="3" spans="1:2">
      <c r="A3" t="s">
        <v>59</v>
      </c>
      <c r="B3">
        <v>1.708790120651171E-2</v>
      </c>
    </row>
    <row r="4" spans="1:2">
      <c r="A4" t="s">
        <v>60</v>
      </c>
      <c r="B4">
        <v>1.788291046805875E-2</v>
      </c>
    </row>
    <row r="5" spans="1:2">
      <c r="A5" t="s">
        <v>61</v>
      </c>
      <c r="B5">
        <v>1.788291046805875E-2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 workbookViewId="1"/>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 workbookViewId="1">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1" width="9.1640625" style="38" customWidth="1"/>
    <col min="42"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2021-01-08T01:09:48Z</dcterms:modified>
</cp:coreProperties>
</file>