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95C36BB2-7773-4B33-9160-34C182AC3F8A}"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<sst xmlns="http://schemas.openxmlformats.org/spreadsheetml/2006/main" count="42862" uniqueCount="4483">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</sst>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4049</v>
      </c>
      <c r="C1" s="380">
        <v>46283</v>
      </c>
      <c r="G1" s="381" t="s">
        <v>3999</v>
      </c>
      <c r="H1" s="381" t="s">
        <v>4000</v>
      </c>
    </row>
    <row r="2" spans="1:8" x14ac:dyDescent="0.25">
      <c r="B2" t="str">
        <f>_xlfn.XLOOKUP(B1,H:H,G:G,0,0,1)</f>
        <v>MS</v>
      </c>
      <c r="C2" t="str">
        <f>_xlfn.XLOOKUP(B2,G:G, H:H, 0,0,1)</f>
        <v>Mississippi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78.453479999999999</v>
      </c>
      <c r="E2" s="437">
        <f>SUMIFS('frozen policy trendline'!E:E,'frozen policy trendline'!$A:$A,About!$B$2)-SUMIFS('frozen policy trendline'!E:E,'frozen policy trendline'!$A:$A,About!$B$2,'frozen policy trendline'!$B:$B,"Output Total CO2e Emissions by Sector[LULUCF sector]")</f>
        <v>80.727959999999996</v>
      </c>
      <c r="F2" s="437">
        <f>SUMIFS('frozen policy trendline'!F:F,'frozen policy trendline'!$A:$A,About!$B$2)-SUMIFS('frozen policy trendline'!F:F,'frozen policy trendline'!$A:$A,About!$B$2,'frozen policy trendline'!$B:$B,"Output Total CO2e Emissions by Sector[LULUCF sector]")</f>
        <v>76.358273000000011</v>
      </c>
      <c r="G2" s="437">
        <f>SUMIFS('frozen policy trendline'!G:G,'frozen policy trendline'!$A:$A,About!$B$2)-SUMIFS('frozen policy trendline'!G:G,'frozen policy trendline'!$A:$A,About!$B$2,'frozen policy trendline'!$B:$B,"Output Total CO2e Emissions by Sector[LULUCF sector]")</f>
        <v>74.926931999999994</v>
      </c>
      <c r="H2" s="437">
        <f>SUMIFS('frozen policy trendline'!H:H,'frozen policy trendline'!$A:$A,About!$B$2)-SUMIFS('frozen policy trendline'!H:H,'frozen policy trendline'!$A:$A,About!$B$2,'frozen policy trendline'!$B:$B,"Output Total CO2e Emissions by Sector[LULUCF sector]")</f>
        <v>74.104829999999993</v>
      </c>
      <c r="I2" s="437">
        <f>SUMIFS('frozen policy trendline'!I:I,'frozen policy trendline'!$A:$A,About!$B$2)-SUMIFS('frozen policy trendline'!I:I,'frozen policy trendline'!$A:$A,About!$B$2,'frozen policy trendline'!$B:$B,"Output Total CO2e Emissions by Sector[LULUCF sector]")</f>
        <v>73.648514000000006</v>
      </c>
      <c r="J2" s="437">
        <f>SUMIFS('frozen policy trendline'!J:J,'frozen policy trendline'!$A:$A,About!$B$2)-SUMIFS('frozen policy trendline'!J:J,'frozen policy trendline'!$A:$A,About!$B$2,'frozen policy trendline'!$B:$B,"Output Total CO2e Emissions by Sector[LULUCF sector]")</f>
        <v>71.353622000000001</v>
      </c>
      <c r="K2" s="437">
        <f>SUMIFS('frozen policy trendline'!K:K,'frozen policy trendline'!$A:$A,About!$B$2)-SUMIFS('frozen policy trendline'!K:K,'frozen policy trendline'!$A:$A,About!$B$2,'frozen policy trendline'!$B:$B,"Output Total CO2e Emissions by Sector[LULUCF sector]")</f>
        <v>69.148170999999991</v>
      </c>
      <c r="L2" s="437">
        <f>SUMIFS('frozen policy trendline'!L:L,'frozen policy trendline'!$A:$A,About!$B$2)-SUMIFS('frozen policy trendline'!L:L,'frozen policy trendline'!$A:$A,About!$B$2,'frozen policy trendline'!$B:$B,"Output Total CO2e Emissions by Sector[LULUCF sector]")</f>
        <v>66.603296</v>
      </c>
      <c r="M2" s="437">
        <f>SUMIFS('frozen policy trendline'!M:M,'frozen policy trendline'!$A:$A,About!$B$2)-SUMIFS('frozen policy trendline'!M:M,'frozen policy trendline'!$A:$A,About!$B$2,'frozen policy trendline'!$B:$B,"Output Total CO2e Emissions by Sector[LULUCF sector]")</f>
        <v>64.075437999999991</v>
      </c>
      <c r="N2" s="437">
        <f>SUMIFS('frozen policy trendline'!N:N,'frozen policy trendline'!$A:$A,About!$B$2)-SUMIFS('frozen policy trendline'!N:N,'frozen policy trendline'!$A:$A,About!$B$2,'frozen policy trendline'!$B:$B,"Output Total CO2e Emissions by Sector[LULUCF sector]")</f>
        <v>61.453818000000005</v>
      </c>
      <c r="O2" s="437">
        <f>SUMIFS('frozen policy trendline'!O:O,'frozen policy trendline'!$A:$A,About!$B$2)-SUMIFS('frozen policy trendline'!O:O,'frozen policy trendline'!$A:$A,About!$B$2,'frozen policy trendline'!$B:$B,"Output Total CO2e Emissions by Sector[LULUCF sector]")</f>
        <v>58.306197000000004</v>
      </c>
      <c r="P2" s="437">
        <f>SUMIFS('frozen policy trendline'!P:P,'frozen policy trendline'!$A:$A,About!$B$2)-SUMIFS('frozen policy trendline'!P:P,'frozen policy trendline'!$A:$A,About!$B$2,'frozen policy trendline'!$B:$B,"Output Total CO2e Emissions by Sector[LULUCF sector]")</f>
        <v>54.974226000000002</v>
      </c>
      <c r="Q2" s="437">
        <f>SUMIFS('frozen policy trendline'!Q:Q,'frozen policy trendline'!$A:$A,About!$B$2)-SUMIFS('frozen policy trendline'!Q:Q,'frozen policy trendline'!$A:$A,About!$B$2,'frozen policy trendline'!$B:$B,"Output Total CO2e Emissions by Sector[LULUCF sector]")</f>
        <v>53.022260999999993</v>
      </c>
      <c r="R2" s="437">
        <f>SUMIFS('frozen policy trendline'!R:R,'frozen policy trendline'!$A:$A,About!$B$2)-SUMIFS('frozen policy trendline'!R:R,'frozen policy trendline'!$A:$A,About!$B$2,'frozen policy trendline'!$B:$B,"Output Total CO2e Emissions by Sector[LULUCF sector]")</f>
        <v>52.422884999999994</v>
      </c>
      <c r="S2" s="437">
        <f>SUMIFS('frozen policy trendline'!S:S,'frozen policy trendline'!$A:$A,About!$B$2)-SUMIFS('frozen policy trendline'!S:S,'frozen policy trendline'!$A:$A,About!$B$2,'frozen policy trendline'!$B:$B,"Output Total CO2e Emissions by Sector[LULUCF sector]")</f>
        <v>52.392582000000004</v>
      </c>
      <c r="T2" s="437">
        <f>SUMIFS('frozen policy trendline'!T:T,'frozen policy trendline'!$A:$A,About!$B$2)-SUMIFS('frozen policy trendline'!T:T,'frozen policy trendline'!$A:$A,About!$B$2,'frozen policy trendline'!$B:$B,"Output Total CO2e Emissions by Sector[LULUCF sector]")</f>
        <v>53.614405999999995</v>
      </c>
      <c r="U2" s="437">
        <f>SUMIFS('frozen policy trendline'!U:U,'frozen policy trendline'!$A:$A,About!$B$2)-SUMIFS('frozen policy trendline'!U:U,'frozen policy trendline'!$A:$A,About!$B$2,'frozen policy trendline'!$B:$B,"Output Total CO2e Emissions by Sector[LULUCF sector]")</f>
        <v>53.552636</v>
      </c>
      <c r="V2" s="437">
        <f>SUMIFS('frozen policy trendline'!V:V,'frozen policy trendline'!$A:$A,About!$B$2)-SUMIFS('frozen policy trendline'!V:V,'frozen policy trendline'!$A:$A,About!$B$2,'frozen policy trendline'!$B:$B,"Output Total CO2e Emissions by Sector[LULUCF sector]")</f>
        <v>53.338527999999997</v>
      </c>
      <c r="W2" s="437">
        <f>SUMIFS('frozen policy trendline'!W:W,'frozen policy trendline'!$A:$A,About!$B$2)-SUMIFS('frozen policy trendline'!W:W,'frozen policy trendline'!$A:$A,About!$B$2,'frozen policy trendline'!$B:$B,"Output Total CO2e Emissions by Sector[LULUCF sector]")</f>
        <v>53.162098</v>
      </c>
      <c r="X2" s="437">
        <f>SUMIFS('frozen policy trendline'!X:X,'frozen policy trendline'!$A:$A,About!$B$2)-SUMIFS('frozen policy trendline'!X:X,'frozen policy trendline'!$A:$A,About!$B$2,'frozen policy trendline'!$B:$B,"Output Total CO2e Emissions by Sector[LULUCF sector]")</f>
        <v>53.227408000000004</v>
      </c>
      <c r="Y2" s="437">
        <f>SUMIFS('frozen policy trendline'!Y:Y,'frozen policy trendline'!$A:$A,About!$B$2)-SUMIFS('frozen policy trendline'!Y:Y,'frozen policy trendline'!$A:$A,About!$B$2,'frozen policy trendline'!$B:$B,"Output Total CO2e Emissions by Sector[LULUCF sector]")</f>
        <v>53.083382999999998</v>
      </c>
      <c r="Z2" s="437">
        <f>SUMIFS('frozen policy trendline'!Z:Z,'frozen policy trendline'!$A:$A,About!$B$2)-SUMIFS('frozen policy trendline'!Z:Z,'frozen policy trendline'!$A:$A,About!$B$2,'frozen policy trendline'!$B:$B,"Output Total CO2e Emissions by Sector[LULUCF sector]")</f>
        <v>53.011423000000001</v>
      </c>
      <c r="AA2" s="437">
        <f>SUMIFS('frozen policy trendline'!AA:AA,'frozen policy trendline'!$A:$A,About!$B$2)-SUMIFS('frozen policy trendline'!AA:AA,'frozen policy trendline'!$A:$A,About!$B$2,'frozen policy trendline'!$B:$B,"Output Total CO2e Emissions by Sector[LULUCF sector]")</f>
        <v>52.872295999999999</v>
      </c>
      <c r="AB2" s="437">
        <f>SUMIFS('frozen policy trendline'!AB:AB,'frozen policy trendline'!$A:$A,About!$B$2)-SUMIFS('frozen policy trendline'!AB:AB,'frozen policy trendline'!$A:$A,About!$B$2,'frozen policy trendline'!$B:$B,"Output Total CO2e Emissions by Sector[LULUCF sector]")</f>
        <v>52.730334999999997</v>
      </c>
      <c r="AC2" s="437">
        <f>SUMIFS('frozen policy trendline'!AC:AC,'frozen policy trendline'!$A:$A,About!$B$2)-SUMIFS('frozen policy trendline'!AC:AC,'frozen policy trendline'!$A:$A,About!$B$2,'frozen policy trendline'!$B:$B,"Output Total CO2e Emissions by Sector[LULUCF sector]")</f>
        <v>52.643068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MS</v>
      </c>
      <c r="C1" s="409">
        <f>SUM(C4:C87)</f>
        <v>49.041047341452085</v>
      </c>
      <c r="D1" s="409">
        <f t="shared" ref="D1:AG1" si="0">SUM(D4:D87)</f>
        <v>47.615133734141786</v>
      </c>
      <c r="E1" s="409">
        <f t="shared" si="0"/>
        <v>48.118045914399893</v>
      </c>
      <c r="F1" s="409">
        <f t="shared" si="0"/>
        <v>50.210708848200433</v>
      </c>
      <c r="G1" s="409">
        <f t="shared" si="0"/>
        <v>50.165990198959754</v>
      </c>
      <c r="H1" s="409">
        <f t="shared" si="0"/>
        <v>52.454026645608607</v>
      </c>
      <c r="I1" s="409">
        <f t="shared" si="0"/>
        <v>55.750212035311662</v>
      </c>
      <c r="J1" s="409">
        <f t="shared" si="0"/>
        <v>56.988586778907973</v>
      </c>
      <c r="K1" s="409">
        <f t="shared" si="0"/>
        <v>58.464391562448469</v>
      </c>
      <c r="L1" s="409">
        <f t="shared" si="0"/>
        <v>63.661910647603356</v>
      </c>
      <c r="M1" s="409">
        <f t="shared" si="0"/>
        <v>63.107296127036491</v>
      </c>
      <c r="N1" s="409">
        <f t="shared" si="0"/>
        <v>71.601813229623957</v>
      </c>
      <c r="O1" s="409">
        <f t="shared" si="0"/>
        <v>64.109473798896673</v>
      </c>
      <c r="P1" s="409">
        <f t="shared" si="0"/>
        <v>65.589703129539387</v>
      </c>
      <c r="Q1" s="409">
        <f t="shared" si="0"/>
        <v>67.129361726473661</v>
      </c>
      <c r="R1" s="409">
        <f t="shared" si="0"/>
        <v>65.994840820100123</v>
      </c>
      <c r="S1" s="409">
        <f t="shared" si="0"/>
        <v>68.358089312173249</v>
      </c>
      <c r="T1" s="409">
        <f t="shared" si="0"/>
        <v>69.936177339378972</v>
      </c>
      <c r="U1" s="409">
        <f t="shared" si="0"/>
        <v>66.609389845773933</v>
      </c>
      <c r="V1" s="409">
        <f t="shared" si="0"/>
        <v>61.484622831388847</v>
      </c>
      <c r="W1" s="409">
        <f t="shared" si="0"/>
        <v>65.923796642863991</v>
      </c>
      <c r="X1" s="409">
        <f t="shared" si="0"/>
        <v>61.182958250285282</v>
      </c>
      <c r="Y1" s="409">
        <f t="shared" si="0"/>
        <v>62.345706153225827</v>
      </c>
      <c r="Z1" s="409">
        <f t="shared" si="0"/>
        <v>59.559740898959163</v>
      </c>
      <c r="AA1" s="409">
        <f t="shared" si="0"/>
        <v>62.66837778814309</v>
      </c>
      <c r="AB1" s="409">
        <f t="shared" si="0"/>
        <v>63.571024238307899</v>
      </c>
      <c r="AC1" s="409">
        <f t="shared" si="0"/>
        <v>64.547328749191536</v>
      </c>
      <c r="AD1" s="409">
        <f t="shared" si="0"/>
        <v>62.675065564432735</v>
      </c>
      <c r="AE1" s="409">
        <f t="shared" si="0"/>
        <v>65.740551268121834</v>
      </c>
      <c r="AF1" s="409">
        <f t="shared" si="0"/>
        <v>64.825856031590192</v>
      </c>
      <c r="AG1" s="409">
        <f t="shared" si="0"/>
        <v>65.937784133310245</v>
      </c>
      <c r="AH1" s="409">
        <f>SUM(AH4:AH87)</f>
        <v>66.265642325827642</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413" t="s">
        <v>2216</v>
      </c>
      <c r="B5" s="414" t="s">
        <v>4212</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413" t="s">
        <v>2216</v>
      </c>
      <c r="B6" s="414" t="s">
        <v>4216</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413" t="s">
        <v>2216</v>
      </c>
      <c r="B7" s="414" t="s">
        <v>4218</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413" t="s">
        <v>2216</v>
      </c>
      <c r="B8" s="414" t="s">
        <v>4220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413" t="s">
        <v>2216</v>
      </c>
      <c r="B9" s="414" t="s">
        <v>4230</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413" t="s">
        <v>2216</v>
      </c>
      <c r="B10" s="414" t="s">
        <v>4239</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413" t="s">
        <v>2216</v>
      </c>
      <c r="B11" s="41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413" t="s">
        <v>2216</v>
      </c>
      <c r="B17" s="414" t="s">
        <v>4247</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0.31577302052520001</v>
      </c>
      <c r="D18" s="415">
        <f>SUMIFS('EPA Export Aggregation'!G:G,'EPA Export Aggregation'!$A:$A,$B18,'EPA Export Aggregation'!$D:$D,$A$1)*IF($A18="CH4",About!$D$58,IF($A18="N2O",About!$D$59,1))</f>
        <v>0.36387006715609999</v>
      </c>
      <c r="E18" s="415">
        <f>SUMIFS('EPA Export Aggregation'!H:H,'EPA Export Aggregation'!$A:$A,$B18,'EPA Export Aggregation'!$D:$D,$A$1)*IF($A18="CH4",About!$D$58,IF($A18="N2O",About!$D$59,1))</f>
        <v>0.40580021164020003</v>
      </c>
      <c r="F18" s="415">
        <f>SUMIFS('EPA Export Aggregation'!I:I,'EPA Export Aggregation'!$A:$A,$B18,'EPA Export Aggregation'!$D:$D,$A$1)*IF($A18="CH4",About!$D$58,IF($A18="N2O",About!$D$59,1))</f>
        <v>0.41301947107140002</v>
      </c>
      <c r="G18" s="415">
        <f>SUMIFS('EPA Export Aggregation'!J:J,'EPA Export Aggregation'!$A:$A,$B18,'EPA Export Aggregation'!$D:$D,$A$1)*IF($A18="CH4",About!$D$58,IF($A18="N2O",About!$D$59,1))</f>
        <v>0.4450640852062</v>
      </c>
      <c r="H18" s="415">
        <f>SUMIFS('EPA Export Aggregation'!K:K,'EPA Export Aggregation'!$A:$A,$B18,'EPA Export Aggregation'!$D:$D,$A$1)*IF($A18="CH4",About!$D$58,IF($A18="N2O",About!$D$59,1))</f>
        <v>0.4450640852062</v>
      </c>
      <c r="I18" s="415">
        <f>SUMIFS('EPA Export Aggregation'!L:L,'EPA Export Aggregation'!$A:$A,$B18,'EPA Export Aggregation'!$D:$D,$A$1)*IF($A18="CH4",About!$D$58,IF($A18="N2O",About!$D$59,1))</f>
        <v>0.47811008394740001</v>
      </c>
      <c r="J18" s="415">
        <f>SUMIFS('EPA Export Aggregation'!M:M,'EPA Export Aggregation'!$A:$A,$B18,'EPA Export Aggregation'!$D:$D,$A$1)*IF($A18="CH4",About!$D$58,IF($A18="N2O",About!$D$59,1))</f>
        <v>0.52981350685840001</v>
      </c>
      <c r="K18" s="415">
        <f>SUMIFS('EPA Export Aggregation'!N:N,'EPA Export Aggregation'!$A:$A,$B18,'EPA Export Aggregation'!$D:$D,$A$1)*IF($A18="CH4",About!$D$58,IF($A18="N2O",About!$D$59,1))</f>
        <v>0.53894707903780004</v>
      </c>
      <c r="L18" s="415">
        <f>SUMIFS('EPA Export Aggregation'!O:O,'EPA Export Aggregation'!$A:$A,$B18,'EPA Export Aggregation'!$D:$D,$A$1)*IF($A18="CH4",About!$D$58,IF($A18="N2O",About!$D$59,1))</f>
        <v>0.55561962579760005</v>
      </c>
      <c r="M18" s="415">
        <f>SUMIFS('EPA Export Aggregation'!P:P,'EPA Export Aggregation'!$A:$A,$B18,'EPA Export Aggregation'!$D:$D,$A$1)*IF($A18="CH4",About!$D$58,IF($A18="N2O",About!$D$59,1))</f>
        <v>0.55903699888979996</v>
      </c>
      <c r="N18" s="415">
        <f>SUMIFS('EPA Export Aggregation'!Q:Q,'EPA Export Aggregation'!$A:$A,$B18,'EPA Export Aggregation'!$D:$D,$A$1)*IF($A18="CH4",About!$D$58,IF($A18="N2O",About!$D$59,1))</f>
        <v>0.54728191570490003</v>
      </c>
      <c r="O18" s="415">
        <f>SUMIFS('EPA Export Aggregation'!R:R,'EPA Export Aggregation'!$A:$A,$B18,'EPA Export Aggregation'!$D:$D,$A$1)*IF($A18="CH4",About!$D$58,IF($A18="N2O",About!$D$59,1))</f>
        <v>0.58836252563040004</v>
      </c>
      <c r="P18" s="415">
        <f>SUMIFS('EPA Export Aggregation'!S:S,'EPA Export Aggregation'!$A:$A,$B18,'EPA Export Aggregation'!$D:$D,$A$1)*IF($A18="CH4",About!$D$58,IF($A18="N2O",About!$D$59,1))</f>
        <v>0.61932424054559998</v>
      </c>
      <c r="Q18" s="415">
        <f>SUMIFS('EPA Export Aggregation'!T:T,'EPA Export Aggregation'!$A:$A,$B18,'EPA Export Aggregation'!$D:$D,$A$1)*IF($A18="CH4",About!$D$58,IF($A18="N2O",About!$D$59,1))</f>
        <v>0.68612412919569998</v>
      </c>
      <c r="R18" s="415">
        <f>SUMIFS('EPA Export Aggregation'!U:U,'EPA Export Aggregation'!$A:$A,$B18,'EPA Export Aggregation'!$D:$D,$A$1)*IF($A18="CH4",About!$D$58,IF($A18="N2O",About!$D$59,1))</f>
        <v>0.50238720538720005</v>
      </c>
      <c r="S18" s="415">
        <f>SUMIFS('EPA Export Aggregation'!V:V,'EPA Export Aggregation'!$A:$A,$B18,'EPA Export Aggregation'!$D:$D,$A$1)*IF($A18="CH4",About!$D$58,IF($A18="N2O",About!$D$59,1))</f>
        <v>0.63829353846150005</v>
      </c>
      <c r="T18" s="415">
        <f>SUMIFS('EPA Export Aggregation'!W:W,'EPA Export Aggregation'!$A:$A,$B18,'EPA Export Aggregation'!$D:$D,$A$1)*IF($A18="CH4",About!$D$58,IF($A18="N2O",About!$D$59,1))</f>
        <v>0.67090707692310003</v>
      </c>
      <c r="U18" s="415">
        <f>SUMIFS('EPA Export Aggregation'!X:X,'EPA Export Aggregation'!$A:$A,$B18,'EPA Export Aggregation'!$D:$D,$A$1)*IF($A18="CH4",About!$D$58,IF($A18="N2O",About!$D$59,1))</f>
        <v>0.62897538461540003</v>
      </c>
      <c r="V18" s="415">
        <f>SUMIFS('EPA Export Aggregation'!Y:Y,'EPA Export Aggregation'!$A:$A,$B18,'EPA Export Aggregation'!$D:$D,$A$1)*IF($A18="CH4",About!$D$58,IF($A18="N2O",About!$D$59,1))</f>
        <v>0.63565392491469996</v>
      </c>
      <c r="W18" s="415">
        <f>SUMIFS('EPA Export Aggregation'!Z:Z,'EPA Export Aggregation'!$A:$A,$B18,'EPA Export Aggregation'!$D:$D,$A$1)*IF($A18="CH4",About!$D$58,IF($A18="N2O",About!$D$59,1))</f>
        <v>0.77498727064020001</v>
      </c>
      <c r="X18" s="415">
        <f>SUMIFS('EPA Export Aggregation'!AA:AA,'EPA Export Aggregation'!$A:$A,$B18,'EPA Export Aggregation'!$D:$D,$A$1)*IF($A18="CH4",About!$D$58,IF($A18="N2O",About!$D$59,1))</f>
        <v>0.71282394408049998</v>
      </c>
      <c r="Y18" s="415">
        <f>SUMIFS('EPA Export Aggregation'!AB:AB,'EPA Export Aggregation'!$A:$A,$B18,'EPA Export Aggregation'!$D:$D,$A$1)*IF($A18="CH4",About!$D$58,IF($A18="N2O",About!$D$59,1))</f>
        <v>0.6089244777717</v>
      </c>
      <c r="Z18" s="415">
        <f>SUMIFS('EPA Export Aggregation'!AC:AC,'EPA Export Aggregation'!$A:$A,$B18,'EPA Export Aggregation'!$D:$D,$A$1)*IF($A18="CH4",About!$D$58,IF($A18="N2O",About!$D$59,1))</f>
        <v>0.7392944506943</v>
      </c>
      <c r="AA18" s="415">
        <f>SUMIFS('EPA Export Aggregation'!AD:AD,'EPA Export Aggregation'!$A:$A,$B18,'EPA Export Aggregation'!$D:$D,$A$1)*IF($A18="CH4",About!$D$58,IF($A18="N2O",About!$D$59,1))</f>
        <v>0.79522624403660003</v>
      </c>
      <c r="AB18" s="415">
        <f>SUMIFS('EPA Export Aggregation'!AE:AE,'EPA Export Aggregation'!$A:$A,$B18,'EPA Export Aggregation'!$D:$D,$A$1)*IF($A18="CH4",About!$D$58,IF($A18="N2O",About!$D$59,1))</f>
        <v>0.74332574869610002</v>
      </c>
      <c r="AC18" s="415">
        <f>SUMIFS('EPA Export Aggregation'!AF:AF,'EPA Export Aggregation'!$A:$A,$B18,'EPA Export Aggregation'!$D:$D,$A$1)*IF($A18="CH4",About!$D$58,IF($A18="N2O",About!$D$59,1))</f>
        <v>0.82796984535960005</v>
      </c>
      <c r="AD18" s="415">
        <f>SUMIFS('EPA Export Aggregation'!AG:AG,'EPA Export Aggregation'!$A:$A,$B18,'EPA Export Aggregation'!$D:$D,$A$1)*IF($A18="CH4",About!$D$58,IF($A18="N2O",About!$D$59,1))</f>
        <v>0.82209894607739997</v>
      </c>
      <c r="AE18" s="415">
        <f>SUMIFS('EPA Export Aggregation'!AH:AH,'EPA Export Aggregation'!$A:$A,$B18,'EPA Export Aggregation'!$D:$D,$A$1)*IF($A18="CH4",About!$D$58,IF($A18="N2O",About!$D$59,1))</f>
        <v>0.71931654820260005</v>
      </c>
      <c r="AF18" s="415">
        <f>SUMIFS('EPA Export Aggregation'!AI:AI,'EPA Export Aggregation'!$A:$A,$B18,'EPA Export Aggregation'!$D:$D,$A$1)*IF($A18="CH4",About!$D$58,IF($A18="N2O",About!$D$59,1))</f>
        <v>0.65062318018870002</v>
      </c>
      <c r="AG18" s="415">
        <f>SUMIFS('EPA Export Aggregation'!AJ:AJ,'EPA Export Aggregation'!$A:$A,$B18,'EPA Export Aggregation'!$D:$D,$A$1)*IF($A18="CH4",About!$D$58,IF($A18="N2O",About!$D$59,1))</f>
        <v>0.56811829884200005</v>
      </c>
      <c r="AH18" s="415">
        <f>SUMIFS('EPA Export Aggregation'!AK:AK,'EPA Export Aggregation'!$A:$A,$B18,'EPA Export Aggregation'!$D:$D,$A$1)*IF($A18="CH4",About!$D$58,IF($A18="N2O",About!$D$59,1))</f>
        <v>0.76312212358700005</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413" t="s">
        <v>2216</v>
      </c>
      <c r="B23" s="414" t="s">
        <v>4255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413" t="s">
        <v>2216</v>
      </c>
      <c r="B24" s="414" t="s">
        <v>4271</v>
      </c>
      <c r="C24" s="415">
        <f>SUMIFS('EPA Export Aggregation'!F:F,'EPA Export Aggregation'!$A:$A,$B24,'EPA Export Aggregation'!$D:$D,$A$1)*IF($A24="CH4",About!$D$58,IF($A24="N2O",About!$D$59,1))</f>
        <v>1.37128378378E-2</v>
      </c>
      <c r="D24" s="415">
        <f>SUMIFS('EPA Export Aggregation'!G:G,'EPA Export Aggregation'!$A:$A,$B24,'EPA Export Aggregation'!$D:$D,$A$1)*IF($A24="CH4",About!$D$58,IF($A24="N2O",About!$D$59,1))</f>
        <v>1.7956626505999999E-2</v>
      </c>
      <c r="E24" s="415">
        <f>SUMIFS('EPA Export Aggregation'!H:H,'EPA Export Aggregation'!$A:$A,$B24,'EPA Export Aggregation'!$D:$D,$A$1)*IF($A24="CH4",About!$D$58,IF($A24="N2O",About!$D$59,1))</f>
        <v>3.7016129032299998E-2</v>
      </c>
      <c r="F24" s="415">
        <f>SUMIFS('EPA Export Aggregation'!I:I,'EPA Export Aggregation'!$A:$A,$B24,'EPA Export Aggregation'!$D:$D,$A$1)*IF($A24="CH4",About!$D$58,IF($A24="N2O",About!$D$59,1))</f>
        <v>1.56169811321E-2</v>
      </c>
      <c r="G24" s="415">
        <f>SUMIFS('EPA Export Aggregation'!J:J,'EPA Export Aggregation'!$A:$A,$B24,'EPA Export Aggregation'!$D:$D,$A$1)*IF($A24="CH4",About!$D$58,IF($A24="N2O",About!$D$59,1))</f>
        <v>5.2641509433999999E-2</v>
      </c>
      <c r="H24" s="415">
        <f>SUMIFS('EPA Export Aggregation'!K:K,'EPA Export Aggregation'!$A:$A,$B24,'EPA Export Aggregation'!$D:$D,$A$1)*IF($A24="CH4",About!$D$58,IF($A24="N2O",About!$D$59,1))</f>
        <v>5.2641509433999999E-2</v>
      </c>
      <c r="I24" s="415">
        <f>SUMIFS('EPA Export Aggregation'!L:L,'EPA Export Aggregation'!$A:$A,$B24,'EPA Export Aggregation'!$D:$D,$A$1)*IF($A24="CH4",About!$D$58,IF($A24="N2O",About!$D$59,1))</f>
        <v>4.6956521739099998E-2</v>
      </c>
      <c r="J24" s="415">
        <f>SUMIFS('EPA Export Aggregation'!M:M,'EPA Export Aggregation'!$A:$A,$B24,'EPA Export Aggregation'!$D:$D,$A$1)*IF($A24="CH4",About!$D$58,IF($A24="N2O",About!$D$59,1))</f>
        <v>4.3920000000000001E-2</v>
      </c>
      <c r="K24" s="415">
        <f>SUMIFS('EPA Export Aggregation'!N:N,'EPA Export Aggregation'!$A:$A,$B24,'EPA Export Aggregation'!$D:$D,$A$1)*IF($A24="CH4",About!$D$58,IF($A24="N2O",About!$D$59,1))</f>
        <v>4.224E-2</v>
      </c>
      <c r="L24" s="415">
        <f>SUMIFS('EPA Export Aggregation'!O:O,'EPA Export Aggregation'!$A:$A,$B24,'EPA Export Aggregation'!$D:$D,$A$1)*IF($A24="CH4",About!$D$58,IF($A24="N2O",About!$D$59,1))</f>
        <v>5.7677884615400001E-2</v>
      </c>
      <c r="M24" s="415">
        <f>SUMIFS('EPA Export Aggregation'!P:P,'EPA Export Aggregation'!$A:$A,$B24,'EPA Export Aggregation'!$D:$D,$A$1)*IF($A24="CH4",About!$D$58,IF($A24="N2O",About!$D$59,1))</f>
        <v>4.19802259887E-2</v>
      </c>
      <c r="N24" s="415">
        <f>SUMIFS('EPA Export Aggregation'!Q:Q,'EPA Export Aggregation'!$A:$A,$B24,'EPA Export Aggregation'!$D:$D,$A$1)*IF($A24="CH4",About!$D$58,IF($A24="N2O",About!$D$59,1))</f>
        <v>5.1082365364299998E-2</v>
      </c>
      <c r="O24" s="415">
        <f>SUMIFS('EPA Export Aggregation'!R:R,'EPA Export Aggregation'!$A:$A,$B24,'EPA Export Aggregation'!$D:$D,$A$1)*IF($A24="CH4",About!$D$58,IF($A24="N2O",About!$D$59,1))</f>
        <v>5.5168954593499998E-2</v>
      </c>
      <c r="P24" s="415">
        <f>SUMIFS('EPA Export Aggregation'!S:S,'EPA Export Aggregation'!$A:$A,$B24,'EPA Export Aggregation'!$D:$D,$A$1)*IF($A24="CH4",About!$D$58,IF($A24="N2O",About!$D$59,1))</f>
        <v>4.7630769230800001E-2</v>
      </c>
      <c r="Q24" s="415">
        <f>SUMIFS('EPA Export Aggregation'!T:T,'EPA Export Aggregation'!$A:$A,$B24,'EPA Export Aggregation'!$D:$D,$A$1)*IF($A24="CH4",About!$D$58,IF($A24="N2O",About!$D$59,1))</f>
        <v>4.4880952380999997E-2</v>
      </c>
      <c r="R24" s="415">
        <f>SUMIFS('EPA Export Aggregation'!U:U,'EPA Export Aggregation'!$A:$A,$B24,'EPA Export Aggregation'!$D:$D,$A$1)*IF($A24="CH4",About!$D$58,IF($A24="N2O",About!$D$59,1))</f>
        <v>4.72147619048E-2</v>
      </c>
      <c r="S24" s="415">
        <f>SUMIFS('EPA Export Aggregation'!V:V,'EPA Export Aggregation'!$A:$A,$B24,'EPA Export Aggregation'!$D:$D,$A$1)*IF($A24="CH4",About!$D$58,IF($A24="N2O",About!$D$59,1))</f>
        <v>3.33214024836E-2</v>
      </c>
      <c r="T24" s="415">
        <f>SUMIFS('EPA Export Aggregation'!W:W,'EPA Export Aggregation'!$A:$A,$B24,'EPA Export Aggregation'!$D:$D,$A$1)*IF($A24="CH4",About!$D$58,IF($A24="N2O",About!$D$59,1))</f>
        <v>3.6763696128599997E-2</v>
      </c>
      <c r="U24" s="415">
        <f>SUMIFS('EPA Export Aggregation'!X:X,'EPA Export Aggregation'!$A:$A,$B24,'EPA Export Aggregation'!$D:$D,$A$1)*IF($A24="CH4",About!$D$58,IF($A24="N2O",About!$D$59,1))</f>
        <v>3.7865230095000001E-2</v>
      </c>
      <c r="V24" s="415">
        <f>SUMIFS('EPA Export Aggregation'!Y:Y,'EPA Export Aggregation'!$A:$A,$B24,'EPA Export Aggregation'!$D:$D,$A$1)*IF($A24="CH4",About!$D$58,IF($A24="N2O",About!$D$59,1))</f>
        <v>2.753834916E-2</v>
      </c>
      <c r="W24" s="415">
        <f>SUMIFS('EPA Export Aggregation'!Z:Z,'EPA Export Aggregation'!$A:$A,$B24,'EPA Export Aggregation'!$D:$D,$A$1)*IF($A24="CH4",About!$D$58,IF($A24="N2O",About!$D$59,1))</f>
        <v>4.5444272304700002E-2</v>
      </c>
      <c r="X24" s="415">
        <f>SUMIFS('EPA Export Aggregation'!AA:AA,'EPA Export Aggregation'!$A:$A,$B24,'EPA Export Aggregation'!$D:$D,$A$1)*IF($A24="CH4",About!$D$58,IF($A24="N2O",About!$D$59,1))</f>
        <v>8.9519166481900003E-2</v>
      </c>
      <c r="Y24" s="415">
        <f>SUMIFS('EPA Export Aggregation'!AB:AB,'EPA Export Aggregation'!$A:$A,$B24,'EPA Export Aggregation'!$D:$D,$A$1)*IF($A24="CH4",About!$D$58,IF($A24="N2O",About!$D$59,1))</f>
        <v>8.1907659499000002E-2</v>
      </c>
      <c r="Z24" s="415">
        <f>SUMIFS('EPA Export Aggregation'!AC:AC,'EPA Export Aggregation'!$A:$A,$B24,'EPA Export Aggregation'!$D:$D,$A$1)*IF($A24="CH4",About!$D$58,IF($A24="N2O",About!$D$59,1))</f>
        <v>7.3865198041800001E-2</v>
      </c>
      <c r="AA24" s="415">
        <f>SUMIFS('EPA Export Aggregation'!AD:AD,'EPA Export Aggregation'!$A:$A,$B24,'EPA Export Aggregation'!$D:$D,$A$1)*IF($A24="CH4",About!$D$58,IF($A24="N2O",About!$D$59,1))</f>
        <v>4.8979976339800002E-2</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413" t="s">
        <v>2216</v>
      </c>
      <c r="B30" s="414" t="s">
        <v>4280</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413" t="s">
        <v>2216</v>
      </c>
      <c r="B33" s="414" t="s">
        <v>4257</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1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15">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0.15370146931510001</v>
      </c>
      <c r="AG33" s="415">
        <f>SUMIFS('EPA Export Aggregation'!AJ:AJ,'EPA Export Aggregation'!$A:$A,$B33,'EPA Export Aggregation'!$D:$D,$A$1)*IF($A33="CH4",About!$D$58,IF($A33="N2O",About!$D$59,1))</f>
        <v>0.29593687248520001</v>
      </c>
      <c r="AH33" s="415">
        <f>SUMIFS('EPA Export Aggregation'!AK:AK,'EPA Export Aggregation'!$A:$A,$B33,'EPA Export Aggregation'!$D:$D,$A$1)*IF($A33="CH4",About!$D$58,IF($A33="N2O",About!$D$59,1))</f>
        <v>0.30929129920289999</v>
      </c>
    </row>
    <row r="34" spans="1:34" x14ac:dyDescent="0.25">
      <c r="A34" s="413" t="s">
        <v>2216</v>
      </c>
      <c r="B34" s="414" t="s">
        <v>4251</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1.5960641E-5</v>
      </c>
      <c r="D76" s="415">
        <f>SUMIFS('EPA Export Aggregation'!G:G,'EPA Export Aggregation'!$A:$A,$B76,'EPA Export Aggregation'!$D:$D,$A$1)*IF($A76="CH4",About!$D$58,IF($A76="N2O",About!$D$59,1))</f>
        <v>1.5960641E-5</v>
      </c>
      <c r="E76" s="415">
        <f>SUMIFS('EPA Export Aggregation'!H:H,'EPA Export Aggregation'!$A:$A,$B76,'EPA Export Aggregation'!$D:$D,$A$1)*IF($A76="CH4",About!$D$58,IF($A76="N2O",About!$D$59,1))</f>
        <v>1.5960641E-5</v>
      </c>
      <c r="F76" s="415">
        <f>SUMIFS('EPA Export Aggregation'!I:I,'EPA Export Aggregation'!$A:$A,$B76,'EPA Export Aggregation'!$D:$D,$A$1)*IF($A76="CH4",About!$D$58,IF($A76="N2O",About!$D$59,1))</f>
        <v>1.9950897200000001E-5</v>
      </c>
      <c r="G76" s="415">
        <f>SUMIFS('EPA Export Aggregation'!J:J,'EPA Export Aggregation'!$A:$A,$B76,'EPA Export Aggregation'!$D:$D,$A$1)*IF($A76="CH4",About!$D$58,IF($A76="N2O",About!$D$59,1))</f>
        <v>2.1945340299999999E-5</v>
      </c>
      <c r="H76" s="415">
        <f>SUMIFS('EPA Export Aggregation'!K:K,'EPA Export Aggregation'!$A:$A,$B76,'EPA Export Aggregation'!$D:$D,$A$1)*IF($A76="CH4",About!$D$58,IF($A76="N2O",About!$D$59,1))</f>
        <v>2.7577926300000002E-5</v>
      </c>
      <c r="I76" s="415">
        <f>SUMIFS('EPA Export Aggregation'!L:L,'EPA Export Aggregation'!$A:$A,$B76,'EPA Export Aggregation'!$D:$D,$A$1)*IF($A76="CH4",About!$D$58,IF($A76="N2O",About!$D$59,1))</f>
        <v>3.0623755499999998E-5</v>
      </c>
      <c r="J76" s="415">
        <f>SUMIFS('EPA Export Aggregation'!M:M,'EPA Export Aggregation'!$A:$A,$B76,'EPA Export Aggregation'!$D:$D,$A$1)*IF($A76="CH4",About!$D$58,IF($A76="N2O",About!$D$59,1))</f>
        <v>3.2364397299999998E-5</v>
      </c>
      <c r="K76" s="415">
        <f>SUMIFS('EPA Export Aggregation'!N:N,'EPA Export Aggregation'!$A:$A,$B76,'EPA Export Aggregation'!$D:$D,$A$1)*IF($A76="CH4",About!$D$58,IF($A76="N2O",About!$D$59,1))</f>
        <v>3.9683925599999999E-5</v>
      </c>
      <c r="L76" s="415">
        <f>SUMIFS('EPA Export Aggregation'!O:O,'EPA Export Aggregation'!$A:$A,$B76,'EPA Export Aggregation'!$D:$D,$A$1)*IF($A76="CH4",About!$D$58,IF($A76="N2O",About!$D$59,1))</f>
        <v>4.0268810900000002E-5</v>
      </c>
      <c r="M76" s="415">
        <f>SUMIFS('EPA Export Aggregation'!P:P,'EPA Export Aggregation'!$A:$A,$B76,'EPA Export Aggregation'!$D:$D,$A$1)*IF($A76="CH4",About!$D$58,IF($A76="N2O",About!$D$59,1))</f>
        <v>2.4523013699999999E-5</v>
      </c>
      <c r="N76" s="415">
        <f>SUMIFS('EPA Export Aggregation'!Q:Q,'EPA Export Aggregation'!$A:$A,$B76,'EPA Export Aggregation'!$D:$D,$A$1)*IF($A76="CH4",About!$D$58,IF($A76="N2O",About!$D$59,1))</f>
        <v>1.6296231500000001E-5</v>
      </c>
      <c r="O76" s="415">
        <f>SUMIFS('EPA Export Aggregation'!R:R,'EPA Export Aggregation'!$A:$A,$B76,'EPA Export Aggregation'!$D:$D,$A$1)*IF($A76="CH4",About!$D$58,IF($A76="N2O",About!$D$59,1))</f>
        <v>1.55796206E-5</v>
      </c>
      <c r="P76" s="415">
        <f>SUMIFS('EPA Export Aggregation'!S:S,'EPA Export Aggregation'!$A:$A,$B76,'EPA Export Aggregation'!$D:$D,$A$1)*IF($A76="CH4",About!$D$58,IF($A76="N2O",About!$D$59,1))</f>
        <v>1.6291182600000001E-5</v>
      </c>
      <c r="Q76" s="415">
        <f>SUMIFS('EPA Export Aggregation'!T:T,'EPA Export Aggregation'!$A:$A,$B76,'EPA Export Aggregation'!$D:$D,$A$1)*IF($A76="CH4",About!$D$58,IF($A76="N2O",About!$D$59,1))</f>
        <v>1.62204528E-5</v>
      </c>
      <c r="R76" s="415">
        <f>SUMIFS('EPA Export Aggregation'!U:U,'EPA Export Aggregation'!$A:$A,$B76,'EPA Export Aggregation'!$D:$D,$A$1)*IF($A76="CH4",About!$D$58,IF($A76="N2O",About!$D$59,1))</f>
        <v>1.55699547E-5</v>
      </c>
      <c r="S76" s="415">
        <f>SUMIFS('EPA Export Aggregation'!V:V,'EPA Export Aggregation'!$A:$A,$B76,'EPA Export Aggregation'!$D:$D,$A$1)*IF($A76="CH4",About!$D$58,IF($A76="N2O",About!$D$59,1))</f>
        <v>1.85385474E-5</v>
      </c>
      <c r="T76" s="415">
        <f>SUMIFS('EPA Export Aggregation'!W:W,'EPA Export Aggregation'!$A:$A,$B76,'EPA Export Aggregation'!$D:$D,$A$1)*IF($A76="CH4",About!$D$58,IF($A76="N2O",About!$D$59,1))</f>
        <v>1.8039898400000001E-5</v>
      </c>
      <c r="U76" s="415">
        <f>SUMIFS('EPA Export Aggregation'!X:X,'EPA Export Aggregation'!$A:$A,$B76,'EPA Export Aggregation'!$D:$D,$A$1)*IF($A76="CH4",About!$D$58,IF($A76="N2O",About!$D$59,1))</f>
        <v>1.70499203E-5</v>
      </c>
      <c r="V76" s="415">
        <f>SUMIFS('EPA Export Aggregation'!Y:Y,'EPA Export Aggregation'!$A:$A,$B76,'EPA Export Aggregation'!$D:$D,$A$1)*IF($A76="CH4",About!$D$58,IF($A76="N2O",About!$D$59,1))</f>
        <v>1.30849287E-5</v>
      </c>
      <c r="W76" s="415">
        <f>SUMIFS('EPA Export Aggregation'!Z:Z,'EPA Export Aggregation'!$A:$A,$B76,'EPA Export Aggregation'!$D:$D,$A$1)*IF($A76="CH4",About!$D$58,IF($A76="N2O",About!$D$59,1))</f>
        <v>1.74822919E-5</v>
      </c>
      <c r="X76" s="415">
        <f>SUMIFS('EPA Export Aggregation'!AA:AA,'EPA Export Aggregation'!$A:$A,$B76,'EPA Export Aggregation'!$D:$D,$A$1)*IF($A76="CH4",About!$D$58,IF($A76="N2O",About!$D$59,1))</f>
        <v>5.0518462340000002E-4</v>
      </c>
      <c r="Y76" s="415">
        <f>SUMIFS('EPA Export Aggregation'!AB:AB,'EPA Export Aggregation'!$A:$A,$B76,'EPA Export Aggregation'!$D:$D,$A$1)*IF($A76="CH4",About!$D$58,IF($A76="N2O",About!$D$59,1))</f>
        <v>5.4974907279999995E-4</v>
      </c>
      <c r="Z76" s="415">
        <f>SUMIFS('EPA Export Aggregation'!AC:AC,'EPA Export Aggregation'!$A:$A,$B76,'EPA Export Aggregation'!$D:$D,$A$1)*IF($A76="CH4",About!$D$58,IF($A76="N2O",About!$D$59,1))</f>
        <v>2.03329417E-5</v>
      </c>
      <c r="AA76" s="415">
        <f>SUMIFS('EPA Export Aggregation'!AD:AD,'EPA Export Aggregation'!$A:$A,$B76,'EPA Export Aggregation'!$D:$D,$A$1)*IF($A76="CH4",About!$D$58,IF($A76="N2O",About!$D$59,1))</f>
        <v>5.2954834699999997E-5</v>
      </c>
      <c r="AB76" s="415">
        <f>SUMIFS('EPA Export Aggregation'!AE:AE,'EPA Export Aggregation'!$A:$A,$B76,'EPA Export Aggregation'!$D:$D,$A$1)*IF($A76="CH4",About!$D$58,IF($A76="N2O",About!$D$59,1))</f>
        <v>8.2483560600000004E-5</v>
      </c>
      <c r="AC76" s="415">
        <f>SUMIFS('EPA Export Aggregation'!AF:AF,'EPA Export Aggregation'!$A:$A,$B76,'EPA Export Aggregation'!$D:$D,$A$1)*IF($A76="CH4",About!$D$58,IF($A76="N2O",About!$D$59,1))</f>
        <v>8.3702879699999998E-5</v>
      </c>
      <c r="AD76" s="415">
        <f>SUMIFS('EPA Export Aggregation'!AG:AG,'EPA Export Aggregation'!$A:$A,$B76,'EPA Export Aggregation'!$D:$D,$A$1)*IF($A76="CH4",About!$D$58,IF($A76="N2O",About!$D$59,1))</f>
        <v>8.2827880000000006E-5</v>
      </c>
      <c r="AE76" s="415">
        <f>SUMIFS('EPA Export Aggregation'!AH:AH,'EPA Export Aggregation'!$A:$A,$B76,'EPA Export Aggregation'!$D:$D,$A$1)*IF($A76="CH4",About!$D$58,IF($A76="N2O",About!$D$59,1))</f>
        <v>7.4094804600000001E-5</v>
      </c>
      <c r="AF76" s="415">
        <f>SUMIFS('EPA Export Aggregation'!AI:AI,'EPA Export Aggregation'!$A:$A,$B76,'EPA Export Aggregation'!$D:$D,$A$1)*IF($A76="CH4",About!$D$58,IF($A76="N2O",About!$D$59,1))</f>
        <v>6.2179312699999997E-5</v>
      </c>
      <c r="AG76" s="415">
        <f>SUMIFS('EPA Export Aggregation'!AJ:AJ,'EPA Export Aggregation'!$A:$A,$B76,'EPA Export Aggregation'!$D:$D,$A$1)*IF($A76="CH4",About!$D$58,IF($A76="N2O",About!$D$59,1))</f>
        <v>6.3726997500000005E-5</v>
      </c>
      <c r="AH76" s="415">
        <f>SUMIFS('EPA Export Aggregation'!AK:AK,'EPA Export Aggregation'!$A:$A,$B76,'EPA Export Aggregation'!$D:$D,$A$1)*IF($A76="CH4",About!$D$58,IF($A76="N2O",About!$D$59,1))</f>
        <v>6.67046725E-5</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2.2373450738359999E-4</v>
      </c>
      <c r="D80" s="415">
        <f>SUMIFS('EPA Export Aggregation'!G:G,'EPA Export Aggregation'!$A:$A,$B80,'EPA Export Aggregation'!$D:$D,$A$1)*IF($A80="CH4",About!$D$58,IF($A80="N2O",About!$D$59,1))</f>
        <v>2.2373450738359999E-4</v>
      </c>
      <c r="E80" s="415">
        <f>SUMIFS('EPA Export Aggregation'!H:H,'EPA Export Aggregation'!$A:$A,$B80,'EPA Export Aggregation'!$D:$D,$A$1)*IF($A80="CH4",About!$D$58,IF($A80="N2O",About!$D$59,1))</f>
        <v>2.2373450738359999E-4</v>
      </c>
      <c r="F80" s="415">
        <f>SUMIFS('EPA Export Aggregation'!I:I,'EPA Export Aggregation'!$A:$A,$B80,'EPA Export Aggregation'!$D:$D,$A$1)*IF($A80="CH4",About!$D$58,IF($A80="N2O",About!$D$59,1))</f>
        <v>2.7966746842979999E-4</v>
      </c>
      <c r="G80" s="415">
        <f>SUMIFS('EPA Export Aggregation'!J:J,'EPA Export Aggregation'!$A:$A,$B80,'EPA Export Aggregation'!$D:$D,$A$1)*IF($A80="CH4",About!$D$58,IF($A80="N2O",About!$D$59,1))</f>
        <v>3.0763405905259998E-4</v>
      </c>
      <c r="H80" s="415">
        <f>SUMIFS('EPA Export Aggregation'!K:K,'EPA Export Aggregation'!$A:$A,$B80,'EPA Export Aggregation'!$D:$D,$A$1)*IF($A80="CH4",About!$D$58,IF($A80="N2O",About!$D$59,1))</f>
        <v>3.8659080671739999E-4</v>
      </c>
      <c r="I80" s="415">
        <f>SUMIFS('EPA Export Aggregation'!L:L,'EPA Export Aggregation'!$A:$A,$B80,'EPA Export Aggregation'!$D:$D,$A$1)*IF($A80="CH4",About!$D$58,IF($A80="N2O",About!$D$59,1))</f>
        <v>4.2929469595249999E-4</v>
      </c>
      <c r="J80" s="415">
        <f>SUMIFS('EPA Export Aggregation'!M:M,'EPA Export Aggregation'!$A:$A,$B80,'EPA Export Aggregation'!$D:$D,$A$1)*IF($A80="CH4",About!$D$58,IF($A80="N2O",About!$D$59,1))</f>
        <v>4.5367927817259999E-4</v>
      </c>
      <c r="K80" s="415">
        <f>SUMIFS('EPA Export Aggregation'!N:N,'EPA Export Aggregation'!$A:$A,$B80,'EPA Export Aggregation'!$D:$D,$A$1)*IF($A80="CH4",About!$D$58,IF($A80="N2O",About!$D$59,1))</f>
        <v>5.5629143785690003E-4</v>
      </c>
      <c r="L80" s="415">
        <f>SUMIFS('EPA Export Aggregation'!O:O,'EPA Export Aggregation'!$A:$A,$B80,'EPA Export Aggregation'!$D:$D,$A$1)*IF($A80="CH4",About!$D$58,IF($A80="N2O",About!$D$59,1))</f>
        <v>5.6450210386349998E-4</v>
      </c>
      <c r="M80" s="415">
        <f>SUMIFS('EPA Export Aggregation'!P:P,'EPA Export Aggregation'!$A:$A,$B80,'EPA Export Aggregation'!$D:$D,$A$1)*IF($A80="CH4",About!$D$58,IF($A80="N2O",About!$D$59,1))</f>
        <v>4.814802433909E-4</v>
      </c>
      <c r="N80" s="415">
        <f>SUMIFS('EPA Export Aggregation'!Q:Q,'EPA Export Aggregation'!$A:$A,$B80,'EPA Export Aggregation'!$D:$D,$A$1)*IF($A80="CH4",About!$D$58,IF($A80="N2O",About!$D$59,1))</f>
        <v>3.388538348769E-4</v>
      </c>
      <c r="O80" s="415">
        <f>SUMIFS('EPA Export Aggregation'!R:R,'EPA Export Aggregation'!$A:$A,$B80,'EPA Export Aggregation'!$D:$D,$A$1)*IF($A80="CH4",About!$D$58,IF($A80="N2O",About!$D$59,1))</f>
        <v>3.3194628028469997E-4</v>
      </c>
      <c r="P80" s="415">
        <f>SUMIFS('EPA Export Aggregation'!S:S,'EPA Export Aggregation'!$A:$A,$B80,'EPA Export Aggregation'!$D:$D,$A$1)*IF($A80="CH4",About!$D$58,IF($A80="N2O",About!$D$59,1))</f>
        <v>3.0349092287239998E-4</v>
      </c>
      <c r="Q80" s="415">
        <f>SUMIFS('EPA Export Aggregation'!T:T,'EPA Export Aggregation'!$A:$A,$B80,'EPA Export Aggregation'!$D:$D,$A$1)*IF($A80="CH4",About!$D$58,IF($A80="N2O",About!$D$59,1))</f>
        <v>2.8189476965710002E-4</v>
      </c>
      <c r="R80" s="415">
        <f>SUMIFS('EPA Export Aggregation'!U:U,'EPA Export Aggregation'!$A:$A,$B80,'EPA Export Aggregation'!$D:$D,$A$1)*IF($A80="CH4",About!$D$58,IF($A80="N2O",About!$D$59,1))</f>
        <v>2.597271255427E-4</v>
      </c>
      <c r="S80" s="415">
        <f>SUMIFS('EPA Export Aggregation'!V:V,'EPA Export Aggregation'!$A:$A,$B80,'EPA Export Aggregation'!$D:$D,$A$1)*IF($A80="CH4",About!$D$58,IF($A80="N2O",About!$D$59,1))</f>
        <v>2.774985784646E-4</v>
      </c>
      <c r="T80" s="415">
        <f>SUMIFS('EPA Export Aggregation'!W:W,'EPA Export Aggregation'!$A:$A,$B80,'EPA Export Aggregation'!$D:$D,$A$1)*IF($A80="CH4",About!$D$58,IF($A80="N2O",About!$D$59,1))</f>
        <v>2.6516775564060002E-4</v>
      </c>
      <c r="U80" s="415">
        <f>SUMIFS('EPA Export Aggregation'!X:X,'EPA Export Aggregation'!$A:$A,$B80,'EPA Export Aggregation'!$D:$D,$A$1)*IF($A80="CH4",About!$D$58,IF($A80="N2O",About!$D$59,1))</f>
        <v>2.4097596502229999E-4</v>
      </c>
      <c r="V80" s="415">
        <f>SUMIFS('EPA Export Aggregation'!Y:Y,'EPA Export Aggregation'!$A:$A,$B80,'EPA Export Aggregation'!$D:$D,$A$1)*IF($A80="CH4",About!$D$58,IF($A80="N2O",About!$D$59,1))</f>
        <v>1.6529696495809999E-4</v>
      </c>
      <c r="W80" s="415">
        <f>SUMIFS('EPA Export Aggregation'!Z:Z,'EPA Export Aggregation'!$A:$A,$B80,'EPA Export Aggregation'!$D:$D,$A$1)*IF($A80="CH4",About!$D$58,IF($A80="N2O",About!$D$59,1))</f>
        <v>2.2217881990849999E-4</v>
      </c>
      <c r="X80" s="415">
        <f>SUMIFS('EPA Export Aggregation'!AA:AA,'EPA Export Aggregation'!$A:$A,$B80,'EPA Export Aggregation'!$D:$D,$A$1)*IF($A80="CH4",About!$D$58,IF($A80="N2O",About!$D$59,1))</f>
        <v>4.1722404876179999E-4</v>
      </c>
      <c r="Y80" s="415">
        <f>SUMIFS('EPA Export Aggregation'!AB:AB,'EPA Export Aggregation'!$A:$A,$B80,'EPA Export Aggregation'!$D:$D,$A$1)*IF($A80="CH4",About!$D$58,IF($A80="N2O",About!$D$59,1))</f>
        <v>4.0843206260679998E-4</v>
      </c>
      <c r="Z80" s="415">
        <f>SUMIFS('EPA Export Aggregation'!AC:AC,'EPA Export Aggregation'!$A:$A,$B80,'EPA Export Aggregation'!$D:$D,$A$1)*IF($A80="CH4",About!$D$58,IF($A80="N2O",About!$D$59,1))</f>
        <v>2.2101129186100001E-4</v>
      </c>
      <c r="AA80" s="415">
        <f>SUMIFS('EPA Export Aggregation'!AD:AD,'EPA Export Aggregation'!$A:$A,$B80,'EPA Export Aggregation'!$D:$D,$A$1)*IF($A80="CH4",About!$D$58,IF($A80="N2O",About!$D$59,1))</f>
        <v>5.7201455849409995E-4</v>
      </c>
      <c r="AB80" s="415">
        <f>SUMIFS('EPA Export Aggregation'!AE:AE,'EPA Export Aggregation'!$A:$A,$B80,'EPA Export Aggregation'!$D:$D,$A$1)*IF($A80="CH4",About!$D$58,IF($A80="N2O",About!$D$59,1))</f>
        <v>1.0925046496947999E-3</v>
      </c>
      <c r="AC80" s="415">
        <f>SUMIFS('EPA Export Aggregation'!AF:AF,'EPA Export Aggregation'!$A:$A,$B80,'EPA Export Aggregation'!$D:$D,$A$1)*IF($A80="CH4",About!$D$58,IF($A80="N2O",About!$D$59,1))</f>
        <v>9.6845319163120004E-4</v>
      </c>
      <c r="AD80" s="415">
        <f>SUMIFS('EPA Export Aggregation'!AG:AG,'EPA Export Aggregation'!$A:$A,$B80,'EPA Export Aggregation'!$D:$D,$A$1)*IF($A80="CH4",About!$D$58,IF($A80="N2O",About!$D$59,1))</f>
        <v>9.3223583762909999E-4</v>
      </c>
      <c r="AE80" s="415">
        <f>SUMIFS('EPA Export Aggregation'!AH:AH,'EPA Export Aggregation'!$A:$A,$B80,'EPA Export Aggregation'!$D:$D,$A$1)*IF($A80="CH4",About!$D$58,IF($A80="N2O",About!$D$59,1))</f>
        <v>8.6075296883720003E-4</v>
      </c>
      <c r="AF80" s="415">
        <f>SUMIFS('EPA Export Aggregation'!AI:AI,'EPA Export Aggregation'!$A:$A,$B80,'EPA Export Aggregation'!$D:$D,$A$1)*IF($A80="CH4",About!$D$58,IF($A80="N2O",About!$D$59,1))</f>
        <v>7.1545021320000004E-4</v>
      </c>
      <c r="AG80" s="415">
        <f>SUMIFS('EPA Export Aggregation'!AJ:AJ,'EPA Export Aggregation'!$A:$A,$B80,'EPA Export Aggregation'!$D:$D,$A$1)*IF($A80="CH4",About!$D$58,IF($A80="N2O",About!$D$59,1))</f>
        <v>5.5278984224560001E-4</v>
      </c>
      <c r="AH80" s="415">
        <f>SUMIFS('EPA Export Aggregation'!AK:AK,'EPA Export Aggregation'!$A:$A,$B80,'EPA Export Aggregation'!$D:$D,$A$1)*IF($A80="CH4",About!$D$58,IF($A80="N2O",About!$D$59,1))</f>
        <v>5.6760408763450001E-4</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4.4974300000000001E-5</v>
      </c>
      <c r="D84" s="415">
        <f>SUMIFS('EPA Export Aggregation'!G:G,'EPA Export Aggregation'!$A:$A,$B84,'EPA Export Aggregation'!$D:$D,$A$1)*IF($A84="CH4",About!$D$58,IF($A84="N2O",About!$D$59,1))</f>
        <v>4.4974300000000001E-5</v>
      </c>
      <c r="E84" s="415">
        <f>SUMIFS('EPA Export Aggregation'!H:H,'EPA Export Aggregation'!$A:$A,$B84,'EPA Export Aggregation'!$D:$D,$A$1)*IF($A84="CH4",About!$D$58,IF($A84="N2O",About!$D$59,1))</f>
        <v>4.4974300000000001E-5</v>
      </c>
      <c r="F84" s="415">
        <f>SUMIFS('EPA Export Aggregation'!I:I,'EPA Export Aggregation'!$A:$A,$B84,'EPA Export Aggregation'!$D:$D,$A$1)*IF($A84="CH4",About!$D$58,IF($A84="N2O",About!$D$59,1))</f>
        <v>5.62167E-5</v>
      </c>
      <c r="G84" s="415">
        <f>SUMIFS('EPA Export Aggregation'!J:J,'EPA Export Aggregation'!$A:$A,$B84,'EPA Export Aggregation'!$D:$D,$A$1)*IF($A84="CH4",About!$D$58,IF($A84="N2O",About!$D$59,1))</f>
        <v>6.1837900000000006E-5</v>
      </c>
      <c r="H84" s="415">
        <f>SUMIFS('EPA Export Aggregation'!K:K,'EPA Export Aggregation'!$A:$A,$B84,'EPA Export Aggregation'!$D:$D,$A$1)*IF($A84="CH4",About!$D$58,IF($A84="N2O",About!$D$59,1))</f>
        <v>7.7709799999999999E-5</v>
      </c>
      <c r="I84" s="415">
        <f>SUMIFS('EPA Export Aggregation'!L:L,'EPA Export Aggregation'!$A:$A,$B84,'EPA Export Aggregation'!$D:$D,$A$1)*IF($A84="CH4",About!$D$58,IF($A84="N2O",About!$D$59,1))</f>
        <v>8.6294349999999995E-5</v>
      </c>
      <c r="J84" s="415">
        <f>SUMIFS('EPA Export Aggregation'!M:M,'EPA Export Aggregation'!$A:$A,$B84,'EPA Export Aggregation'!$D:$D,$A$1)*IF($A84="CH4",About!$D$58,IF($A84="N2O",About!$D$59,1))</f>
        <v>9.1196450000000003E-5</v>
      </c>
      <c r="K84" s="415">
        <f>SUMIFS('EPA Export Aggregation'!N:N,'EPA Export Aggregation'!$A:$A,$B84,'EPA Export Aggregation'!$D:$D,$A$1)*IF($A84="CH4",About!$D$58,IF($A84="N2O",About!$D$59,1))</f>
        <v>1.118224E-4</v>
      </c>
      <c r="L84" s="415">
        <f>SUMIFS('EPA Export Aggregation'!O:O,'EPA Export Aggregation'!$A:$A,$B84,'EPA Export Aggregation'!$D:$D,$A$1)*IF($A84="CH4",About!$D$58,IF($A84="N2O",About!$D$59,1))</f>
        <v>1.1347209999999999E-4</v>
      </c>
      <c r="M84" s="415">
        <f>SUMIFS('EPA Export Aggregation'!P:P,'EPA Export Aggregation'!$A:$A,$B84,'EPA Export Aggregation'!$D:$D,$A$1)*IF($A84="CH4",About!$D$58,IF($A84="N2O",About!$D$59,1))</f>
        <v>9.17158E-5</v>
      </c>
      <c r="N84" s="415">
        <f>SUMIFS('EPA Export Aggregation'!Q:Q,'EPA Export Aggregation'!$A:$A,$B84,'EPA Export Aggregation'!$D:$D,$A$1)*IF($A84="CH4",About!$D$58,IF($A84="N2O",About!$D$59,1))</f>
        <v>6.2357250000000003E-5</v>
      </c>
      <c r="O84" s="415">
        <f>SUMIFS('EPA Export Aggregation'!R:R,'EPA Export Aggregation'!$A:$A,$B84,'EPA Export Aggregation'!$D:$D,$A$1)*IF($A84="CH4",About!$D$58,IF($A84="N2O",About!$D$59,1))</f>
        <v>5.5351900000000001E-5</v>
      </c>
      <c r="P84" s="415">
        <f>SUMIFS('EPA Export Aggregation'!S:S,'EPA Export Aggregation'!$A:$A,$B84,'EPA Export Aggregation'!$D:$D,$A$1)*IF($A84="CH4",About!$D$58,IF($A84="N2O",About!$D$59,1))</f>
        <v>6.6681249999999998E-5</v>
      </c>
      <c r="Q84" s="415">
        <f>SUMIFS('EPA Export Aggregation'!T:T,'EPA Export Aggregation'!$A:$A,$B84,'EPA Export Aggregation'!$D:$D,$A$1)*IF($A84="CH4",About!$D$58,IF($A84="N2O",About!$D$59,1))</f>
        <v>6.4009299999999997E-5</v>
      </c>
      <c r="R84" s="415">
        <f>SUMIFS('EPA Export Aggregation'!U:U,'EPA Export Aggregation'!$A:$A,$B84,'EPA Export Aggregation'!$D:$D,$A$1)*IF($A84="CH4",About!$D$58,IF($A84="N2O",About!$D$59,1))</f>
        <v>6.9604649999999998E-5</v>
      </c>
      <c r="S84" s="415">
        <f>SUMIFS('EPA Export Aggregation'!V:V,'EPA Export Aggregation'!$A:$A,$B84,'EPA Export Aggregation'!$D:$D,$A$1)*IF($A84="CH4",About!$D$58,IF($A84="N2O",About!$D$59,1))</f>
        <v>6.7593050000000005E-5</v>
      </c>
      <c r="T84" s="415">
        <f>SUMIFS('EPA Export Aggregation'!W:W,'EPA Export Aggregation'!$A:$A,$B84,'EPA Export Aggregation'!$D:$D,$A$1)*IF($A84="CH4",About!$D$58,IF($A84="N2O",About!$D$59,1))</f>
        <v>5.4383699999999999E-5</v>
      </c>
      <c r="U84" s="415">
        <f>SUMIFS('EPA Export Aggregation'!X:X,'EPA Export Aggregation'!$A:$A,$B84,'EPA Export Aggregation'!$D:$D,$A$1)*IF($A84="CH4",About!$D$58,IF($A84="N2O",About!$D$59,1))</f>
        <v>4.9939850000000003E-5</v>
      </c>
      <c r="V84" s="415">
        <f>SUMIFS('EPA Export Aggregation'!Y:Y,'EPA Export Aggregation'!$A:$A,$B84,'EPA Export Aggregation'!$D:$D,$A$1)*IF($A84="CH4",About!$D$58,IF($A84="N2O",About!$D$59,1))</f>
        <v>3.8159299999999999E-5</v>
      </c>
      <c r="W84" s="415">
        <f>SUMIFS('EPA Export Aggregation'!Z:Z,'EPA Export Aggregation'!$A:$A,$B84,'EPA Export Aggregation'!$D:$D,$A$1)*IF($A84="CH4",About!$D$58,IF($A84="N2O",About!$D$59,1))</f>
        <v>4.9890499999999999E-5</v>
      </c>
      <c r="X84" s="415">
        <f>SUMIFS('EPA Export Aggregation'!AA:AA,'EPA Export Aggregation'!$A:$A,$B84,'EPA Export Aggregation'!$D:$D,$A$1)*IF($A84="CH4",About!$D$58,IF($A84="N2O",About!$D$59,1))</f>
        <v>4.6682750000000003E-5</v>
      </c>
      <c r="Y84" s="415">
        <f>SUMIFS('EPA Export Aggregation'!AB:AB,'EPA Export Aggregation'!$A:$A,$B84,'EPA Export Aggregation'!$D:$D,$A$1)*IF($A84="CH4",About!$D$58,IF($A84="N2O",About!$D$59,1))</f>
        <v>4.91338E-5</v>
      </c>
      <c r="Z84" s="415">
        <f>SUMIFS('EPA Export Aggregation'!AC:AC,'EPA Export Aggregation'!$A:$A,$B84,'EPA Export Aggregation'!$D:$D,$A$1)*IF($A84="CH4",About!$D$58,IF($A84="N2O",About!$D$59,1))</f>
        <v>5.6855899999999999E-5</v>
      </c>
      <c r="AA84" s="415">
        <f>SUMIFS('EPA Export Aggregation'!AD:AD,'EPA Export Aggregation'!$A:$A,$B84,'EPA Export Aggregation'!$D:$D,$A$1)*IF($A84="CH4",About!$D$58,IF($A84="N2O",About!$D$59,1))</f>
        <v>1.5267245000000001E-4</v>
      </c>
      <c r="AB84" s="415">
        <f>SUMIFS('EPA Export Aggregation'!AE:AE,'EPA Export Aggregation'!$A:$A,$B84,'EPA Export Aggregation'!$D:$D,$A$1)*IF($A84="CH4",About!$D$58,IF($A84="N2O",About!$D$59,1))</f>
        <v>2.3419395E-4</v>
      </c>
      <c r="AC84" s="415">
        <f>SUMIFS('EPA Export Aggregation'!AF:AF,'EPA Export Aggregation'!$A:$A,$B84,'EPA Export Aggregation'!$D:$D,$A$1)*IF($A84="CH4",About!$D$58,IF($A84="N2O",About!$D$59,1))</f>
        <v>2.8704309999999999E-4</v>
      </c>
      <c r="AD84" s="415">
        <f>SUMIFS('EPA Export Aggregation'!AG:AG,'EPA Export Aggregation'!$A:$A,$B84,'EPA Export Aggregation'!$D:$D,$A$1)*IF($A84="CH4",About!$D$58,IF($A84="N2O",About!$D$59,1))</f>
        <v>2.5447445000000002E-4</v>
      </c>
      <c r="AE84" s="415">
        <f>SUMIFS('EPA Export Aggregation'!AH:AH,'EPA Export Aggregation'!$A:$A,$B84,'EPA Export Aggregation'!$D:$D,$A$1)*IF($A84="CH4",About!$D$58,IF($A84="N2O",About!$D$59,1))</f>
        <v>2.5169675000000002E-4</v>
      </c>
      <c r="AF84" s="415">
        <f>SUMIFS('EPA Export Aggregation'!AI:AI,'EPA Export Aggregation'!$A:$A,$B84,'EPA Export Aggregation'!$D:$D,$A$1)*IF($A84="CH4",About!$D$58,IF($A84="N2O",About!$D$59,1))</f>
        <v>2.4123689999999999E-4</v>
      </c>
      <c r="AG84" s="415">
        <f>SUMIFS('EPA Export Aggregation'!AJ:AJ,'EPA Export Aggregation'!$A:$A,$B84,'EPA Export Aggregation'!$D:$D,$A$1)*IF($A84="CH4",About!$D$58,IF($A84="N2O",About!$D$59,1))</f>
        <v>2.9271365000000001E-4</v>
      </c>
      <c r="AH84" s="415">
        <f>SUMIFS('EPA Export Aggregation'!AK:AK,'EPA Export Aggregation'!$A:$A,$B84,'EPA Export Aggregation'!$D:$D,$A$1)*IF($A84="CH4",About!$D$58,IF($A84="N2O",About!$D$59,1))</f>
        <v>3.5621535000000001E-4</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3.94933E-6</v>
      </c>
      <c r="D87" s="415">
        <f>SUMIFS('EPA Export Aggregation'!$F:$F,'EPA Export Aggregation'!$A:$A,$B87,'EPA Export Aggregation'!$D:$D,$A$1)*IF($A87="CH4",About!$D$58,IF($A87="N2O",About!$D$59,1))</f>
        <v>3.94933E-6</v>
      </c>
      <c r="E87" s="415">
        <f>SUMIFS('EPA Export Aggregation'!$F:$F,'EPA Export Aggregation'!$A:$A,$B87,'EPA Export Aggregation'!$D:$D,$A$1)*IF($A87="CH4",About!$D$58,IF($A87="N2O",About!$D$59,1))</f>
        <v>3.94933E-6</v>
      </c>
      <c r="F87" s="415">
        <f>SUMIFS('EPA Export Aggregation'!$F:$F,'EPA Export Aggregation'!$A:$A,$B87,'EPA Export Aggregation'!$D:$D,$A$1)*IF($A87="CH4",About!$D$58,IF($A87="N2O",About!$D$59,1))</f>
        <v>3.94933E-6</v>
      </c>
      <c r="G87" s="415">
        <f>SUMIFS('EPA Export Aggregation'!$F:$F,'EPA Export Aggregation'!$A:$A,$B87,'EPA Export Aggregation'!$D:$D,$A$1)*IF($A87="CH4",About!$D$58,IF($A87="N2O",About!$D$59,1))</f>
        <v>3.94933E-6</v>
      </c>
      <c r="H87" s="415">
        <f>SUMIFS('EPA Export Aggregation'!$F:$F,'EPA Export Aggregation'!$A:$A,$B87,'EPA Export Aggregation'!$D:$D,$A$1)*IF($A87="CH4",About!$D$58,IF($A87="N2O",About!$D$59,1))</f>
        <v>3.94933E-6</v>
      </c>
      <c r="I87" s="415">
        <f>SUMIFS('EPA Export Aggregation'!$F:$F,'EPA Export Aggregation'!$A:$A,$B87,'EPA Export Aggregation'!$D:$D,$A$1)*IF($A87="CH4",About!$D$58,IF($A87="N2O",About!$D$59,1))</f>
        <v>3.94933E-6</v>
      </c>
      <c r="J87" s="415">
        <f>SUMIFS('EPA Export Aggregation'!$F:$F,'EPA Export Aggregation'!$A:$A,$B87,'EPA Export Aggregation'!$D:$D,$A$1)*IF($A87="CH4",About!$D$58,IF($A87="N2O",About!$D$59,1))</f>
        <v>3.94933E-6</v>
      </c>
      <c r="K87" s="415">
        <f>SUMIFS('EPA Export Aggregation'!$F:$F,'EPA Export Aggregation'!$A:$A,$B87,'EPA Export Aggregation'!$D:$D,$A$1)*IF($A87="CH4",About!$D$58,IF($A87="N2O",About!$D$59,1))</f>
        <v>3.94933E-6</v>
      </c>
      <c r="L87" s="415">
        <f>SUMIFS('EPA Export Aggregation'!$F:$F,'EPA Export Aggregation'!$A:$A,$B87,'EPA Export Aggregation'!$D:$D,$A$1)*IF($A87="CH4",About!$D$58,IF($A87="N2O",About!$D$59,1))</f>
        <v>3.94933E-6</v>
      </c>
      <c r="M87" s="415">
        <f>SUMIFS('EPA Export Aggregation'!$F:$F,'EPA Export Aggregation'!$A:$A,$B87,'EPA Export Aggregation'!$D:$D,$A$1)*IF($A87="CH4",About!$D$58,IF($A87="N2O",About!$D$59,1))</f>
        <v>3.94933E-6</v>
      </c>
      <c r="N87" s="415">
        <f>SUMIFS('EPA Export Aggregation'!$F:$F,'EPA Export Aggregation'!$A:$A,$B87,'EPA Export Aggregation'!$D:$D,$A$1)*IF($A87="CH4",About!$D$58,IF($A87="N2O",About!$D$59,1))</f>
        <v>3.94933E-6</v>
      </c>
      <c r="O87" s="415">
        <f>SUMIFS('EPA Export Aggregation'!$F:$F,'EPA Export Aggregation'!$A:$A,$B87,'EPA Export Aggregation'!$D:$D,$A$1)*IF($A87="CH4",About!$D$58,IF($A87="N2O",About!$D$59,1))</f>
        <v>3.94933E-6</v>
      </c>
      <c r="P87" s="415">
        <f>SUMIFS('EPA Export Aggregation'!$F:$F,'EPA Export Aggregation'!$A:$A,$B87,'EPA Export Aggregation'!$D:$D,$A$1)*IF($A87="CH4",About!$D$58,IF($A87="N2O",About!$D$59,1))</f>
        <v>3.94933E-6</v>
      </c>
      <c r="Q87" s="415">
        <f>SUMIFS('EPA Export Aggregation'!$F:$F,'EPA Export Aggregation'!$A:$A,$B87,'EPA Export Aggregation'!$D:$D,$A$1)*IF($A87="CH4",About!$D$58,IF($A87="N2O",About!$D$59,1))</f>
        <v>3.94933E-6</v>
      </c>
      <c r="R87" s="415">
        <f>SUMIFS('EPA Export Aggregation'!$F:$F,'EPA Export Aggregation'!$A:$A,$B87,'EPA Export Aggregation'!$D:$D,$A$1)*IF($A87="CH4",About!$D$58,IF($A87="N2O",About!$D$59,1))</f>
        <v>3.94933E-6</v>
      </c>
      <c r="S87" s="415">
        <f>SUMIFS('EPA Export Aggregation'!$F:$F,'EPA Export Aggregation'!$A:$A,$B87,'EPA Export Aggregation'!$D:$D,$A$1)*IF($A87="CH4",About!$D$58,IF($A87="N2O",About!$D$59,1))</f>
        <v>3.94933E-6</v>
      </c>
      <c r="T87" s="415">
        <f>SUMIFS('EPA Export Aggregation'!$F:$F,'EPA Export Aggregation'!$A:$A,$B87,'EPA Export Aggregation'!$D:$D,$A$1)*IF($A87="CH4",About!$D$58,IF($A87="N2O",About!$D$59,1))</f>
        <v>3.94933E-6</v>
      </c>
      <c r="U87" s="415">
        <f>SUMIFS('EPA Export Aggregation'!$F:$F,'EPA Export Aggregation'!$A:$A,$B87,'EPA Export Aggregation'!$D:$D,$A$1)*IF($A87="CH4",About!$D$58,IF($A87="N2O",About!$D$59,1))</f>
        <v>3.94933E-6</v>
      </c>
      <c r="V87" s="415">
        <f>SUMIFS('EPA Export Aggregation'!$F:$F,'EPA Export Aggregation'!$A:$A,$B87,'EPA Export Aggregation'!$D:$D,$A$1)*IF($A87="CH4",About!$D$58,IF($A87="N2O",About!$D$59,1))</f>
        <v>3.94933E-6</v>
      </c>
      <c r="W87" s="415">
        <f>SUMIFS('EPA Export Aggregation'!$F:$F,'EPA Export Aggregation'!$A:$A,$B87,'EPA Export Aggregation'!$D:$D,$A$1)*IF($A87="CH4",About!$D$58,IF($A87="N2O",About!$D$59,1))</f>
        <v>3.94933E-6</v>
      </c>
      <c r="X87" s="415">
        <f>SUMIFS('EPA Export Aggregation'!$F:$F,'EPA Export Aggregation'!$A:$A,$B87,'EPA Export Aggregation'!$D:$D,$A$1)*IF($A87="CH4",About!$D$58,IF($A87="N2O",About!$D$59,1))</f>
        <v>3.94933E-6</v>
      </c>
      <c r="Y87" s="415">
        <f>SUMIFS('EPA Export Aggregation'!$F:$F,'EPA Export Aggregation'!$A:$A,$B87,'EPA Export Aggregation'!$D:$D,$A$1)*IF($A87="CH4",About!$D$58,IF($A87="N2O",About!$D$59,1))</f>
        <v>3.94933E-6</v>
      </c>
      <c r="Z87" s="415">
        <f>SUMIFS('EPA Export Aggregation'!$F:$F,'EPA Export Aggregation'!$A:$A,$B87,'EPA Export Aggregation'!$D:$D,$A$1)*IF($A87="CH4",About!$D$58,IF($A87="N2O",About!$D$59,1))</f>
        <v>3.94933E-6</v>
      </c>
      <c r="AA87" s="415">
        <f>SUMIFS('EPA Export Aggregation'!$F:$F,'EPA Export Aggregation'!$A:$A,$B87,'EPA Export Aggregation'!$D:$D,$A$1)*IF($A87="CH4",About!$D$58,IF($A87="N2O",About!$D$59,1))</f>
        <v>3.94933E-6</v>
      </c>
      <c r="AB87" s="415">
        <f>SUMIFS('EPA Export Aggregation'!$F:$F,'EPA Export Aggregation'!$A:$A,$B87,'EPA Export Aggregation'!$D:$D,$A$1)*IF($A87="CH4",About!$D$58,IF($A87="N2O",About!$D$59,1))</f>
        <v>3.94933E-6</v>
      </c>
      <c r="AC87" s="415">
        <f>SUMIFS('EPA Export Aggregation'!$F:$F,'EPA Export Aggregation'!$A:$A,$B87,'EPA Export Aggregation'!$D:$D,$A$1)*IF($A87="CH4",About!$D$58,IF($A87="N2O",About!$D$59,1))</f>
        <v>3.94933E-6</v>
      </c>
      <c r="AD87" s="415">
        <f>SUMIFS('EPA Export Aggregation'!$F:$F,'EPA Export Aggregation'!$A:$A,$B87,'EPA Export Aggregation'!$D:$D,$A$1)*IF($A87="CH4",About!$D$58,IF($A87="N2O",About!$D$59,1))</f>
        <v>3.94933E-6</v>
      </c>
      <c r="AE87" s="415">
        <f>SUMIFS('EPA Export Aggregation'!$F:$F,'EPA Export Aggregation'!$A:$A,$B87,'EPA Export Aggregation'!$D:$D,$A$1)*IF($A87="CH4",About!$D$58,IF($A87="N2O",About!$D$59,1))</f>
        <v>3.94933E-6</v>
      </c>
      <c r="AF87" s="415">
        <f>SUMIFS('EPA Export Aggregation'!$F:$F,'EPA Export Aggregation'!$A:$A,$B87,'EPA Export Aggregation'!$D:$D,$A$1)*IF($A87="CH4",About!$D$58,IF($A87="N2O",About!$D$59,1))</f>
        <v>3.94933E-6</v>
      </c>
      <c r="AG87" s="415">
        <f>SUMIFS('EPA Export Aggregation'!$F:$F,'EPA Export Aggregation'!$A:$A,$B87,'EPA Export Aggregation'!$D:$D,$A$1)*IF($A87="CH4",About!$D$58,IF($A87="N2O",About!$D$59,1))</f>
        <v>3.94933E-6</v>
      </c>
      <c r="AH87" s="415">
        <f>SUMIFS('EPA Export Aggregation'!$F:$F,'EPA Export Aggregation'!$A:$A,$B87,'EPA Export Aggregation'!$D:$D,$A$1)*IF($A87="CH4",About!$D$58,IF($A87="N2O",About!$D$59,1))</f>
        <v>3.94933E-6</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2026-09-18T22:19:10Z</dcterms:modified>
</cp:coreProperties>
</file>