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S\land\BLAPE\"/>
    </mc:Choice>
  </mc:AlternateContent>
  <xr:revisionPtr revIDLastSave="0" documentId="8_{7F828CF9-4B41-45D3-9577-7F2AD1F99547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A23" i="4"/>
  <c r="AI23" i="4"/>
  <c r="I23" i="4"/>
  <c r="D23" i="4"/>
  <c r="L23" i="4"/>
  <c r="T23" i="4"/>
  <c r="Y23" i="4"/>
  <c r="E23" i="4"/>
  <c r="M23" i="4"/>
  <c r="U23" i="4"/>
  <c r="AC23" i="4"/>
  <c r="AK23" i="4"/>
  <c r="A25" i="4" s="1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G23" i="4" l="1"/>
  <c r="AJ23" i="4"/>
  <c r="S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<sst xmlns="http://schemas.openxmlformats.org/spreadsheetml/2006/main" count="15367" uniqueCount="462">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</sst>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65</v>
      </c>
      <c r="C1" s="57">
        <v>44412</v>
      </c>
      <c r="H1" s="53" t="s">
        <v>2</v>
      </c>
    </row>
    <row r="2" spans="1:8" x14ac:dyDescent="0.25">
      <c r="B2" s="2" t="str">
        <f>LOOKUP(B1,F2:G51,G2:G51)</f>
        <v>MS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Mississippi</v>
      </c>
      <c r="B18" s="2">
        <f>SUMIFS('LULUCF Dataframe EPA'!AD2:AD766,'LULUCF Dataframe EPA'!A2:A766,Data!A18)</f>
        <v>-53.269440454827937</v>
      </c>
      <c r="C18" s="2">
        <f>B18/D11</f>
        <v>-56.372606931210008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-56372606931209.609</v>
      </c>
      <c r="C23" s="56">
        <f>$B$23*C11</f>
        <v>-54821023693018.586</v>
      </c>
      <c r="D23" s="56">
        <f t="shared" ref="D23:AK23" si="0">$B$23*D11</f>
        <v>-53269440454827.563</v>
      </c>
      <c r="E23" s="56">
        <f t="shared" si="0"/>
        <v>-51717857216636.531</v>
      </c>
      <c r="F23" s="56">
        <f t="shared" si="0"/>
        <v>-50166273978445.508</v>
      </c>
      <c r="G23" s="56">
        <f t="shared" si="0"/>
        <v>-48614690740254.883</v>
      </c>
      <c r="H23" s="56">
        <f t="shared" si="0"/>
        <v>-48677656981927.313</v>
      </c>
      <c r="I23" s="56">
        <f t="shared" si="0"/>
        <v>-48740623223599.688</v>
      </c>
      <c r="J23" s="56">
        <f t="shared" si="0"/>
        <v>-48803589465272.07</v>
      </c>
      <c r="K23" s="56">
        <f t="shared" si="0"/>
        <v>-48866555706944.422</v>
      </c>
      <c r="L23" s="56">
        <f t="shared" si="0"/>
        <v>-48929521948616.797</v>
      </c>
      <c r="M23" s="56">
        <f t="shared" si="0"/>
        <v>-48992488190289.188</v>
      </c>
      <c r="N23" s="56">
        <f t="shared" si="0"/>
        <v>-49055454431961.57</v>
      </c>
      <c r="O23" s="56">
        <f t="shared" si="0"/>
        <v>-49118420673633.945</v>
      </c>
      <c r="P23" s="56">
        <f t="shared" si="0"/>
        <v>-49181386915306.328</v>
      </c>
      <c r="Q23" s="56">
        <f t="shared" si="0"/>
        <v>-49244353156978.703</v>
      </c>
      <c r="R23" s="56">
        <f t="shared" si="0"/>
        <v>-49307319398651.07</v>
      </c>
      <c r="S23" s="56">
        <f t="shared" si="0"/>
        <v>-49370285640323.422</v>
      </c>
      <c r="T23" s="56">
        <f t="shared" si="0"/>
        <v>-49433251881995.797</v>
      </c>
      <c r="U23" s="56">
        <f t="shared" si="0"/>
        <v>-49496218123668.18</v>
      </c>
      <c r="V23" s="56">
        <f t="shared" si="0"/>
        <v>-49559184365340.555</v>
      </c>
      <c r="W23" s="56">
        <f t="shared" si="0"/>
        <v>-49622150607012.938</v>
      </c>
      <c r="X23" s="56">
        <f t="shared" si="0"/>
        <v>-49685116848685.289</v>
      </c>
      <c r="Y23" s="56">
        <f t="shared" si="0"/>
        <v>-49748083090357.664</v>
      </c>
      <c r="Z23" s="56">
        <f t="shared" si="0"/>
        <v>-49811049332030.047</v>
      </c>
      <c r="AA23" s="56">
        <f t="shared" si="0"/>
        <v>-49874015573702.422</v>
      </c>
      <c r="AB23" s="56">
        <f t="shared" si="0"/>
        <v>-49936981815374.773</v>
      </c>
      <c r="AC23" s="56">
        <f t="shared" si="0"/>
        <v>-49999948057047.156</v>
      </c>
      <c r="AD23" s="56">
        <f t="shared" si="0"/>
        <v>-50062914298719.531</v>
      </c>
      <c r="AE23" s="56">
        <f t="shared" si="0"/>
        <v>-50125880540391.914</v>
      </c>
      <c r="AF23" s="56">
        <f t="shared" si="0"/>
        <v>-50188846782064.289</v>
      </c>
      <c r="AG23" s="56">
        <f t="shared" si="0"/>
        <v>-50251813023736.641</v>
      </c>
      <c r="AH23" s="56">
        <f t="shared" si="0"/>
        <v>-50314779265409.023</v>
      </c>
      <c r="AI23" s="56">
        <f t="shared" si="0"/>
        <v>-50377745507081.398</v>
      </c>
      <c r="AJ23" s="56">
        <f t="shared" si="0"/>
        <v>-50440711748753.773</v>
      </c>
      <c r="AK23" s="56">
        <f t="shared" si="0"/>
        <v>-50503677990426.156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-0.10410958904109566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-56372606931209.609</v>
      </c>
      <c r="C2" s="25">
        <f>$B$2*Data!C$11</f>
        <v>-54821023693018.586</v>
      </c>
      <c r="D2" s="25">
        <f>$B$2*Data!D$11</f>
        <v>-53269440454827.563</v>
      </c>
      <c r="E2" s="25">
        <f>$B$2*Data!E$11</f>
        <v>-51717857216636.531</v>
      </c>
      <c r="F2" s="25">
        <f>$B$2*Data!F$11</f>
        <v>-50166273978445.508</v>
      </c>
      <c r="G2" s="25">
        <f>$B$2*Data!G$11</f>
        <v>-48614690740254.883</v>
      </c>
      <c r="H2" s="25">
        <f>$B$2*Data!H$11</f>
        <v>-48677656981927.313</v>
      </c>
      <c r="I2" s="25">
        <f>$B$2*Data!I$11</f>
        <v>-48740623223599.688</v>
      </c>
      <c r="J2" s="25">
        <f>$B$2*Data!J$11</f>
        <v>-48803589465272.07</v>
      </c>
      <c r="K2" s="25">
        <f>$B$2*Data!K$11</f>
        <v>-48866555706944.422</v>
      </c>
      <c r="L2" s="25">
        <f>$B$2*Data!L$11</f>
        <v>-48929521948616.797</v>
      </c>
      <c r="M2" s="25">
        <f>$B$2*Data!M$11</f>
        <v>-48992488190289.188</v>
      </c>
      <c r="N2" s="25">
        <f>$B$2*Data!N$11</f>
        <v>-49055454431961.57</v>
      </c>
      <c r="O2" s="25">
        <f>$B$2*Data!O$11</f>
        <v>-49118420673633.945</v>
      </c>
      <c r="P2" s="25">
        <f>$B$2*Data!P$11</f>
        <v>-49181386915306.328</v>
      </c>
      <c r="Q2" s="25">
        <f>$B$2*Data!Q$11</f>
        <v>-49244353156978.703</v>
      </c>
      <c r="R2" s="25">
        <f>$B$2*Data!R$11</f>
        <v>-49307319398651.07</v>
      </c>
      <c r="S2" s="25">
        <f>$B$2*Data!S$11</f>
        <v>-49370285640323.422</v>
      </c>
      <c r="T2" s="25">
        <f>$B$2*Data!T$11</f>
        <v>-49433251881995.797</v>
      </c>
      <c r="U2" s="25">
        <f>$B$2*Data!U$11</f>
        <v>-49496218123668.18</v>
      </c>
      <c r="V2" s="25">
        <f>$B$2*Data!V$11</f>
        <v>-49559184365340.555</v>
      </c>
      <c r="W2" s="25">
        <f>$B$2*Data!W$11</f>
        <v>-49622150607012.938</v>
      </c>
      <c r="X2" s="25">
        <f>$B$2*Data!X$11</f>
        <v>-49685116848685.289</v>
      </c>
      <c r="Y2" s="25">
        <f>$B$2*Data!Y$11</f>
        <v>-49748083090357.664</v>
      </c>
      <c r="Z2" s="25">
        <f>$B$2*Data!Z$11</f>
        <v>-49811049332030.047</v>
      </c>
      <c r="AA2" s="25">
        <f>$B$2*Data!AA$11</f>
        <v>-49874015573702.422</v>
      </c>
      <c r="AB2" s="25">
        <f>$B$2*Data!AB$11</f>
        <v>-49936981815374.773</v>
      </c>
      <c r="AC2" s="25">
        <f>$B$2*Data!AC$11</f>
        <v>-49999948057047.156</v>
      </c>
      <c r="AD2" s="25">
        <f>$B$2*Data!AD$11</f>
        <v>-50062914298719.531</v>
      </c>
      <c r="AE2" s="25">
        <f>$B$2*Data!AE$11</f>
        <v>-50125880540391.914</v>
      </c>
      <c r="AF2" s="25">
        <f>$B$2*Data!AF$11</f>
        <v>-50188846782064.289</v>
      </c>
      <c r="AG2" s="25">
        <f>$B$2*Data!AG$11</f>
        <v>-50251813023736.641</v>
      </c>
      <c r="AH2" s="25">
        <f>$B$2*Data!AH$11</f>
        <v>-50314779265409.023</v>
      </c>
      <c r="AI2" s="25">
        <f>$B$2*Data!AI$11</f>
        <v>-50377745507081.398</v>
      </c>
      <c r="AJ2" s="25">
        <f>$B$2*Data!AJ$11</f>
        <v>-50440711748753.773</v>
      </c>
      <c r="AK2" s="25">
        <f>$B$2*Data!AK$11</f>
        <v>-50503677990426.156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24238624833.979248</v>
      </c>
      <c r="C11" s="25">
        <f>(ABS(C$2)*'data from RPEpUACE'!$B11)+SUMIFS('Override Calcs'!$E$4:$E$6,'Override Calcs'!$A$4:$A$6,About!$B$2,'Override Calcs'!$B$4:$B$6,"CH4")</f>
        <v>23571487973.427536</v>
      </c>
      <c r="D11" s="25">
        <f>(ABS(D$2)*'data from RPEpUACE'!$B11)+SUMIFS('Override Calcs'!$E$4:$E$6,'Override Calcs'!$A$4:$A$6,About!$B$2,'Override Calcs'!$B$4:$B$6,"CH4")</f>
        <v>22904351112.875824</v>
      </c>
      <c r="E11" s="25">
        <f>(ABS(E$2)*'data from RPEpUACE'!$B11)+SUMIFS('Override Calcs'!$E$4:$E$6,'Override Calcs'!$A$4:$A$6,About!$B$2,'Override Calcs'!$B$4:$B$6,"CH4")</f>
        <v>22237214252.324108</v>
      </c>
      <c r="F11" s="25">
        <f>(ABS(F$2)*'data from RPEpUACE'!$B11)+SUMIFS('Override Calcs'!$E$4:$E$6,'Override Calcs'!$A$4:$A$6,About!$B$2,'Override Calcs'!$B$4:$B$6,"CH4")</f>
        <v>21570077391.772396</v>
      </c>
      <c r="G11" s="25">
        <f>(ABS(G$2)*'data from RPEpUACE'!$B11)+SUMIFS('Override Calcs'!$E$4:$E$6,'Override Calcs'!$A$4:$A$6,About!$B$2,'Override Calcs'!$B$4:$B$6,"CH4")</f>
        <v>20902940531.220856</v>
      </c>
      <c r="H11" s="25">
        <f>(ABS(H$2)*'data from RPEpUACE'!$B11)+SUMIFS('Override Calcs'!$E$4:$E$6,'Override Calcs'!$A$4:$A$6,About!$B$2,'Override Calcs'!$B$4:$B$6,"CH4")</f>
        <v>20930014232.299927</v>
      </c>
      <c r="I11" s="25">
        <f>(ABS(I$2)*'data from RPEpUACE'!$B11)+SUMIFS('Override Calcs'!$E$4:$E$6,'Override Calcs'!$A$4:$A$6,About!$B$2,'Override Calcs'!$B$4:$B$6,"CH4")</f>
        <v>20957087933.378979</v>
      </c>
      <c r="J11" s="25">
        <f>(ABS(J$2)*'data from RPEpUACE'!$B11)+SUMIFS('Override Calcs'!$E$4:$E$6,'Override Calcs'!$A$4:$A$6,About!$B$2,'Override Calcs'!$B$4:$B$6,"CH4")</f>
        <v>20984161634.458031</v>
      </c>
      <c r="K11" s="25">
        <f>(ABS(K$2)*'data from RPEpUACE'!$B11)+SUMIFS('Override Calcs'!$E$4:$E$6,'Override Calcs'!$A$4:$A$6,About!$B$2,'Override Calcs'!$B$4:$B$6,"CH4")</f>
        <v>21011235335.537071</v>
      </c>
      <c r="L11" s="25">
        <f>(ABS(L$2)*'data from RPEpUACE'!$B11)+SUMIFS('Override Calcs'!$E$4:$E$6,'Override Calcs'!$A$4:$A$6,About!$B$2,'Override Calcs'!$B$4:$B$6,"CH4")</f>
        <v>21038309036.616123</v>
      </c>
      <c r="M11" s="25">
        <f>(ABS(M$2)*'data from RPEpUACE'!$B11)+SUMIFS('Override Calcs'!$E$4:$E$6,'Override Calcs'!$A$4:$A$6,About!$B$2,'Override Calcs'!$B$4:$B$6,"CH4")</f>
        <v>21065382737.695179</v>
      </c>
      <c r="N11" s="25">
        <f>(ABS(N$2)*'data from RPEpUACE'!$B11)+SUMIFS('Override Calcs'!$E$4:$E$6,'Override Calcs'!$A$4:$A$6,About!$B$2,'Override Calcs'!$B$4:$B$6,"CH4")</f>
        <v>21092456438.774235</v>
      </c>
      <c r="O11" s="25">
        <f>(ABS(O$2)*'data from RPEpUACE'!$B11)+SUMIFS('Override Calcs'!$E$4:$E$6,'Override Calcs'!$A$4:$A$6,About!$B$2,'Override Calcs'!$B$4:$B$6,"CH4")</f>
        <v>21119530139.853283</v>
      </c>
      <c r="P11" s="25">
        <f>(ABS(P$2)*'data from RPEpUACE'!$B11)+SUMIFS('Override Calcs'!$E$4:$E$6,'Override Calcs'!$A$4:$A$6,About!$B$2,'Override Calcs'!$B$4:$B$6,"CH4")</f>
        <v>21146603840.932339</v>
      </c>
      <c r="Q11" s="25">
        <f>(ABS(Q$2)*'data from RPEpUACE'!$B11)+SUMIFS('Override Calcs'!$E$4:$E$6,'Override Calcs'!$A$4:$A$6,About!$B$2,'Override Calcs'!$B$4:$B$6,"CH4")</f>
        <v>21173677542.011387</v>
      </c>
      <c r="R11" s="25">
        <f>(ABS(R$2)*'data from RPEpUACE'!$B11)+SUMIFS('Override Calcs'!$E$4:$E$6,'Override Calcs'!$A$4:$A$6,About!$B$2,'Override Calcs'!$B$4:$B$6,"CH4")</f>
        <v>21200751243.090435</v>
      </c>
      <c r="S11" s="25">
        <f>(ABS(S$2)*'data from RPEpUACE'!$B11)+SUMIFS('Override Calcs'!$E$4:$E$6,'Override Calcs'!$A$4:$A$6,About!$B$2,'Override Calcs'!$B$4:$B$6,"CH4")</f>
        <v>21227824944.169476</v>
      </c>
      <c r="T11" s="25">
        <f>(ABS(T$2)*'data from RPEpUACE'!$B11)+SUMIFS('Override Calcs'!$E$4:$E$6,'Override Calcs'!$A$4:$A$6,About!$B$2,'Override Calcs'!$B$4:$B$6,"CH4")</f>
        <v>21254898645.248524</v>
      </c>
      <c r="U11" s="25">
        <f>(ABS(U$2)*'data from RPEpUACE'!$B11)+SUMIFS('Override Calcs'!$E$4:$E$6,'Override Calcs'!$A$4:$A$6,About!$B$2,'Override Calcs'!$B$4:$B$6,"CH4")</f>
        <v>21281972346.327579</v>
      </c>
      <c r="V11" s="25">
        <f>(ABS(V$2)*'data from RPEpUACE'!$B11)+SUMIFS('Override Calcs'!$E$4:$E$6,'Override Calcs'!$A$4:$A$6,About!$B$2,'Override Calcs'!$B$4:$B$6,"CH4")</f>
        <v>21309046047.406628</v>
      </c>
      <c r="W11" s="25">
        <f>(ABS(W$2)*'data from RPEpUACE'!$B11)+SUMIFS('Override Calcs'!$E$4:$E$6,'Override Calcs'!$A$4:$A$6,About!$B$2,'Override Calcs'!$B$4:$B$6,"CH4")</f>
        <v>21336119748.485683</v>
      </c>
      <c r="X11" s="25">
        <f>(ABS(X$2)*'data from RPEpUACE'!$B11)+SUMIFS('Override Calcs'!$E$4:$E$6,'Override Calcs'!$A$4:$A$6,About!$B$2,'Override Calcs'!$B$4:$B$6,"CH4")</f>
        <v>21363193449.564724</v>
      </c>
      <c r="Y11" s="25">
        <f>(ABS(Y$2)*'data from RPEpUACE'!$B11)+SUMIFS('Override Calcs'!$E$4:$E$6,'Override Calcs'!$A$4:$A$6,About!$B$2,'Override Calcs'!$B$4:$B$6,"CH4")</f>
        <v>21390267150.643772</v>
      </c>
      <c r="Z11" s="25">
        <f>(ABS(Z$2)*'data from RPEpUACE'!$B11)+SUMIFS('Override Calcs'!$E$4:$E$6,'Override Calcs'!$A$4:$A$6,About!$B$2,'Override Calcs'!$B$4:$B$6,"CH4")</f>
        <v>21417340851.722828</v>
      </c>
      <c r="AA11" s="25">
        <f>(ABS(AA$2)*'data from RPEpUACE'!$B11)+SUMIFS('Override Calcs'!$E$4:$E$6,'Override Calcs'!$A$4:$A$6,About!$B$2,'Override Calcs'!$B$4:$B$6,"CH4")</f>
        <v>21444414552.801876</v>
      </c>
      <c r="AB11" s="25">
        <f>(ABS(AB$2)*'data from RPEpUACE'!$B11)+SUMIFS('Override Calcs'!$E$4:$E$6,'Override Calcs'!$A$4:$A$6,About!$B$2,'Override Calcs'!$B$4:$B$6,"CH4")</f>
        <v>21471488253.880917</v>
      </c>
      <c r="AC11" s="25">
        <f>(ABS(AC$2)*'data from RPEpUACE'!$B11)+SUMIFS('Override Calcs'!$E$4:$E$6,'Override Calcs'!$A$4:$A$6,About!$B$2,'Override Calcs'!$B$4:$B$6,"CH4")</f>
        <v>21498561954.959972</v>
      </c>
      <c r="AD11" s="25">
        <f>(ABS(AD$2)*'data from RPEpUACE'!$B11)+SUMIFS('Override Calcs'!$E$4:$E$6,'Override Calcs'!$A$4:$A$6,About!$B$2,'Override Calcs'!$B$4:$B$6,"CH4")</f>
        <v>21525635656.039021</v>
      </c>
      <c r="AE11" s="25">
        <f>(ABS(AE$2)*'data from RPEpUACE'!$B11)+SUMIFS('Override Calcs'!$E$4:$E$6,'Override Calcs'!$A$4:$A$6,About!$B$2,'Override Calcs'!$B$4:$B$6,"CH4")</f>
        <v>21552709357.118076</v>
      </c>
      <c r="AF11" s="25">
        <f>(ABS(AF$2)*'data from RPEpUACE'!$B11)+SUMIFS('Override Calcs'!$E$4:$E$6,'Override Calcs'!$A$4:$A$6,About!$B$2,'Override Calcs'!$B$4:$B$6,"CH4")</f>
        <v>21579783058.197124</v>
      </c>
      <c r="AG11" s="25">
        <f>(ABS(AG$2)*'data from RPEpUACE'!$B11)+SUMIFS('Override Calcs'!$E$4:$E$6,'Override Calcs'!$A$4:$A$6,About!$B$2,'Override Calcs'!$B$4:$B$6,"CH4")</f>
        <v>21606856759.276165</v>
      </c>
      <c r="AH11" s="25">
        <f>(ABS(AH$2)*'data from RPEpUACE'!$B11)+SUMIFS('Override Calcs'!$E$4:$E$6,'Override Calcs'!$A$4:$A$6,About!$B$2,'Override Calcs'!$B$4:$B$6,"CH4")</f>
        <v>21633930460.355221</v>
      </c>
      <c r="AI11" s="25">
        <f>(ABS(AI$2)*'data from RPEpUACE'!$B11)+SUMIFS('Override Calcs'!$E$4:$E$6,'Override Calcs'!$A$4:$A$6,About!$B$2,'Override Calcs'!$B$4:$B$6,"CH4")</f>
        <v>21661004161.434269</v>
      </c>
      <c r="AJ11" s="25">
        <f>(ABS(AJ$2)*'data from RPEpUACE'!$B11)+SUMIFS('Override Calcs'!$E$4:$E$6,'Override Calcs'!$A$4:$A$6,About!$B$2,'Override Calcs'!$B$4:$B$6,"CH4")</f>
        <v>21688077862.513321</v>
      </c>
      <c r="AK11" s="25">
        <f>(ABS(AK$2)*'data from RPEpUACE'!$B11)+SUMIFS('Override Calcs'!$E$4:$E$6,'Override Calcs'!$A$4:$A$6,About!$B$2,'Override Calcs'!$B$4:$B$6,"CH4")</f>
        <v>21715151563.592373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1973252826.6383262</v>
      </c>
      <c r="C12" s="25">
        <f>(ABS(C$2)*'data from RPEpUACE'!$B12)+SUMIFS('Override Calcs'!$E$4:$E$6,'Override Calcs'!$A$4:$A$6,About!$B$2,'Override Calcs'!$B$4:$B$6,"N2O")</f>
        <v>1918941589.7238941</v>
      </c>
      <c r="D12" s="25">
        <f>(ABS(D$2)*'data from RPEpUACE'!$B12)+SUMIFS('Override Calcs'!$E$4:$E$6,'Override Calcs'!$A$4:$A$6,About!$B$2,'Override Calcs'!$B$4:$B$6,"N2O")</f>
        <v>1864630352.8094618</v>
      </c>
      <c r="E12" s="25">
        <f>(ABS(E$2)*'data from RPEpUACE'!$B12)+SUMIFS('Override Calcs'!$E$4:$E$6,'Override Calcs'!$A$4:$A$6,About!$B$2,'Override Calcs'!$B$4:$B$6,"N2O")</f>
        <v>1810319115.8950295</v>
      </c>
      <c r="F12" s="25">
        <f>(ABS(F$2)*'data from RPEpUACE'!$B12)+SUMIFS('Override Calcs'!$E$4:$E$6,'Override Calcs'!$A$4:$A$6,About!$B$2,'Override Calcs'!$B$4:$B$6,"N2O")</f>
        <v>1756007878.9805973</v>
      </c>
      <c r="G12" s="25">
        <f>(ABS(G$2)*'data from RPEpUACE'!$B12)+SUMIFS('Override Calcs'!$E$4:$E$6,'Override Calcs'!$A$4:$A$6,About!$B$2,'Override Calcs'!$B$4:$B$6,"N2O")</f>
        <v>1701696642.066179</v>
      </c>
      <c r="H12" s="25">
        <f>(ABS(H$2)*'data from RPEpUACE'!$B12)+SUMIFS('Override Calcs'!$E$4:$E$6,'Override Calcs'!$A$4:$A$6,About!$B$2,'Override Calcs'!$B$4:$B$6,"N2O")</f>
        <v>1703900696.8567359</v>
      </c>
      <c r="I12" s="25">
        <f>(ABS(I$2)*'data from RPEpUACE'!$B12)+SUMIFS('Override Calcs'!$E$4:$E$6,'Override Calcs'!$A$4:$A$6,About!$B$2,'Override Calcs'!$B$4:$B$6,"N2O")</f>
        <v>1706104751.6472909</v>
      </c>
      <c r="J12" s="25">
        <f>(ABS(J$2)*'data from RPEpUACE'!$B12)+SUMIFS('Override Calcs'!$E$4:$E$6,'Override Calcs'!$A$4:$A$6,About!$B$2,'Override Calcs'!$B$4:$B$6,"N2O")</f>
        <v>1708308806.4378464</v>
      </c>
      <c r="K12" s="25">
        <f>(ABS(K$2)*'data from RPEpUACE'!$B12)+SUMIFS('Override Calcs'!$E$4:$E$6,'Override Calcs'!$A$4:$A$6,About!$B$2,'Override Calcs'!$B$4:$B$6,"N2O")</f>
        <v>1710512861.2284005</v>
      </c>
      <c r="L12" s="25">
        <f>(ABS(L$2)*'data from RPEpUACE'!$B12)+SUMIFS('Override Calcs'!$E$4:$E$6,'Override Calcs'!$A$4:$A$6,About!$B$2,'Override Calcs'!$B$4:$B$6,"N2O")</f>
        <v>1712716916.0189555</v>
      </c>
      <c r="M12" s="25">
        <f>(ABS(M$2)*'data from RPEpUACE'!$B12)+SUMIFS('Override Calcs'!$E$4:$E$6,'Override Calcs'!$A$4:$A$6,About!$B$2,'Override Calcs'!$B$4:$B$6,"N2O")</f>
        <v>1714920970.8095109</v>
      </c>
      <c r="N12" s="25">
        <f>(ABS(N$2)*'data from RPEpUACE'!$B12)+SUMIFS('Override Calcs'!$E$4:$E$6,'Override Calcs'!$A$4:$A$6,About!$B$2,'Override Calcs'!$B$4:$B$6,"N2O")</f>
        <v>1717125025.6000662</v>
      </c>
      <c r="O12" s="25">
        <f>(ABS(O$2)*'data from RPEpUACE'!$B12)+SUMIFS('Override Calcs'!$E$4:$E$6,'Override Calcs'!$A$4:$A$6,About!$B$2,'Override Calcs'!$B$4:$B$6,"N2O")</f>
        <v>1719329080.3906212</v>
      </c>
      <c r="P12" s="25">
        <f>(ABS(P$2)*'data from RPEpUACE'!$B12)+SUMIFS('Override Calcs'!$E$4:$E$6,'Override Calcs'!$A$4:$A$6,About!$B$2,'Override Calcs'!$B$4:$B$6,"N2O")</f>
        <v>1721533135.1811764</v>
      </c>
      <c r="Q12" s="25">
        <f>(ABS(Q$2)*'data from RPEpUACE'!$B12)+SUMIFS('Override Calcs'!$E$4:$E$6,'Override Calcs'!$A$4:$A$6,About!$B$2,'Override Calcs'!$B$4:$B$6,"N2O")</f>
        <v>1723737189.9717314</v>
      </c>
      <c r="R12" s="25">
        <f>(ABS(R$2)*'data from RPEpUACE'!$B12)+SUMIFS('Override Calcs'!$E$4:$E$6,'Override Calcs'!$A$4:$A$6,About!$B$2,'Override Calcs'!$B$4:$B$6,"N2O")</f>
        <v>1725941244.7622862</v>
      </c>
      <c r="S12" s="25">
        <f>(ABS(S$2)*'data from RPEpUACE'!$B12)+SUMIFS('Override Calcs'!$E$4:$E$6,'Override Calcs'!$A$4:$A$6,About!$B$2,'Override Calcs'!$B$4:$B$6,"N2O")</f>
        <v>1728145299.5528405</v>
      </c>
      <c r="T12" s="25">
        <f>(ABS(T$2)*'data from RPEpUACE'!$B12)+SUMIFS('Override Calcs'!$E$4:$E$6,'Override Calcs'!$A$4:$A$6,About!$B$2,'Override Calcs'!$B$4:$B$6,"N2O")</f>
        <v>1730349354.3433955</v>
      </c>
      <c r="U12" s="25">
        <f>(ABS(U$2)*'data from RPEpUACE'!$B12)+SUMIFS('Override Calcs'!$E$4:$E$6,'Override Calcs'!$A$4:$A$6,About!$B$2,'Override Calcs'!$B$4:$B$6,"N2O")</f>
        <v>1732553409.1339507</v>
      </c>
      <c r="V12" s="25">
        <f>(ABS(V$2)*'data from RPEpUACE'!$B12)+SUMIFS('Override Calcs'!$E$4:$E$6,'Override Calcs'!$A$4:$A$6,About!$B$2,'Override Calcs'!$B$4:$B$6,"N2O")</f>
        <v>1734757463.9245057</v>
      </c>
      <c r="W12" s="25">
        <f>(ABS(W$2)*'data from RPEpUACE'!$B12)+SUMIFS('Override Calcs'!$E$4:$E$6,'Override Calcs'!$A$4:$A$6,About!$B$2,'Override Calcs'!$B$4:$B$6,"N2O")</f>
        <v>1736961518.7150609</v>
      </c>
      <c r="X12" s="25">
        <f>(ABS(X$2)*'data from RPEpUACE'!$B12)+SUMIFS('Override Calcs'!$E$4:$E$6,'Override Calcs'!$A$4:$A$6,About!$B$2,'Override Calcs'!$B$4:$B$6,"N2O")</f>
        <v>1739165573.505615</v>
      </c>
      <c r="Y12" s="25">
        <f>(ABS(Y$2)*'data from RPEpUACE'!$B12)+SUMIFS('Override Calcs'!$E$4:$E$6,'Override Calcs'!$A$4:$A$6,About!$B$2,'Override Calcs'!$B$4:$B$6,"N2O")</f>
        <v>1741369628.29617</v>
      </c>
      <c r="Z12" s="25">
        <f>(ABS(Z$2)*'data from RPEpUACE'!$B12)+SUMIFS('Override Calcs'!$E$4:$E$6,'Override Calcs'!$A$4:$A$6,About!$B$2,'Override Calcs'!$B$4:$B$6,"N2O")</f>
        <v>1743573683.0867252</v>
      </c>
      <c r="AA12" s="25">
        <f>(ABS(AA$2)*'data from RPEpUACE'!$B12)+SUMIFS('Override Calcs'!$E$4:$E$6,'Override Calcs'!$A$4:$A$6,About!$B$2,'Override Calcs'!$B$4:$B$6,"N2O")</f>
        <v>1745777737.8772802</v>
      </c>
      <c r="AB12" s="25">
        <f>(ABS(AB$2)*'data from RPEpUACE'!$B12)+SUMIFS('Override Calcs'!$E$4:$E$6,'Override Calcs'!$A$4:$A$6,About!$B$2,'Override Calcs'!$B$4:$B$6,"N2O")</f>
        <v>1747981792.6678345</v>
      </c>
      <c r="AC12" s="25">
        <f>(ABS(AC$2)*'data from RPEpUACE'!$B12)+SUMIFS('Override Calcs'!$E$4:$E$6,'Override Calcs'!$A$4:$A$6,About!$B$2,'Override Calcs'!$B$4:$B$6,"N2O")</f>
        <v>1750185847.4583898</v>
      </c>
      <c r="AD12" s="25">
        <f>(ABS(AD$2)*'data from RPEpUACE'!$B12)+SUMIFS('Override Calcs'!$E$4:$E$6,'Override Calcs'!$A$4:$A$6,About!$B$2,'Override Calcs'!$B$4:$B$6,"N2O")</f>
        <v>1752389902.2489448</v>
      </c>
      <c r="AE12" s="25">
        <f>(ABS(AE$2)*'data from RPEpUACE'!$B12)+SUMIFS('Override Calcs'!$E$4:$E$6,'Override Calcs'!$A$4:$A$6,About!$B$2,'Override Calcs'!$B$4:$B$6,"N2O")</f>
        <v>1754593957.0395</v>
      </c>
      <c r="AF12" s="25">
        <f>(ABS(AF$2)*'data from RPEpUACE'!$B12)+SUMIFS('Override Calcs'!$E$4:$E$6,'Override Calcs'!$A$4:$A$6,About!$B$2,'Override Calcs'!$B$4:$B$6,"N2O")</f>
        <v>1756798011.830055</v>
      </c>
      <c r="AG12" s="25">
        <f>(ABS(AG$2)*'data from RPEpUACE'!$B12)+SUMIFS('Override Calcs'!$E$4:$E$6,'Override Calcs'!$A$4:$A$6,About!$B$2,'Override Calcs'!$B$4:$B$6,"N2O")</f>
        <v>1759002066.620609</v>
      </c>
      <c r="AH12" s="25">
        <f>(ABS(AH$2)*'data from RPEpUACE'!$B12)+SUMIFS('Override Calcs'!$E$4:$E$6,'Override Calcs'!$A$4:$A$6,About!$B$2,'Override Calcs'!$B$4:$B$6,"N2O")</f>
        <v>1761206121.4111645</v>
      </c>
      <c r="AI12" s="25">
        <f>(ABS(AI$2)*'data from RPEpUACE'!$B12)+SUMIFS('Override Calcs'!$E$4:$E$6,'Override Calcs'!$A$4:$A$6,About!$B$2,'Override Calcs'!$B$4:$B$6,"N2O")</f>
        <v>1763410176.2017193</v>
      </c>
      <c r="AJ12" s="25">
        <f>(ABS(AJ$2)*'data from RPEpUACE'!$B12)+SUMIFS('Override Calcs'!$E$4:$E$6,'Override Calcs'!$A$4:$A$6,About!$B$2,'Override Calcs'!$B$4:$B$6,"N2O")</f>
        <v>1765614230.9922743</v>
      </c>
      <c r="AK12" s="25">
        <f>(ABS(AK$2)*'data from RPEpUACE'!$B12)+SUMIFS('Override Calcs'!$E$4:$E$6,'Override Calcs'!$A$4:$A$6,About!$B$2,'Override Calcs'!$B$4:$B$6,"N2O")</f>
        <v>1767818285.7828298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2021-08-04T19:40:00Z</dcterms:modified>
</cp:coreProperties>
</file>