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S\webappdata\"/>
    </mc:Choice>
  </mc:AlternateContent>
  <xr:revisionPtr revIDLastSave="0" documentId="8_{548E843C-1D7E-48AD-BFA2-30277DD7702B}"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<sst xmlns="http://schemas.openxmlformats.org/spreadsheetml/2006/main" count="42870" uniqueCount="4487">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</sst>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4035</v>
      </c>
      <c r="C1" s="380">
        <v>46293</v>
      </c>
      <c r="G1" s="381" t="s">
        <v>3985</v>
      </c>
      <c r="H1" s="381" t="s">
        <v>3986</v>
      </c>
    </row>
    <row r="2" spans="1:8" x14ac:dyDescent="0.45">
      <c r="B2" t="str">
        <f>_xlfn.XLOOKUP(B1,H:H,G:G,0,0,1)</f>
        <v>MS</v>
      </c>
      <c r="C2" t="str">
        <f>_xlfn.XLOOKUP(B2,G:G, H:H, 0,0,1)</f>
        <v>Mississippi</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78.453479999999999</v>
      </c>
      <c r="E2" s="436">
        <f>SUMIFS('frozen policy trendline'!E:E,'frozen policy trendline'!$A:$A,About!$B$2)-SUMIFS('frozen policy trendline'!E:E,'frozen policy trendline'!$A:$A,About!$B$2,'frozen policy trendline'!$B:$B,"Output Total CO2e Emissions by Sector[LULUCF sector]")</f>
        <v>80.727959999999996</v>
      </c>
      <c r="F2" s="436">
        <f>SUMIFS('frozen policy trendline'!F:F,'frozen policy trendline'!$A:$A,About!$B$2)-SUMIFS('frozen policy trendline'!F:F,'frozen policy trendline'!$A:$A,About!$B$2,'frozen policy trendline'!$B:$B,"Output Total CO2e Emissions by Sector[LULUCF sector]")</f>
        <v>76.358273000000011</v>
      </c>
      <c r="G2" s="436">
        <f>SUMIFS('frozen policy trendline'!G:G,'frozen policy trendline'!$A:$A,About!$B$2)-SUMIFS('frozen policy trendline'!G:G,'frozen policy trendline'!$A:$A,About!$B$2,'frozen policy trendline'!$B:$B,"Output Total CO2e Emissions by Sector[LULUCF sector]")</f>
        <v>74.926931999999994</v>
      </c>
      <c r="H2" s="436">
        <f>SUMIFS('frozen policy trendline'!H:H,'frozen policy trendline'!$A:$A,About!$B$2)-SUMIFS('frozen policy trendline'!H:H,'frozen policy trendline'!$A:$A,About!$B$2,'frozen policy trendline'!$B:$B,"Output Total CO2e Emissions by Sector[LULUCF sector]")</f>
        <v>74.104829999999993</v>
      </c>
      <c r="I2" s="436">
        <f>SUMIFS('frozen policy trendline'!I:I,'frozen policy trendline'!$A:$A,About!$B$2)-SUMIFS('frozen policy trendline'!I:I,'frozen policy trendline'!$A:$A,About!$B$2,'frozen policy trendline'!$B:$B,"Output Total CO2e Emissions by Sector[LULUCF sector]")</f>
        <v>73.648514000000006</v>
      </c>
      <c r="J2" s="436">
        <f>SUMIFS('frozen policy trendline'!J:J,'frozen policy trendline'!$A:$A,About!$B$2)-SUMIFS('frozen policy trendline'!J:J,'frozen policy trendline'!$A:$A,About!$B$2,'frozen policy trendline'!$B:$B,"Output Total CO2e Emissions by Sector[LULUCF sector]")</f>
        <v>71.353622000000001</v>
      </c>
      <c r="K2" s="436">
        <f>SUMIFS('frozen policy trendline'!K:K,'frozen policy trendline'!$A:$A,About!$B$2)-SUMIFS('frozen policy trendline'!K:K,'frozen policy trendline'!$A:$A,About!$B$2,'frozen policy trendline'!$B:$B,"Output Total CO2e Emissions by Sector[LULUCF sector]")</f>
        <v>69.148170999999991</v>
      </c>
      <c r="L2" s="436">
        <f>SUMIFS('frozen policy trendline'!L:L,'frozen policy trendline'!$A:$A,About!$B$2)-SUMIFS('frozen policy trendline'!L:L,'frozen policy trendline'!$A:$A,About!$B$2,'frozen policy trendline'!$B:$B,"Output Total CO2e Emissions by Sector[LULUCF sector]")</f>
        <v>66.603296</v>
      </c>
      <c r="M2" s="436">
        <f>SUMIFS('frozen policy trendline'!M:M,'frozen policy trendline'!$A:$A,About!$B$2)-SUMIFS('frozen policy trendline'!M:M,'frozen policy trendline'!$A:$A,About!$B$2,'frozen policy trendline'!$B:$B,"Output Total CO2e Emissions by Sector[LULUCF sector]")</f>
        <v>64.075437999999991</v>
      </c>
      <c r="N2" s="436">
        <f>SUMIFS('frozen policy trendline'!N:N,'frozen policy trendline'!$A:$A,About!$B$2)-SUMIFS('frozen policy trendline'!N:N,'frozen policy trendline'!$A:$A,About!$B$2,'frozen policy trendline'!$B:$B,"Output Total CO2e Emissions by Sector[LULUCF sector]")</f>
        <v>61.453818000000005</v>
      </c>
      <c r="O2" s="436">
        <f>SUMIFS('frozen policy trendline'!O:O,'frozen policy trendline'!$A:$A,About!$B$2)-SUMIFS('frozen policy trendline'!O:O,'frozen policy trendline'!$A:$A,About!$B$2,'frozen policy trendline'!$B:$B,"Output Total CO2e Emissions by Sector[LULUCF sector]")</f>
        <v>58.306197000000004</v>
      </c>
      <c r="P2" s="436">
        <f>SUMIFS('frozen policy trendline'!P:P,'frozen policy trendline'!$A:$A,About!$B$2)-SUMIFS('frozen policy trendline'!P:P,'frozen policy trendline'!$A:$A,About!$B$2,'frozen policy trendline'!$B:$B,"Output Total CO2e Emissions by Sector[LULUCF sector]")</f>
        <v>54.974226000000002</v>
      </c>
      <c r="Q2" s="436">
        <f>SUMIFS('frozen policy trendline'!Q:Q,'frozen policy trendline'!$A:$A,About!$B$2)-SUMIFS('frozen policy trendline'!Q:Q,'frozen policy trendline'!$A:$A,About!$B$2,'frozen policy trendline'!$B:$B,"Output Total CO2e Emissions by Sector[LULUCF sector]")</f>
        <v>53.022260999999993</v>
      </c>
      <c r="R2" s="436">
        <f>SUMIFS('frozen policy trendline'!R:R,'frozen policy trendline'!$A:$A,About!$B$2)-SUMIFS('frozen policy trendline'!R:R,'frozen policy trendline'!$A:$A,About!$B$2,'frozen policy trendline'!$B:$B,"Output Total CO2e Emissions by Sector[LULUCF sector]")</f>
        <v>52.422884999999994</v>
      </c>
      <c r="S2" s="436">
        <f>SUMIFS('frozen policy trendline'!S:S,'frozen policy trendline'!$A:$A,About!$B$2)-SUMIFS('frozen policy trendline'!S:S,'frozen policy trendline'!$A:$A,About!$B$2,'frozen policy trendline'!$B:$B,"Output Total CO2e Emissions by Sector[LULUCF sector]")</f>
        <v>52.392582000000004</v>
      </c>
      <c r="T2" s="436">
        <f>SUMIFS('frozen policy trendline'!T:T,'frozen policy trendline'!$A:$A,About!$B$2)-SUMIFS('frozen policy trendline'!T:T,'frozen policy trendline'!$A:$A,About!$B$2,'frozen policy trendline'!$B:$B,"Output Total CO2e Emissions by Sector[LULUCF sector]")</f>
        <v>53.614405999999995</v>
      </c>
      <c r="U2" s="436">
        <f>SUMIFS('frozen policy trendline'!U:U,'frozen policy trendline'!$A:$A,About!$B$2)-SUMIFS('frozen policy trendline'!U:U,'frozen policy trendline'!$A:$A,About!$B$2,'frozen policy trendline'!$B:$B,"Output Total CO2e Emissions by Sector[LULUCF sector]")</f>
        <v>53.552636</v>
      </c>
      <c r="V2" s="436">
        <f>SUMIFS('frozen policy trendline'!V:V,'frozen policy trendline'!$A:$A,About!$B$2)-SUMIFS('frozen policy trendline'!V:V,'frozen policy trendline'!$A:$A,About!$B$2,'frozen policy trendline'!$B:$B,"Output Total CO2e Emissions by Sector[LULUCF sector]")</f>
        <v>53.338527999999997</v>
      </c>
      <c r="W2" s="436">
        <f>SUMIFS('frozen policy trendline'!W:W,'frozen policy trendline'!$A:$A,About!$B$2)-SUMIFS('frozen policy trendline'!W:W,'frozen policy trendline'!$A:$A,About!$B$2,'frozen policy trendline'!$B:$B,"Output Total CO2e Emissions by Sector[LULUCF sector]")</f>
        <v>53.162098</v>
      </c>
      <c r="X2" s="436">
        <f>SUMIFS('frozen policy trendline'!X:X,'frozen policy trendline'!$A:$A,About!$B$2)-SUMIFS('frozen policy trendline'!X:X,'frozen policy trendline'!$A:$A,About!$B$2,'frozen policy trendline'!$B:$B,"Output Total CO2e Emissions by Sector[LULUCF sector]")</f>
        <v>53.227408000000004</v>
      </c>
      <c r="Y2" s="436">
        <f>SUMIFS('frozen policy trendline'!Y:Y,'frozen policy trendline'!$A:$A,About!$B$2)-SUMIFS('frozen policy trendline'!Y:Y,'frozen policy trendline'!$A:$A,About!$B$2,'frozen policy trendline'!$B:$B,"Output Total CO2e Emissions by Sector[LULUCF sector]")</f>
        <v>53.083382999999998</v>
      </c>
      <c r="Z2" s="436">
        <f>SUMIFS('frozen policy trendline'!Z:Z,'frozen policy trendline'!$A:$A,About!$B$2)-SUMIFS('frozen policy trendline'!Z:Z,'frozen policy trendline'!$A:$A,About!$B$2,'frozen policy trendline'!$B:$B,"Output Total CO2e Emissions by Sector[LULUCF sector]")</f>
        <v>53.011423000000001</v>
      </c>
      <c r="AA2" s="436">
        <f>SUMIFS('frozen policy trendline'!AA:AA,'frozen policy trendline'!$A:$A,About!$B$2)-SUMIFS('frozen policy trendline'!AA:AA,'frozen policy trendline'!$A:$A,About!$B$2,'frozen policy trendline'!$B:$B,"Output Total CO2e Emissions by Sector[LULUCF sector]")</f>
        <v>52.872295999999999</v>
      </c>
      <c r="AB2" s="436">
        <f>SUMIFS('frozen policy trendline'!AB:AB,'frozen policy trendline'!$A:$A,About!$B$2)-SUMIFS('frozen policy trendline'!AB:AB,'frozen policy trendline'!$A:$A,About!$B$2,'frozen policy trendline'!$B:$B,"Output Total CO2e Emissions by Sector[LULUCF sector]")</f>
        <v>52.730334999999997</v>
      </c>
      <c r="AC2" s="436">
        <f>SUMIFS('frozen policy trendline'!AC:AC,'frozen policy trendline'!$A:$A,About!$B$2)-SUMIFS('frozen policy trendline'!AC:AC,'frozen policy trendline'!$A:$A,About!$B$2,'frozen policy trendline'!$B:$B,"Output Total CO2e Emissions by Sector[LULUCF sector]")</f>
        <v>52.643068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MS</v>
      </c>
      <c r="C1" s="409">
        <f>SUM(C4:C87)</f>
        <v>49.041047341452085</v>
      </c>
      <c r="D1" s="409">
        <f t="shared" ref="D1:AG1" si="0">SUM(D4:D87)</f>
        <v>47.615133734141786</v>
      </c>
      <c r="E1" s="409">
        <f t="shared" si="0"/>
        <v>48.118045914399893</v>
      </c>
      <c r="F1" s="409">
        <f t="shared" si="0"/>
        <v>50.210708848200433</v>
      </c>
      <c r="G1" s="409">
        <f t="shared" si="0"/>
        <v>50.165990198959754</v>
      </c>
      <c r="H1" s="409">
        <f t="shared" si="0"/>
        <v>52.454026645608607</v>
      </c>
      <c r="I1" s="409">
        <f t="shared" si="0"/>
        <v>55.750212035311662</v>
      </c>
      <c r="J1" s="409">
        <f t="shared" si="0"/>
        <v>56.988586778907973</v>
      </c>
      <c r="K1" s="409">
        <f t="shared" si="0"/>
        <v>58.464391562448469</v>
      </c>
      <c r="L1" s="409">
        <f t="shared" si="0"/>
        <v>63.661910647603356</v>
      </c>
      <c r="M1" s="409">
        <f t="shared" si="0"/>
        <v>63.107296127036491</v>
      </c>
      <c r="N1" s="409">
        <f t="shared" si="0"/>
        <v>71.601813229623957</v>
      </c>
      <c r="O1" s="409">
        <f t="shared" si="0"/>
        <v>64.109473798896673</v>
      </c>
      <c r="P1" s="409">
        <f t="shared" si="0"/>
        <v>65.589703129539387</v>
      </c>
      <c r="Q1" s="409">
        <f t="shared" si="0"/>
        <v>67.129361726473661</v>
      </c>
      <c r="R1" s="409">
        <f t="shared" si="0"/>
        <v>65.994840820100123</v>
      </c>
      <c r="S1" s="409">
        <f t="shared" si="0"/>
        <v>68.358089312173249</v>
      </c>
      <c r="T1" s="409">
        <f t="shared" si="0"/>
        <v>69.936177339378972</v>
      </c>
      <c r="U1" s="409">
        <f t="shared" si="0"/>
        <v>66.609389845773933</v>
      </c>
      <c r="V1" s="409">
        <f t="shared" si="0"/>
        <v>61.484622831388847</v>
      </c>
      <c r="W1" s="409">
        <f t="shared" si="0"/>
        <v>65.923796642863991</v>
      </c>
      <c r="X1" s="409">
        <f t="shared" si="0"/>
        <v>61.182958250285282</v>
      </c>
      <c r="Y1" s="409">
        <f t="shared" si="0"/>
        <v>62.345706153225827</v>
      </c>
      <c r="Z1" s="409">
        <f t="shared" si="0"/>
        <v>59.559740898959163</v>
      </c>
      <c r="AA1" s="409">
        <f t="shared" si="0"/>
        <v>62.66837778814309</v>
      </c>
      <c r="AB1" s="409">
        <f t="shared" si="0"/>
        <v>63.571024238307899</v>
      </c>
      <c r="AC1" s="409">
        <f t="shared" si="0"/>
        <v>64.547328749191536</v>
      </c>
      <c r="AD1" s="409">
        <f t="shared" si="0"/>
        <v>62.675065564432735</v>
      </c>
      <c r="AE1" s="409">
        <f t="shared" si="0"/>
        <v>65.740551268121834</v>
      </c>
      <c r="AF1" s="409">
        <f t="shared" si="0"/>
        <v>64.825856031590192</v>
      </c>
      <c r="AG1" s="409">
        <f t="shared" si="0"/>
        <v>65.937784133310245</v>
      </c>
      <c r="AH1" s="409">
        <f>SUM(AH4:AH87)</f>
        <v>66.265642325827642</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13.4181519219027</v>
      </c>
      <c r="D4">
        <f>SUMIFS('EPA Export Aggregation'!G:G,'EPA Export Aggregation'!$A:$A,$B4,'EPA Export Aggregation'!$D:$D,$A$1)*IF($A4="CH4",About!$D$58,IF($A4="N2O",About!$D$59,1))</f>
        <v>12.2327061332848</v>
      </c>
      <c r="E4">
        <f>SUMIFS('EPA Export Aggregation'!H:H,'EPA Export Aggregation'!$A:$A,$B4,'EPA Export Aggregation'!$D:$D,$A$1)*IF($A4="CH4",About!$D$58,IF($A4="N2O",About!$D$59,1))</f>
        <v>10.9597231623105</v>
      </c>
      <c r="F4">
        <f>SUMIFS('EPA Export Aggregation'!I:I,'EPA Export Aggregation'!$A:$A,$B4,'EPA Export Aggregation'!$D:$D,$A$1)*IF($A4="CH4",About!$D$58,IF($A4="N2O",About!$D$59,1))</f>
        <v>13.597610056080301</v>
      </c>
      <c r="G4">
        <f>SUMIFS('EPA Export Aggregation'!J:J,'EPA Export Aggregation'!$A:$A,$B4,'EPA Export Aggregation'!$D:$D,$A$1)*IF($A4="CH4",About!$D$58,IF($A4="N2O",About!$D$59,1))</f>
        <v>13.9000832659809</v>
      </c>
      <c r="H4">
        <f>SUMIFS('EPA Export Aggregation'!K:K,'EPA Export Aggregation'!$A:$A,$B4,'EPA Export Aggregation'!$D:$D,$A$1)*IF($A4="CH4",About!$D$58,IF($A4="N2O",About!$D$59,1))</f>
        <v>15.3072381987404</v>
      </c>
      <c r="I4">
        <f>SUMIFS('EPA Export Aggregation'!L:L,'EPA Export Aggregation'!$A:$A,$B4,'EPA Export Aggregation'!$D:$D,$A$1)*IF($A4="CH4",About!$D$58,IF($A4="N2O",About!$D$59,1))</f>
        <v>17.001535450118499</v>
      </c>
      <c r="J4">
        <f>SUMIFS('EPA Export Aggregation'!M:M,'EPA Export Aggregation'!$A:$A,$B4,'EPA Export Aggregation'!$D:$D,$A$1)*IF($A4="CH4",About!$D$58,IF($A4="N2O",About!$D$59,1))</f>
        <v>17.9302223459087</v>
      </c>
      <c r="K4">
        <f>SUMIFS('EPA Export Aggregation'!N:N,'EPA Export Aggregation'!$A:$A,$B4,'EPA Export Aggregation'!$D:$D,$A$1)*IF($A4="CH4",About!$D$58,IF($A4="N2O",About!$D$59,1))</f>
        <v>19.608721334378</v>
      </c>
      <c r="L4">
        <f>SUMIFS('EPA Export Aggregation'!O:O,'EPA Export Aggregation'!$A:$A,$B4,'EPA Export Aggregation'!$D:$D,$A$1)*IF($A4="CH4",About!$D$58,IF($A4="N2O",About!$D$59,1))</f>
        <v>20.788728055972499</v>
      </c>
      <c r="M4">
        <f>SUMIFS('EPA Export Aggregation'!P:P,'EPA Export Aggregation'!$A:$A,$B4,'EPA Export Aggregation'!$D:$D,$A$1)*IF($A4="CH4",About!$D$58,IF($A4="N2O",About!$D$59,1))</f>
        <v>21.331598369563</v>
      </c>
      <c r="N4">
        <f>SUMIFS('EPA Export Aggregation'!Q:Q,'EPA Export Aggregation'!$A:$A,$B4,'EPA Export Aggregation'!$D:$D,$A$1)*IF($A4="CH4",About!$D$58,IF($A4="N2O",About!$D$59,1))</f>
        <v>30.605511358852901</v>
      </c>
      <c r="O4">
        <f>SUMIFS('EPA Export Aggregation'!R:R,'EPA Export Aggregation'!$A:$A,$B4,'EPA Export Aggregation'!$D:$D,$A$1)*IF($A4="CH4",About!$D$58,IF($A4="N2O",About!$D$59,1))</f>
        <v>23.292717217393001</v>
      </c>
      <c r="P4">
        <f>SUMIFS('EPA Export Aggregation'!S:S,'EPA Export Aggregation'!$A:$A,$B4,'EPA Export Aggregation'!$D:$D,$A$1)*IF($A4="CH4",About!$D$58,IF($A4="N2O",About!$D$59,1))</f>
        <v>23.269700715172501</v>
      </c>
      <c r="Q4">
        <f>SUMIFS('EPA Export Aggregation'!T:T,'EPA Export Aggregation'!$A:$A,$B4,'EPA Export Aggregation'!$D:$D,$A$1)*IF($A4="CH4",About!$D$58,IF($A4="N2O",About!$D$59,1))</f>
        <v>25.327652167256701</v>
      </c>
      <c r="R4">
        <f>SUMIFS('EPA Export Aggregation'!U:U,'EPA Export Aggregation'!$A:$A,$B4,'EPA Export Aggregation'!$D:$D,$A$1)*IF($A4="CH4",About!$D$58,IF($A4="N2O",About!$D$59,1))</f>
        <v>25.145655510292698</v>
      </c>
      <c r="S4">
        <f>SUMIFS('EPA Export Aggregation'!V:V,'EPA Export Aggregation'!$A:$A,$B4,'EPA Export Aggregation'!$D:$D,$A$1)*IF($A4="CH4",About!$D$58,IF($A4="N2O",About!$D$59,1))</f>
        <v>25.7560206355903</v>
      </c>
      <c r="T4">
        <f>SUMIFS('EPA Export Aggregation'!W:W,'EPA Export Aggregation'!$A:$A,$B4,'EPA Export Aggregation'!$D:$D,$A$1)*IF($A4="CH4",About!$D$58,IF($A4="N2O",About!$D$59,1))</f>
        <v>27.647906945435999</v>
      </c>
      <c r="U4">
        <f>SUMIFS('EPA Export Aggregation'!X:X,'EPA Export Aggregation'!$A:$A,$B4,'EPA Export Aggregation'!$D:$D,$A$1)*IF($A4="CH4",About!$D$58,IF($A4="N2O",About!$D$59,1))</f>
        <v>25.755690373893302</v>
      </c>
      <c r="V4">
        <f>SUMIFS('EPA Export Aggregation'!Y:Y,'EPA Export Aggregation'!$A:$A,$B4,'EPA Export Aggregation'!$D:$D,$A$1)*IF($A4="CH4",About!$D$58,IF($A4="N2O",About!$D$59,1))</f>
        <v>23.1535710835151</v>
      </c>
      <c r="W4">
        <f>SUMIFS('EPA Export Aggregation'!Z:Z,'EPA Export Aggregation'!$A:$A,$B4,'EPA Export Aggregation'!$D:$D,$A$1)*IF($A4="CH4",About!$D$58,IF($A4="N2O",About!$D$59,1))</f>
        <v>26.542039575185498</v>
      </c>
      <c r="X4">
        <f>SUMIFS('EPA Export Aggregation'!AA:AA,'EPA Export Aggregation'!$A:$A,$B4,'EPA Export Aggregation'!$D:$D,$A$1)*IF($A4="CH4",About!$D$58,IF($A4="N2O",About!$D$59,1))</f>
        <v>23.042299794939801</v>
      </c>
      <c r="Y4">
        <f>SUMIFS('EPA Export Aggregation'!AB:AB,'EPA Export Aggregation'!$A:$A,$B4,'EPA Export Aggregation'!$D:$D,$A$1)*IF($A4="CH4",About!$D$58,IF($A4="N2O",About!$D$59,1))</f>
        <v>23.215284569394399</v>
      </c>
      <c r="Z4">
        <f>SUMIFS('EPA Export Aggregation'!AC:AC,'EPA Export Aggregation'!$A:$A,$B4,'EPA Export Aggregation'!$D:$D,$A$1)*IF($A4="CH4",About!$D$58,IF($A4="N2O",About!$D$59,1))</f>
        <v>21.688023542612601</v>
      </c>
      <c r="AA4">
        <f>SUMIFS('EPA Export Aggregation'!AD:AD,'EPA Export Aggregation'!$A:$A,$B4,'EPA Export Aggregation'!$D:$D,$A$1)*IF($A4="CH4",About!$D$58,IF($A4="N2O",About!$D$59,1))</f>
        <v>23.7525434539508</v>
      </c>
      <c r="AB4">
        <f>SUMIFS('EPA Export Aggregation'!AE:AE,'EPA Export Aggregation'!$A:$A,$B4,'EPA Export Aggregation'!$D:$D,$A$1)*IF($A4="CH4",About!$D$58,IF($A4="N2O",About!$D$59,1))</f>
        <v>24.6568974199538</v>
      </c>
      <c r="AC4">
        <f>SUMIFS('EPA Export Aggregation'!AF:AF,'EPA Export Aggregation'!$A:$A,$B4,'EPA Export Aggregation'!$D:$D,$A$1)*IF($A4="CH4",About!$D$58,IF($A4="N2O",About!$D$59,1))</f>
        <v>25.889682245687801</v>
      </c>
      <c r="AD4">
        <f>SUMIFS('EPA Export Aggregation'!AG:AG,'EPA Export Aggregation'!$A:$A,$B4,'EPA Export Aggregation'!$D:$D,$A$1)*IF($A4="CH4",About!$D$58,IF($A4="N2O",About!$D$59,1))</f>
        <v>23.7093477813611</v>
      </c>
      <c r="AE4">
        <f>SUMIFS('EPA Export Aggregation'!AH:AH,'EPA Export Aggregation'!$A:$A,$B4,'EPA Export Aggregation'!$D:$D,$A$1)*IF($A4="CH4",About!$D$58,IF($A4="N2O",About!$D$59,1))</f>
        <v>25.6997817848215</v>
      </c>
      <c r="AF4">
        <f>SUMIFS('EPA Export Aggregation'!AI:AI,'EPA Export Aggregation'!$A:$A,$B4,'EPA Export Aggregation'!$D:$D,$A$1)*IF($A4="CH4",About!$D$58,IF($A4="N2O",About!$D$59,1))</f>
        <v>24.474781910960498</v>
      </c>
      <c r="AG4">
        <f>SUMIFS('EPA Export Aggregation'!AJ:AJ,'EPA Export Aggregation'!$A:$A,$B4,'EPA Export Aggregation'!$D:$D,$A$1)*IF($A4="CH4",About!$D$58,IF($A4="N2O",About!$D$59,1))</f>
        <v>26.2758081818669</v>
      </c>
      <c r="AH4">
        <f>SUMIFS('EPA Export Aggregation'!AK:AK,'EPA Export Aggregation'!$A:$A,$B4,'EPA Export Aggregation'!$D:$D,$A$1)*IF($A4="CH4",About!$D$58,IF($A4="N2O",About!$D$59,1))</f>
        <v>25.1652856293429</v>
      </c>
    </row>
    <row r="5" spans="1:34" x14ac:dyDescent="0.45">
      <c r="A5" s="413" t="s">
        <v>2215</v>
      </c>
      <c r="B5" s="414" t="s">
        <v>4198</v>
      </c>
      <c r="C5">
        <f>SUMIFS('EPA Export Aggregation'!F:F,'EPA Export Aggregation'!$A:$A,$B5,'EPA Export Aggregation'!$D:$D,$A$1)*IF($A5="CH4",About!$D$58,IF($A5="N2O",About!$D$59,1))</f>
        <v>18.996354703032502</v>
      </c>
      <c r="D5">
        <f>SUMIFS('EPA Export Aggregation'!G:G,'EPA Export Aggregation'!$A:$A,$B5,'EPA Export Aggregation'!$D:$D,$A$1)*IF($A5="CH4",About!$D$58,IF($A5="N2O",About!$D$59,1))</f>
        <v>19.435578768842099</v>
      </c>
      <c r="E5">
        <f>SUMIFS('EPA Export Aggregation'!H:H,'EPA Export Aggregation'!$A:$A,$B5,'EPA Export Aggregation'!$D:$D,$A$1)*IF($A5="CH4",About!$D$58,IF($A5="N2O",About!$D$59,1))</f>
        <v>20.963732320248099</v>
      </c>
      <c r="F5">
        <f>SUMIFS('EPA Export Aggregation'!I:I,'EPA Export Aggregation'!$A:$A,$B5,'EPA Export Aggregation'!$D:$D,$A$1)*IF($A5="CH4",About!$D$58,IF($A5="N2O",About!$D$59,1))</f>
        <v>20.9420395776948</v>
      </c>
      <c r="G5">
        <f>SUMIFS('EPA Export Aggregation'!J:J,'EPA Export Aggregation'!$A:$A,$B5,'EPA Export Aggregation'!$D:$D,$A$1)*IF($A5="CH4",About!$D$58,IF($A5="N2O",About!$D$59,1))</f>
        <v>21.180951538582502</v>
      </c>
      <c r="H5">
        <f>SUMIFS('EPA Export Aggregation'!K:K,'EPA Export Aggregation'!$A:$A,$B5,'EPA Export Aggregation'!$D:$D,$A$1)*IF($A5="CH4",About!$D$58,IF($A5="N2O",About!$D$59,1))</f>
        <v>21.9517525384457</v>
      </c>
      <c r="I5">
        <f>SUMIFS('EPA Export Aggregation'!L:L,'EPA Export Aggregation'!$A:$A,$B5,'EPA Export Aggregation'!$D:$D,$A$1)*IF($A5="CH4",About!$D$58,IF($A5="N2O",About!$D$59,1))</f>
        <v>22.587040340409398</v>
      </c>
      <c r="J5">
        <f>SUMIFS('EPA Export Aggregation'!M:M,'EPA Export Aggregation'!$A:$A,$B5,'EPA Export Aggregation'!$D:$D,$A$1)*IF($A5="CH4",About!$D$58,IF($A5="N2O",About!$D$59,1))</f>
        <v>22.993732188271299</v>
      </c>
      <c r="K5">
        <f>SUMIFS('EPA Export Aggregation'!N:N,'EPA Export Aggregation'!$A:$A,$B5,'EPA Export Aggregation'!$D:$D,$A$1)*IF($A5="CH4",About!$D$58,IF($A5="N2O",About!$D$59,1))</f>
        <v>23.8407404812646</v>
      </c>
      <c r="L5">
        <f>SUMIFS('EPA Export Aggregation'!O:O,'EPA Export Aggregation'!$A:$A,$B5,'EPA Export Aggregation'!$D:$D,$A$1)*IF($A5="CH4",About!$D$58,IF($A5="N2O",About!$D$59,1))</f>
        <v>25.598726119684098</v>
      </c>
      <c r="M5">
        <f>SUMIFS('EPA Export Aggregation'!P:P,'EPA Export Aggregation'!$A:$A,$B5,'EPA Export Aggregation'!$D:$D,$A$1)*IF($A5="CH4",About!$D$58,IF($A5="N2O",About!$D$59,1))</f>
        <v>24.337053384003902</v>
      </c>
      <c r="N5">
        <f>SUMIFS('EPA Export Aggregation'!Q:Q,'EPA Export Aggregation'!$A:$A,$B5,'EPA Export Aggregation'!$D:$D,$A$1)*IF($A5="CH4",About!$D$58,IF($A5="N2O",About!$D$59,1))</f>
        <v>23.381056023982602</v>
      </c>
      <c r="O5">
        <f>SUMIFS('EPA Export Aggregation'!R:R,'EPA Export Aggregation'!$A:$A,$B5,'EPA Export Aggregation'!$D:$D,$A$1)*IF($A5="CH4",About!$D$58,IF($A5="N2O",About!$D$59,1))</f>
        <v>23.580348033417302</v>
      </c>
      <c r="P5">
        <f>SUMIFS('EPA Export Aggregation'!S:S,'EPA Export Aggregation'!$A:$A,$B5,'EPA Export Aggregation'!$D:$D,$A$1)*IF($A5="CH4",About!$D$58,IF($A5="N2O",About!$D$59,1))</f>
        <v>25.053235708509</v>
      </c>
      <c r="Q5">
        <f>SUMIFS('EPA Export Aggregation'!T:T,'EPA Export Aggregation'!$A:$A,$B5,'EPA Export Aggregation'!$D:$D,$A$1)*IF($A5="CH4",About!$D$58,IF($A5="N2O",About!$D$59,1))</f>
        <v>23.7332190270842</v>
      </c>
      <c r="R5">
        <f>SUMIFS('EPA Export Aggregation'!U:U,'EPA Export Aggregation'!$A:$A,$B5,'EPA Export Aggregation'!$D:$D,$A$1)*IF($A5="CH4",About!$D$58,IF($A5="N2O",About!$D$59,1))</f>
        <v>23.490354518647202</v>
      </c>
      <c r="S5">
        <f>SUMIFS('EPA Export Aggregation'!V:V,'EPA Export Aggregation'!$A:$A,$B5,'EPA Export Aggregation'!$D:$D,$A$1)*IF($A5="CH4",About!$D$58,IF($A5="N2O",About!$D$59,1))</f>
        <v>24.228051656883199</v>
      </c>
      <c r="T5">
        <f>SUMIFS('EPA Export Aggregation'!W:W,'EPA Export Aggregation'!$A:$A,$B5,'EPA Export Aggregation'!$D:$D,$A$1)*IF($A5="CH4",About!$D$58,IF($A5="N2O",About!$D$59,1))</f>
        <v>23.5752184161305</v>
      </c>
      <c r="U5">
        <f>SUMIFS('EPA Export Aggregation'!X:X,'EPA Export Aggregation'!$A:$A,$B5,'EPA Export Aggregation'!$D:$D,$A$1)*IF($A5="CH4",About!$D$58,IF($A5="N2O",About!$D$59,1))</f>
        <v>22.917396634032102</v>
      </c>
      <c r="V5">
        <f>SUMIFS('EPA Export Aggregation'!Y:Y,'EPA Export Aggregation'!$A:$A,$B5,'EPA Export Aggregation'!$D:$D,$A$1)*IF($A5="CH4",About!$D$58,IF($A5="N2O",About!$D$59,1))</f>
        <v>21.402003537880098</v>
      </c>
      <c r="W5">
        <f>SUMIFS('EPA Export Aggregation'!Z:Z,'EPA Export Aggregation'!$A:$A,$B5,'EPA Export Aggregation'!$D:$D,$A$1)*IF($A5="CH4",About!$D$58,IF($A5="N2O",About!$D$59,1))</f>
        <v>20.942281627073498</v>
      </c>
      <c r="X5">
        <f>SUMIFS('EPA Export Aggregation'!AA:AA,'EPA Export Aggregation'!$A:$A,$B5,'EPA Export Aggregation'!$D:$D,$A$1)*IF($A5="CH4",About!$D$58,IF($A5="N2O",About!$D$59,1))</f>
        <v>20.534520748997501</v>
      </c>
      <c r="Y5">
        <f>SUMIFS('EPA Export Aggregation'!AB:AB,'EPA Export Aggregation'!$A:$A,$B5,'EPA Export Aggregation'!$D:$D,$A$1)*IF($A5="CH4",About!$D$58,IF($A5="N2O",About!$D$59,1))</f>
        <v>22.168196291018301</v>
      </c>
      <c r="Z5">
        <f>SUMIFS('EPA Export Aggregation'!AC:AC,'EPA Export Aggregation'!$A:$A,$B5,'EPA Export Aggregation'!$D:$D,$A$1)*IF($A5="CH4",About!$D$58,IF($A5="N2O",About!$D$59,1))</f>
        <v>20.137809532604798</v>
      </c>
      <c r="AA5">
        <f>SUMIFS('EPA Export Aggregation'!AD:AD,'EPA Export Aggregation'!$A:$A,$B5,'EPA Export Aggregation'!$D:$D,$A$1)*IF($A5="CH4",About!$D$58,IF($A5="N2O",About!$D$59,1))</f>
        <v>21.025908649537001</v>
      </c>
      <c r="AB5">
        <f>SUMIFS('EPA Export Aggregation'!AE:AE,'EPA Export Aggregation'!$A:$A,$B5,'EPA Export Aggregation'!$D:$D,$A$1)*IF($A5="CH4",About!$D$58,IF($A5="N2O",About!$D$59,1))</f>
        <v>21.457942470703198</v>
      </c>
      <c r="AC5">
        <f>SUMIFS('EPA Export Aggregation'!AF:AF,'EPA Export Aggregation'!$A:$A,$B5,'EPA Export Aggregation'!$D:$D,$A$1)*IF($A5="CH4",About!$D$58,IF($A5="N2O",About!$D$59,1))</f>
        <v>22.423320782435201</v>
      </c>
      <c r="AD5">
        <f>SUMIFS('EPA Export Aggregation'!AG:AG,'EPA Export Aggregation'!$A:$A,$B5,'EPA Export Aggregation'!$D:$D,$A$1)*IF($A5="CH4",About!$D$58,IF($A5="N2O",About!$D$59,1))</f>
        <v>22.0272579159146</v>
      </c>
      <c r="AE5">
        <f>SUMIFS('EPA Export Aggregation'!AH:AH,'EPA Export Aggregation'!$A:$A,$B5,'EPA Export Aggregation'!$D:$D,$A$1)*IF($A5="CH4",About!$D$58,IF($A5="N2O",About!$D$59,1))</f>
        <v>22.536543923058101</v>
      </c>
      <c r="AF5">
        <f>SUMIFS('EPA Export Aggregation'!AI:AI,'EPA Export Aggregation'!$A:$A,$B5,'EPA Export Aggregation'!$D:$D,$A$1)*IF($A5="CH4",About!$D$58,IF($A5="N2O",About!$D$59,1))</f>
        <v>22.805663238247799</v>
      </c>
      <c r="AG5">
        <f>SUMIFS('EPA Export Aggregation'!AJ:AJ,'EPA Export Aggregation'!$A:$A,$B5,'EPA Export Aggregation'!$D:$D,$A$1)*IF($A5="CH4",About!$D$58,IF($A5="N2O",About!$D$59,1))</f>
        <v>21.929271740802601</v>
      </c>
      <c r="AH5">
        <f>SUMIFS('EPA Export Aggregation'!AK:AK,'EPA Export Aggregation'!$A:$A,$B5,'EPA Export Aggregation'!$D:$D,$A$1)*IF($A5="CH4",About!$D$58,IF($A5="N2O",About!$D$59,1))</f>
        <v>23.295234087450599</v>
      </c>
    </row>
    <row r="6" spans="1:34" x14ac:dyDescent="0.45">
      <c r="A6" s="413" t="s">
        <v>2215</v>
      </c>
      <c r="B6" s="414" t="s">
        <v>4202</v>
      </c>
      <c r="C6">
        <f>SUMIFS('EPA Export Aggregation'!F:F,'EPA Export Aggregation'!$A:$A,$B6,'EPA Export Aggregation'!$D:$D,$A$1)*IF($A6="CH4",About!$D$58,IF($A6="N2O",About!$D$59,1))</f>
        <v>10.698782998357199</v>
      </c>
      <c r="D6">
        <f>SUMIFS('EPA Export Aggregation'!G:G,'EPA Export Aggregation'!$A:$A,$B6,'EPA Export Aggregation'!$D:$D,$A$1)*IF($A6="CH4",About!$D$58,IF($A6="N2O",About!$D$59,1))</f>
        <v>10.118370836106999</v>
      </c>
      <c r="E6">
        <f>SUMIFS('EPA Export Aggregation'!H:H,'EPA Export Aggregation'!$A:$A,$B6,'EPA Export Aggregation'!$D:$D,$A$1)*IF($A6="CH4",About!$D$58,IF($A6="N2O",About!$D$59,1))</f>
        <v>10.179091934123599</v>
      </c>
      <c r="F6">
        <f>SUMIFS('EPA Export Aggregation'!I:I,'EPA Export Aggregation'!$A:$A,$B6,'EPA Export Aggregation'!$D:$D,$A$1)*IF($A6="CH4",About!$D$58,IF($A6="N2O",About!$D$59,1))</f>
        <v>9.6240441610404996</v>
      </c>
      <c r="G6">
        <f>SUMIFS('EPA Export Aggregation'!J:J,'EPA Export Aggregation'!$A:$A,$B6,'EPA Export Aggregation'!$D:$D,$A$1)*IF($A6="CH4",About!$D$58,IF($A6="N2O",About!$D$59,1))</f>
        <v>8.8082164080338998</v>
      </c>
      <c r="H6">
        <f>SUMIFS('EPA Export Aggregation'!K:K,'EPA Export Aggregation'!$A:$A,$B6,'EPA Export Aggregation'!$D:$D,$A$1)*IF($A6="CH4",About!$D$58,IF($A6="N2O",About!$D$59,1))</f>
        <v>8.7087094240969005</v>
      </c>
      <c r="I6">
        <f>SUMIFS('EPA Export Aggregation'!L:L,'EPA Export Aggregation'!$A:$A,$B6,'EPA Export Aggregation'!$D:$D,$A$1)*IF($A6="CH4",About!$D$58,IF($A6="N2O",About!$D$59,1))</f>
        <v>8.8906553918662006</v>
      </c>
      <c r="J6">
        <f>SUMIFS('EPA Export Aggregation'!M:M,'EPA Export Aggregation'!$A:$A,$B6,'EPA Export Aggregation'!$D:$D,$A$1)*IF($A6="CH4",About!$D$58,IF($A6="N2O",About!$D$59,1))</f>
        <v>9.1560943672518</v>
      </c>
      <c r="K6">
        <f>SUMIFS('EPA Export Aggregation'!N:N,'EPA Export Aggregation'!$A:$A,$B6,'EPA Export Aggregation'!$D:$D,$A$1)*IF($A6="CH4",About!$D$58,IF($A6="N2O",About!$D$59,1))</f>
        <v>8.0333201693273999</v>
      </c>
      <c r="L6">
        <f>SUMIFS('EPA Export Aggregation'!O:O,'EPA Export Aggregation'!$A:$A,$B6,'EPA Export Aggregation'!$D:$D,$A$1)*IF($A6="CH4",About!$D$58,IF($A6="N2O",About!$D$59,1))</f>
        <v>10.1516381202687</v>
      </c>
      <c r="M6">
        <f>SUMIFS('EPA Export Aggregation'!P:P,'EPA Export Aggregation'!$A:$A,$B6,'EPA Export Aggregation'!$D:$D,$A$1)*IF($A6="CH4",About!$D$58,IF($A6="N2O",About!$D$59,1))</f>
        <v>9.9602884279820998</v>
      </c>
      <c r="N6">
        <f>SUMIFS('EPA Export Aggregation'!Q:Q,'EPA Export Aggregation'!$A:$A,$B6,'EPA Export Aggregation'!$D:$D,$A$1)*IF($A6="CH4",About!$D$58,IF($A6="N2O",About!$D$59,1))</f>
        <v>9.9311744773124992</v>
      </c>
      <c r="O6">
        <f>SUMIFS('EPA Export Aggregation'!R:R,'EPA Export Aggregation'!$A:$A,$B6,'EPA Export Aggregation'!$D:$D,$A$1)*IF($A6="CH4",About!$D$58,IF($A6="N2O",About!$D$59,1))</f>
        <v>9.9645072369202996</v>
      </c>
      <c r="P6">
        <f>SUMIFS('EPA Export Aggregation'!S:S,'EPA Export Aggregation'!$A:$A,$B6,'EPA Export Aggregation'!$D:$D,$A$1)*IF($A6="CH4",About!$D$58,IF($A6="N2O",About!$D$59,1))</f>
        <v>9.6922536337735998</v>
      </c>
      <c r="Q6">
        <f>SUMIFS('EPA Export Aggregation'!T:T,'EPA Export Aggregation'!$A:$A,$B6,'EPA Export Aggregation'!$D:$D,$A$1)*IF($A6="CH4",About!$D$58,IF($A6="N2O",About!$D$59,1))</f>
        <v>10.8665602548274</v>
      </c>
      <c r="R6">
        <f>SUMIFS('EPA Export Aggregation'!U:U,'EPA Export Aggregation'!$A:$A,$B6,'EPA Export Aggregation'!$D:$D,$A$1)*IF($A6="CH4",About!$D$58,IF($A6="N2O",About!$D$59,1))</f>
        <v>10.176203534308099</v>
      </c>
      <c r="S6">
        <f>SUMIFS('EPA Export Aggregation'!V:V,'EPA Export Aggregation'!$A:$A,$B6,'EPA Export Aggregation'!$D:$D,$A$1)*IF($A6="CH4",About!$D$58,IF($A6="N2O",About!$D$59,1))</f>
        <v>10.912994173012599</v>
      </c>
      <c r="T6">
        <f>SUMIFS('EPA Export Aggregation'!W:W,'EPA Export Aggregation'!$A:$A,$B6,'EPA Export Aggregation'!$D:$D,$A$1)*IF($A6="CH4",About!$D$58,IF($A6="N2O",About!$D$59,1))</f>
        <v>10.4978331080231</v>
      </c>
      <c r="U6">
        <f>SUMIFS('EPA Export Aggregation'!X:X,'EPA Export Aggregation'!$A:$A,$B6,'EPA Export Aggregation'!$D:$D,$A$1)*IF($A6="CH4",About!$D$58,IF($A6="N2O",About!$D$59,1))</f>
        <v>9.9224025871214998</v>
      </c>
      <c r="V6">
        <f>SUMIFS('EPA Export Aggregation'!Y:Y,'EPA Export Aggregation'!$A:$A,$B6,'EPA Export Aggregation'!$D:$D,$A$1)*IF($A6="CH4",About!$D$58,IF($A6="N2O",About!$D$59,1))</f>
        <v>9.2647270168184992</v>
      </c>
      <c r="W6">
        <f>SUMIFS('EPA Export Aggregation'!Z:Z,'EPA Export Aggregation'!$A:$A,$B6,'EPA Export Aggregation'!$D:$D,$A$1)*IF($A6="CH4",About!$D$58,IF($A6="N2O",About!$D$59,1))</f>
        <v>10.6584052076758</v>
      </c>
      <c r="X6">
        <f>SUMIFS('EPA Export Aggregation'!AA:AA,'EPA Export Aggregation'!$A:$A,$B6,'EPA Export Aggregation'!$D:$D,$A$1)*IF($A6="CH4",About!$D$58,IF($A6="N2O",About!$D$59,1))</f>
        <v>9.9785964240217009</v>
      </c>
      <c r="Y6">
        <f>SUMIFS('EPA Export Aggregation'!AB:AB,'EPA Export Aggregation'!$A:$A,$B6,'EPA Export Aggregation'!$D:$D,$A$1)*IF($A6="CH4",About!$D$58,IF($A6="N2O",About!$D$59,1))</f>
        <v>10.301915045754599</v>
      </c>
      <c r="Z6">
        <f>SUMIFS('EPA Export Aggregation'!AC:AC,'EPA Export Aggregation'!$A:$A,$B6,'EPA Export Aggregation'!$D:$D,$A$1)*IF($A6="CH4",About!$D$58,IF($A6="N2O",About!$D$59,1))</f>
        <v>10.4073571168814</v>
      </c>
      <c r="AA6">
        <f>SUMIFS('EPA Export Aggregation'!AD:AD,'EPA Export Aggregation'!$A:$A,$B6,'EPA Export Aggregation'!$D:$D,$A$1)*IF($A6="CH4",About!$D$58,IF($A6="N2O",About!$D$59,1))</f>
        <v>9.9513548996084005</v>
      </c>
      <c r="AB6">
        <f>SUMIFS('EPA Export Aggregation'!AE:AE,'EPA Export Aggregation'!$A:$A,$B6,'EPA Export Aggregation'!$D:$D,$A$1)*IF($A6="CH4",About!$D$58,IF($A6="N2O",About!$D$59,1))</f>
        <v>9.8697972248260992</v>
      </c>
      <c r="AC6">
        <f>SUMIFS('EPA Export Aggregation'!AF:AF,'EPA Export Aggregation'!$A:$A,$B6,'EPA Export Aggregation'!$D:$D,$A$1)*IF($A6="CH4",About!$D$58,IF($A6="N2O",About!$D$59,1))</f>
        <v>9.4924471027220996</v>
      </c>
      <c r="AD6">
        <f>SUMIFS('EPA Export Aggregation'!AG:AG,'EPA Export Aggregation'!$A:$A,$B6,'EPA Export Aggregation'!$D:$D,$A$1)*IF($A6="CH4",About!$D$58,IF($A6="N2O",About!$D$59,1))</f>
        <v>10.298467979899399</v>
      </c>
      <c r="AE6">
        <f>SUMIFS('EPA Export Aggregation'!AH:AH,'EPA Export Aggregation'!$A:$A,$B6,'EPA Export Aggregation'!$D:$D,$A$1)*IF($A6="CH4",About!$D$58,IF($A6="N2O",About!$D$59,1))</f>
        <v>10.5454585050745</v>
      </c>
      <c r="AF6">
        <f>SUMIFS('EPA Export Aggregation'!AI:AI,'EPA Export Aggregation'!$A:$A,$B6,'EPA Export Aggregation'!$D:$D,$A$1)*IF($A6="CH4",About!$D$58,IF($A6="N2O",About!$D$59,1))</f>
        <v>10.6039693385527</v>
      </c>
      <c r="AG6">
        <f>SUMIFS('EPA Export Aggregation'!AJ:AJ,'EPA Export Aggregation'!$A:$A,$B6,'EPA Export Aggregation'!$D:$D,$A$1)*IF($A6="CH4",About!$D$58,IF($A6="N2O",About!$D$59,1))</f>
        <v>10.623334595968499</v>
      </c>
      <c r="AH6">
        <f>SUMIFS('EPA Export Aggregation'!AK:AK,'EPA Export Aggregation'!$A:$A,$B6,'EPA Export Aggregation'!$D:$D,$A$1)*IF($A6="CH4",About!$D$58,IF($A6="N2O",About!$D$59,1))</f>
        <v>10.482840462035799</v>
      </c>
    </row>
    <row r="7" spans="1:34" x14ac:dyDescent="0.45">
      <c r="A7" s="413" t="s">
        <v>2215</v>
      </c>
      <c r="B7" s="414" t="s">
        <v>4204</v>
      </c>
      <c r="C7">
        <f>SUMIFS('EPA Export Aggregation'!F:F,'EPA Export Aggregation'!$A:$A,$B7,'EPA Export Aggregation'!$D:$D,$A$1)*IF($A7="CH4",About!$D$58,IF($A7="N2O",About!$D$59,1))</f>
        <v>1.8453045182612</v>
      </c>
      <c r="D7">
        <f>SUMIFS('EPA Export Aggregation'!G:G,'EPA Export Aggregation'!$A:$A,$B7,'EPA Export Aggregation'!$D:$D,$A$1)*IF($A7="CH4",About!$D$58,IF($A7="N2O",About!$D$59,1))</f>
        <v>1.825104180434</v>
      </c>
      <c r="E7">
        <f>SUMIFS('EPA Export Aggregation'!H:H,'EPA Export Aggregation'!$A:$A,$B7,'EPA Export Aggregation'!$D:$D,$A$1)*IF($A7="CH4",About!$D$58,IF($A7="N2O",About!$D$59,1))</f>
        <v>1.8682978859934001</v>
      </c>
      <c r="F7">
        <f>SUMIFS('EPA Export Aggregation'!I:I,'EPA Export Aggregation'!$A:$A,$B7,'EPA Export Aggregation'!$D:$D,$A$1)*IF($A7="CH4",About!$D$58,IF($A7="N2O",About!$D$59,1))</f>
        <v>2.0247030135678998</v>
      </c>
      <c r="G7">
        <f>SUMIFS('EPA Export Aggregation'!J:J,'EPA Export Aggregation'!$A:$A,$B7,'EPA Export Aggregation'!$D:$D,$A$1)*IF($A7="CH4",About!$D$58,IF($A7="N2O",About!$D$59,1))</f>
        <v>1.9603706794364</v>
      </c>
      <c r="H7">
        <f>SUMIFS('EPA Export Aggregation'!K:K,'EPA Export Aggregation'!$A:$A,$B7,'EPA Export Aggregation'!$D:$D,$A$1)*IF($A7="CH4",About!$D$58,IF($A7="N2O",About!$D$59,1))</f>
        <v>1.8912368323154001</v>
      </c>
      <c r="I7">
        <f>SUMIFS('EPA Export Aggregation'!L:L,'EPA Export Aggregation'!$A:$A,$B7,'EPA Export Aggregation'!$D:$D,$A$1)*IF($A7="CH4",About!$D$58,IF($A7="N2O",About!$D$59,1))</f>
        <v>2.1741379668144001</v>
      </c>
      <c r="J7">
        <f>SUMIFS('EPA Export Aggregation'!M:M,'EPA Export Aggregation'!$A:$A,$B7,'EPA Export Aggregation'!$D:$D,$A$1)*IF($A7="CH4",About!$D$58,IF($A7="N2O",About!$D$59,1))</f>
        <v>2.0112648455333999</v>
      </c>
      <c r="K7">
        <f>SUMIFS('EPA Export Aggregation'!N:N,'EPA Export Aggregation'!$A:$A,$B7,'EPA Export Aggregation'!$D:$D,$A$1)*IF($A7="CH4",About!$D$58,IF($A7="N2O",About!$D$59,1))</f>
        <v>1.8559053368848999</v>
      </c>
      <c r="L7">
        <f>SUMIFS('EPA Export Aggregation'!O:O,'EPA Export Aggregation'!$A:$A,$B7,'EPA Export Aggregation'!$D:$D,$A$1)*IF($A7="CH4",About!$D$58,IF($A7="N2O",About!$D$59,1))</f>
        <v>1.8718653150446001</v>
      </c>
      <c r="M7">
        <f>SUMIFS('EPA Export Aggregation'!P:P,'EPA Export Aggregation'!$A:$A,$B7,'EPA Export Aggregation'!$D:$D,$A$1)*IF($A7="CH4",About!$D$58,IF($A7="N2O",About!$D$59,1))</f>
        <v>2.3830063527277998</v>
      </c>
      <c r="N7">
        <f>SUMIFS('EPA Export Aggregation'!Q:Q,'EPA Export Aggregation'!$A:$A,$B7,'EPA Export Aggregation'!$D:$D,$A$1)*IF($A7="CH4",About!$D$58,IF($A7="N2O",About!$D$59,1))</f>
        <v>2.4260978608025998</v>
      </c>
      <c r="O7">
        <f>SUMIFS('EPA Export Aggregation'!R:R,'EPA Export Aggregation'!$A:$A,$B7,'EPA Export Aggregation'!$D:$D,$A$1)*IF($A7="CH4",About!$D$58,IF($A7="N2O",About!$D$59,1))</f>
        <v>2.0966466162430999</v>
      </c>
      <c r="P7">
        <f>SUMIFS('EPA Export Aggregation'!S:S,'EPA Export Aggregation'!$A:$A,$B7,'EPA Export Aggregation'!$D:$D,$A$1)*IF($A7="CH4",About!$D$58,IF($A7="N2O",About!$D$59,1))</f>
        <v>1.9614598999687001</v>
      </c>
      <c r="Q7">
        <f>SUMIFS('EPA Export Aggregation'!T:T,'EPA Export Aggregation'!$A:$A,$B7,'EPA Export Aggregation'!$D:$D,$A$1)*IF($A7="CH4",About!$D$58,IF($A7="N2O",About!$D$59,1))</f>
        <v>1.7962039937661001</v>
      </c>
      <c r="R7">
        <f>SUMIFS('EPA Export Aggregation'!U:U,'EPA Export Aggregation'!$A:$A,$B7,'EPA Export Aggregation'!$D:$D,$A$1)*IF($A7="CH4",About!$D$58,IF($A7="N2O",About!$D$59,1))</f>
        <v>1.7632578291895</v>
      </c>
      <c r="S7">
        <f>SUMIFS('EPA Export Aggregation'!V:V,'EPA Export Aggregation'!$A:$A,$B7,'EPA Export Aggregation'!$D:$D,$A$1)*IF($A7="CH4",About!$D$58,IF($A7="N2O",About!$D$59,1))</f>
        <v>1.5716171523078999</v>
      </c>
      <c r="T7">
        <f>SUMIFS('EPA Export Aggregation'!W:W,'EPA Export Aggregation'!$A:$A,$B7,'EPA Export Aggregation'!$D:$D,$A$1)*IF($A7="CH4",About!$D$58,IF($A7="N2O",About!$D$59,1))</f>
        <v>1.6170720992505001</v>
      </c>
      <c r="U7">
        <f>SUMIFS('EPA Export Aggregation'!X:X,'EPA Export Aggregation'!$A:$A,$B7,'EPA Export Aggregation'!$D:$D,$A$1)*IF($A7="CH4",About!$D$58,IF($A7="N2O",About!$D$59,1))</f>
        <v>1.7826123508356</v>
      </c>
      <c r="V7">
        <f>SUMIFS('EPA Export Aggregation'!Y:Y,'EPA Export Aggregation'!$A:$A,$B7,'EPA Export Aggregation'!$D:$D,$A$1)*IF($A7="CH4",About!$D$58,IF($A7="N2O",About!$D$59,1))</f>
        <v>1.7718861411388001</v>
      </c>
      <c r="W7">
        <f>SUMIFS('EPA Export Aggregation'!Z:Z,'EPA Export Aggregation'!$A:$A,$B7,'EPA Export Aggregation'!$D:$D,$A$1)*IF($A7="CH4",About!$D$58,IF($A7="N2O",About!$D$59,1))</f>
        <v>1.9636359408084001</v>
      </c>
      <c r="X7">
        <f>SUMIFS('EPA Export Aggregation'!AA:AA,'EPA Export Aggregation'!$A:$A,$B7,'EPA Export Aggregation'!$D:$D,$A$1)*IF($A7="CH4",About!$D$58,IF($A7="N2O",About!$D$59,1))</f>
        <v>1.7349726444842</v>
      </c>
      <c r="Y7">
        <f>SUMIFS('EPA Export Aggregation'!AB:AB,'EPA Export Aggregation'!$A:$A,$B7,'EPA Export Aggregation'!$D:$D,$A$1)*IF($A7="CH4",About!$D$58,IF($A7="N2O",About!$D$59,1))</f>
        <v>1.3586949948681999</v>
      </c>
      <c r="Z7">
        <f>SUMIFS('EPA Export Aggregation'!AC:AC,'EPA Export Aggregation'!$A:$A,$B7,'EPA Export Aggregation'!$D:$D,$A$1)*IF($A7="CH4",About!$D$58,IF($A7="N2O",About!$D$59,1))</f>
        <v>1.7046474157103</v>
      </c>
      <c r="AA7">
        <f>SUMIFS('EPA Export Aggregation'!AD:AD,'EPA Export Aggregation'!$A:$A,$B7,'EPA Export Aggregation'!$D:$D,$A$1)*IF($A7="CH4",About!$D$58,IF($A7="N2O",About!$D$59,1))</f>
        <v>1.967045685912</v>
      </c>
      <c r="AB7">
        <f>SUMIFS('EPA Export Aggregation'!AE:AE,'EPA Export Aggregation'!$A:$A,$B7,'EPA Export Aggregation'!$D:$D,$A$1)*IF($A7="CH4",About!$D$58,IF($A7="N2O",About!$D$59,1))</f>
        <v>1.6043312335132001</v>
      </c>
      <c r="AC7">
        <f>SUMIFS('EPA Export Aggregation'!AF:AF,'EPA Export Aggregation'!$A:$A,$B7,'EPA Export Aggregation'!$D:$D,$A$1)*IF($A7="CH4",About!$D$58,IF($A7="N2O",About!$D$59,1))</f>
        <v>1.4260799008089999</v>
      </c>
      <c r="AD7">
        <f>SUMIFS('EPA Export Aggregation'!AG:AG,'EPA Export Aggregation'!$A:$A,$B7,'EPA Export Aggregation'!$D:$D,$A$1)*IF($A7="CH4",About!$D$58,IF($A7="N2O",About!$D$59,1))</f>
        <v>1.3106046187669</v>
      </c>
      <c r="AE7">
        <f>SUMIFS('EPA Export Aggregation'!AH:AH,'EPA Export Aggregation'!$A:$A,$B7,'EPA Export Aggregation'!$D:$D,$A$1)*IF($A7="CH4",About!$D$58,IF($A7="N2O",About!$D$59,1))</f>
        <v>1.6719749235376999</v>
      </c>
      <c r="AF7">
        <f>SUMIFS('EPA Export Aggregation'!AI:AI,'EPA Export Aggregation'!$A:$A,$B7,'EPA Export Aggregation'!$D:$D,$A$1)*IF($A7="CH4",About!$D$58,IF($A7="N2O",About!$D$59,1))</f>
        <v>1.6274013712537001</v>
      </c>
      <c r="AG7">
        <f>SUMIFS('EPA Export Aggregation'!AJ:AJ,'EPA Export Aggregation'!$A:$A,$B7,'EPA Export Aggregation'!$D:$D,$A$1)*IF($A7="CH4",About!$D$58,IF($A7="N2O",About!$D$59,1))</f>
        <v>1.4314008832019001</v>
      </c>
      <c r="AH7">
        <f>SUMIFS('EPA Export Aggregation'!AK:AK,'EPA Export Aggregation'!$A:$A,$B7,'EPA Export Aggregation'!$D:$D,$A$1)*IF($A7="CH4",About!$D$58,IF($A7="N2O",About!$D$59,1))</f>
        <v>1.489596121695</v>
      </c>
    </row>
    <row r="8" spans="1:34" x14ac:dyDescent="0.45">
      <c r="A8" s="413" t="s">
        <v>2215</v>
      </c>
      <c r="B8" s="414" t="s">
        <v>4206</v>
      </c>
      <c r="C8">
        <f>SUMIFS('EPA Export Aggregation'!F:F,'EPA Export Aggregation'!$A:$A,$B8,'EPA Export Aggregation'!$D:$D,$A$1)*IF($A8="CH4",About!$D$58,IF($A8="N2O",About!$D$59,1))</f>
        <v>1.3692753400655</v>
      </c>
      <c r="D8">
        <f>SUMIFS('EPA Export Aggregation'!G:G,'EPA Export Aggregation'!$A:$A,$B8,'EPA Export Aggregation'!$D:$D,$A$1)*IF($A8="CH4",About!$D$58,IF($A8="N2O",About!$D$59,1))</f>
        <v>1.3598341469171</v>
      </c>
      <c r="E8">
        <f>SUMIFS('EPA Export Aggregation'!H:H,'EPA Export Aggregation'!$A:$A,$B8,'EPA Export Aggregation'!$D:$D,$A$1)*IF($A8="CH4",About!$D$58,IF($A8="N2O",About!$D$59,1))</f>
        <v>1.3701765759894</v>
      </c>
      <c r="F8">
        <f>SUMIFS('EPA Export Aggregation'!I:I,'EPA Export Aggregation'!$A:$A,$B8,'EPA Export Aggregation'!$D:$D,$A$1)*IF($A8="CH4",About!$D$58,IF($A8="N2O",About!$D$59,1))</f>
        <v>1.3291242365644</v>
      </c>
      <c r="G8">
        <f>SUMIFS('EPA Export Aggregation'!J:J,'EPA Export Aggregation'!$A:$A,$B8,'EPA Export Aggregation'!$D:$D,$A$1)*IF($A8="CH4",About!$D$58,IF($A8="N2O",About!$D$59,1))</f>
        <v>1.4201669885684001</v>
      </c>
      <c r="H8">
        <f>SUMIFS('EPA Export Aggregation'!K:K,'EPA Export Aggregation'!$A:$A,$B8,'EPA Export Aggregation'!$D:$D,$A$1)*IF($A8="CH4",About!$D$58,IF($A8="N2O",About!$D$59,1))</f>
        <v>1.3694197903816001</v>
      </c>
      <c r="I8">
        <f>SUMIFS('EPA Export Aggregation'!L:L,'EPA Export Aggregation'!$A:$A,$B8,'EPA Export Aggregation'!$D:$D,$A$1)*IF($A8="CH4",About!$D$58,IF($A8="N2O",About!$D$59,1))</f>
        <v>1.5690455306905</v>
      </c>
      <c r="J8">
        <f>SUMIFS('EPA Export Aggregation'!M:M,'EPA Export Aggregation'!$A:$A,$B8,'EPA Export Aggregation'!$D:$D,$A$1)*IF($A8="CH4",About!$D$58,IF($A8="N2O",About!$D$59,1))</f>
        <v>1.5235815873864</v>
      </c>
      <c r="K8">
        <f>SUMIFS('EPA Export Aggregation'!N:N,'EPA Export Aggregation'!$A:$A,$B8,'EPA Export Aggregation'!$D:$D,$A$1)*IF($A8="CH4",About!$D$58,IF($A8="N2O",About!$D$59,1))</f>
        <v>1.5057470353139999</v>
      </c>
      <c r="L8">
        <f>SUMIFS('EPA Export Aggregation'!O:O,'EPA Export Aggregation'!$A:$A,$B8,'EPA Export Aggregation'!$D:$D,$A$1)*IF($A8="CH4",About!$D$58,IF($A8="N2O",About!$D$59,1))</f>
        <v>1.4065041981705</v>
      </c>
      <c r="M8">
        <f>SUMIFS('EPA Export Aggregation'!P:P,'EPA Export Aggregation'!$A:$A,$B8,'EPA Export Aggregation'!$D:$D,$A$1)*IF($A8="CH4",About!$D$58,IF($A8="N2O",About!$D$59,1))</f>
        <v>1.6057203219153</v>
      </c>
      <c r="N8">
        <f>SUMIFS('EPA Export Aggregation'!Q:Q,'EPA Export Aggregation'!$A:$A,$B8,'EPA Export Aggregation'!$D:$D,$A$1)*IF($A8="CH4",About!$D$58,IF($A8="N2O",About!$D$59,1))</f>
        <v>1.6360277533444001</v>
      </c>
      <c r="O8">
        <f>SUMIFS('EPA Export Aggregation'!R:R,'EPA Export Aggregation'!$A:$A,$B8,'EPA Export Aggregation'!$D:$D,$A$1)*IF($A8="CH4",About!$D$58,IF($A8="N2O",About!$D$59,1))</f>
        <v>1.4917185402702999</v>
      </c>
      <c r="P8">
        <f>SUMIFS('EPA Export Aggregation'!S:S,'EPA Export Aggregation'!$A:$A,$B8,'EPA Export Aggregation'!$D:$D,$A$1)*IF($A8="CH4",About!$D$58,IF($A8="N2O",About!$D$59,1))</f>
        <v>1.6554456530079</v>
      </c>
      <c r="Q8">
        <f>SUMIFS('EPA Export Aggregation'!T:T,'EPA Export Aggregation'!$A:$A,$B8,'EPA Export Aggregation'!$D:$D,$A$1)*IF($A8="CH4",About!$D$58,IF($A8="N2O",About!$D$59,1))</f>
        <v>1.4776807216262</v>
      </c>
      <c r="R8">
        <f>SUMIFS('EPA Export Aggregation'!U:U,'EPA Export Aggregation'!$A:$A,$B8,'EPA Export Aggregation'!$D:$D,$A$1)*IF($A8="CH4",About!$D$58,IF($A8="N2O",About!$D$59,1))</f>
        <v>1.4727151003275001</v>
      </c>
      <c r="S8">
        <f>SUMIFS('EPA Export Aggregation'!V:V,'EPA Export Aggregation'!$A:$A,$B8,'EPA Export Aggregation'!$D:$D,$A$1)*IF($A8="CH4",About!$D$58,IF($A8="N2O",About!$D$59,1))</f>
        <v>1.3126223934189001</v>
      </c>
      <c r="T8">
        <f>SUMIFS('EPA Export Aggregation'!W:W,'EPA Export Aggregation'!$A:$A,$B8,'EPA Export Aggregation'!$D:$D,$A$1)*IF($A8="CH4",About!$D$58,IF($A8="N2O",About!$D$59,1))</f>
        <v>1.7542847100395</v>
      </c>
      <c r="U8">
        <f>SUMIFS('EPA Export Aggregation'!X:X,'EPA Export Aggregation'!$A:$A,$B8,'EPA Export Aggregation'!$D:$D,$A$1)*IF($A8="CH4",About!$D$58,IF($A8="N2O",About!$D$59,1))</f>
        <v>1.5039756340302</v>
      </c>
      <c r="V8">
        <f>SUMIFS('EPA Export Aggregation'!Y:Y,'EPA Export Aggregation'!$A:$A,$B8,'EPA Export Aggregation'!$D:$D,$A$1)*IF($A8="CH4",About!$D$58,IF($A8="N2O",About!$D$59,1))</f>
        <v>1.4728096281108001</v>
      </c>
      <c r="W8">
        <f>SUMIFS('EPA Export Aggregation'!Z:Z,'EPA Export Aggregation'!$A:$A,$B8,'EPA Export Aggregation'!$D:$D,$A$1)*IF($A8="CH4",About!$D$58,IF($A8="N2O",About!$D$59,1))</f>
        <v>1.5516815897820999</v>
      </c>
      <c r="X8">
        <f>SUMIFS('EPA Export Aggregation'!AA:AA,'EPA Export Aggregation'!$A:$A,$B8,'EPA Export Aggregation'!$D:$D,$A$1)*IF($A8="CH4",About!$D$58,IF($A8="N2O",About!$D$59,1))</f>
        <v>1.5283835156156</v>
      </c>
      <c r="Y8">
        <f>SUMIFS('EPA Export Aggregation'!AB:AB,'EPA Export Aggregation'!$A:$A,$B8,'EPA Export Aggregation'!$D:$D,$A$1)*IF($A8="CH4",About!$D$58,IF($A8="N2O",About!$D$59,1))</f>
        <v>1.3422187760694999</v>
      </c>
      <c r="Z8">
        <f>SUMIFS('EPA Export Aggregation'!AC:AC,'EPA Export Aggregation'!$A:$A,$B8,'EPA Export Aggregation'!$D:$D,$A$1)*IF($A8="CH4",About!$D$58,IF($A8="N2O",About!$D$59,1))</f>
        <v>1.4389639515496999</v>
      </c>
      <c r="AA8">
        <f>SUMIFS('EPA Export Aggregation'!AD:AD,'EPA Export Aggregation'!$A:$A,$B8,'EPA Export Aggregation'!$D:$D,$A$1)*IF($A8="CH4",About!$D$58,IF($A8="N2O",About!$D$59,1))</f>
        <v>1.6404408873997001</v>
      </c>
      <c r="AB8">
        <f>SUMIFS('EPA Export Aggregation'!AE:AE,'EPA Export Aggregation'!$A:$A,$B8,'EPA Export Aggregation'!$D:$D,$A$1)*IF($A8="CH4",About!$D$58,IF($A8="N2O",About!$D$59,1))</f>
        <v>1.6384002918334</v>
      </c>
      <c r="AC8">
        <f>SUMIFS('EPA Export Aggregation'!AF:AF,'EPA Export Aggregation'!$A:$A,$B8,'EPA Export Aggregation'!$D:$D,$A$1)*IF($A8="CH4",About!$D$58,IF($A8="N2O",About!$D$59,1))</f>
        <v>1.5250022814049999</v>
      </c>
      <c r="AD8">
        <f>SUMIFS('EPA Export Aggregation'!AG:AG,'EPA Export Aggregation'!$A:$A,$B8,'EPA Export Aggregation'!$D:$D,$A$1)*IF($A8="CH4",About!$D$58,IF($A8="N2O",About!$D$59,1))</f>
        <v>1.5004708654854</v>
      </c>
      <c r="AE8">
        <f>SUMIFS('EPA Export Aggregation'!AH:AH,'EPA Export Aggregation'!$A:$A,$B8,'EPA Export Aggregation'!$D:$D,$A$1)*IF($A8="CH4",About!$D$58,IF($A8="N2O",About!$D$59,1))</f>
        <v>1.6031708678107</v>
      </c>
      <c r="AF8">
        <f>SUMIFS('EPA Export Aggregation'!AI:AI,'EPA Export Aggregation'!$A:$A,$B8,'EPA Export Aggregation'!$D:$D,$A$1)*IF($A8="CH4",About!$D$58,IF($A8="N2O",About!$D$59,1))</f>
        <v>1.5678821847861</v>
      </c>
      <c r="AG8">
        <f>SUMIFS('EPA Export Aggregation'!AJ:AJ,'EPA Export Aggregation'!$A:$A,$B8,'EPA Export Aggregation'!$D:$D,$A$1)*IF($A8="CH4",About!$D$58,IF($A8="N2O",About!$D$59,1))</f>
        <v>1.4979026328869001</v>
      </c>
      <c r="AH8">
        <f>SUMIFS('EPA Export Aggregation'!AK:AK,'EPA Export Aggregation'!$A:$A,$B8,'EPA Export Aggregation'!$D:$D,$A$1)*IF($A8="CH4",About!$D$58,IF($A8="N2O",About!$D$59,1))</f>
        <v>1.4712226567096001</v>
      </c>
    </row>
    <row r="9" spans="1:34" x14ac:dyDescent="0.45">
      <c r="A9" s="413" t="s">
        <v>2215</v>
      </c>
      <c r="B9" s="414" t="s">
        <v>4216</v>
      </c>
      <c r="C9">
        <f>SUMIFS('EPA Export Aggregation'!F:F,'EPA Export Aggregation'!$A:$A,$B9,'EPA Export Aggregation'!$D:$D,$A$1)*IF($A9="CH4",About!$D$58,IF($A9="N2O",About!$D$59,1))</f>
        <v>0.67686518659770001</v>
      </c>
      <c r="D9">
        <f>SUMIFS('EPA Export Aggregation'!G:G,'EPA Export Aggregation'!$A:$A,$B9,'EPA Export Aggregation'!$D:$D,$A$1)*IF($A9="CH4",About!$D$58,IF($A9="N2O",About!$D$59,1))</f>
        <v>0.62458689823010005</v>
      </c>
      <c r="E9">
        <f>SUMIFS('EPA Export Aggregation'!H:H,'EPA Export Aggregation'!$A:$A,$B9,'EPA Export Aggregation'!$D:$D,$A$1)*IF($A9="CH4",About!$D$58,IF($A9="N2O",About!$D$59,1))</f>
        <v>0.68404483477919997</v>
      </c>
      <c r="F9">
        <f>SUMIFS('EPA Export Aggregation'!I:I,'EPA Export Aggregation'!$A:$A,$B9,'EPA Export Aggregation'!$D:$D,$A$1)*IF($A9="CH4",About!$D$58,IF($A9="N2O",About!$D$59,1))</f>
        <v>0.60072519256690005</v>
      </c>
      <c r="G9">
        <f>SUMIFS('EPA Export Aggregation'!J:J,'EPA Export Aggregation'!$A:$A,$B9,'EPA Export Aggregation'!$D:$D,$A$1)*IF($A9="CH4",About!$D$58,IF($A9="N2O",About!$D$59,1))</f>
        <v>0.65115116986510002</v>
      </c>
      <c r="H9">
        <f>SUMIFS('EPA Export Aggregation'!K:K,'EPA Export Aggregation'!$A:$A,$B9,'EPA Export Aggregation'!$D:$D,$A$1)*IF($A9="CH4",About!$D$58,IF($A9="N2O",About!$D$59,1))</f>
        <v>0.67614092075599996</v>
      </c>
      <c r="I9">
        <f>SUMIFS('EPA Export Aggregation'!L:L,'EPA Export Aggregation'!$A:$A,$B9,'EPA Export Aggregation'!$D:$D,$A$1)*IF($A9="CH4",About!$D$58,IF($A9="N2O",About!$D$59,1))</f>
        <v>0.76823349492960002</v>
      </c>
      <c r="J9">
        <f>SUMIFS('EPA Export Aggregation'!M:M,'EPA Export Aggregation'!$A:$A,$B9,'EPA Export Aggregation'!$D:$D,$A$1)*IF($A9="CH4",About!$D$58,IF($A9="N2O",About!$D$59,1))</f>
        <v>0.36860402643989998</v>
      </c>
      <c r="K9">
        <f>SUMIFS('EPA Export Aggregation'!N:N,'EPA Export Aggregation'!$A:$A,$B9,'EPA Export Aggregation'!$D:$D,$A$1)*IF($A9="CH4",About!$D$58,IF($A9="N2O",About!$D$59,1))</f>
        <v>0.4083610478668</v>
      </c>
      <c r="L9">
        <f>SUMIFS('EPA Export Aggregation'!O:O,'EPA Export Aggregation'!$A:$A,$B9,'EPA Export Aggregation'!$D:$D,$A$1)*IF($A9="CH4",About!$D$58,IF($A9="N2O",About!$D$59,1))</f>
        <v>0.63138591529090005</v>
      </c>
      <c r="M9">
        <f>SUMIFS('EPA Export Aggregation'!P:P,'EPA Export Aggregation'!$A:$A,$B9,'EPA Export Aggregation'!$D:$D,$A$1)*IF($A9="CH4",About!$D$58,IF($A9="N2O",About!$D$59,1))</f>
        <v>0.46586239654990003</v>
      </c>
      <c r="N9">
        <f>SUMIFS('EPA Export Aggregation'!Q:Q,'EPA Export Aggregation'!$A:$A,$B9,'EPA Export Aggregation'!$D:$D,$A$1)*IF($A9="CH4",About!$D$58,IF($A9="N2O",About!$D$59,1))</f>
        <v>0.55372197104139997</v>
      </c>
      <c r="O9">
        <f>SUMIFS('EPA Export Aggregation'!R:R,'EPA Export Aggregation'!$A:$A,$B9,'EPA Export Aggregation'!$D:$D,$A$1)*IF($A9="CH4",About!$D$58,IF($A9="N2O",About!$D$59,1))</f>
        <v>0.50459794857929996</v>
      </c>
      <c r="P9">
        <f>SUMIFS('EPA Export Aggregation'!S:S,'EPA Export Aggregation'!$A:$A,$B9,'EPA Export Aggregation'!$D:$D,$A$1)*IF($A9="CH4",About!$D$58,IF($A9="N2O",About!$D$59,1))</f>
        <v>0.58830913662119999</v>
      </c>
      <c r="Q9">
        <f>SUMIFS('EPA Export Aggregation'!T:T,'EPA Export Aggregation'!$A:$A,$B9,'EPA Export Aggregation'!$D:$D,$A$1)*IF($A9="CH4",About!$D$58,IF($A9="N2O",About!$D$59,1))</f>
        <v>0.44839147847170002</v>
      </c>
      <c r="R9">
        <f>SUMIFS('EPA Export Aggregation'!U:U,'EPA Export Aggregation'!$A:$A,$B9,'EPA Export Aggregation'!$D:$D,$A$1)*IF($A9="CH4",About!$D$58,IF($A9="N2O",About!$D$59,1))</f>
        <v>0.42753638572969999</v>
      </c>
      <c r="S9">
        <f>SUMIFS('EPA Export Aggregation'!V:V,'EPA Export Aggregation'!$A:$A,$B9,'EPA Export Aggregation'!$D:$D,$A$1)*IF($A9="CH4",About!$D$58,IF($A9="N2O",About!$D$59,1))</f>
        <v>0.47239693502800001</v>
      </c>
      <c r="T9">
        <f>SUMIFS('EPA Export Aggregation'!W:W,'EPA Export Aggregation'!$A:$A,$B9,'EPA Export Aggregation'!$D:$D,$A$1)*IF($A9="CH4",About!$D$58,IF($A9="N2O",About!$D$59,1))</f>
        <v>0.42338480168100001</v>
      </c>
      <c r="U9">
        <f>SUMIFS('EPA Export Aggregation'!X:X,'EPA Export Aggregation'!$A:$A,$B9,'EPA Export Aggregation'!$D:$D,$A$1)*IF($A9="CH4",About!$D$58,IF($A9="N2O",About!$D$59,1))</f>
        <v>0.3951978331323</v>
      </c>
      <c r="V9">
        <f>SUMIFS('EPA Export Aggregation'!Y:Y,'EPA Export Aggregation'!$A:$A,$B9,'EPA Export Aggregation'!$D:$D,$A$1)*IF($A9="CH4",About!$D$58,IF($A9="N2O",About!$D$59,1))</f>
        <v>0.38103398074490002</v>
      </c>
      <c r="W9">
        <f>SUMIFS('EPA Export Aggregation'!Z:Z,'EPA Export Aggregation'!$A:$A,$B9,'EPA Export Aggregation'!$D:$D,$A$1)*IF($A9="CH4",About!$D$58,IF($A9="N2O",About!$D$59,1))</f>
        <v>0.33910914377630003</v>
      </c>
      <c r="X9">
        <f>SUMIFS('EPA Export Aggregation'!AA:AA,'EPA Export Aggregation'!$A:$A,$B9,'EPA Export Aggregation'!$D:$D,$A$1)*IF($A9="CH4",About!$D$58,IF($A9="N2O",About!$D$59,1))</f>
        <v>0.32674692317519999</v>
      </c>
      <c r="Y9">
        <f>SUMIFS('EPA Export Aggregation'!AB:AB,'EPA Export Aggregation'!$A:$A,$B9,'EPA Export Aggregation'!$D:$D,$A$1)*IF($A9="CH4",About!$D$58,IF($A9="N2O",About!$D$59,1))</f>
        <v>0.30417602749439998</v>
      </c>
      <c r="Z9">
        <f>SUMIFS('EPA Export Aggregation'!AC:AC,'EPA Export Aggregation'!$A:$A,$B9,'EPA Export Aggregation'!$D:$D,$A$1)*IF($A9="CH4",About!$D$58,IF($A9="N2O",About!$D$59,1))</f>
        <v>0.32584372823219998</v>
      </c>
      <c r="AA9">
        <f>SUMIFS('EPA Export Aggregation'!AD:AD,'EPA Export Aggregation'!$A:$A,$B9,'EPA Export Aggregation'!$D:$D,$A$1)*IF($A9="CH4",About!$D$58,IF($A9="N2O",About!$D$59,1))</f>
        <v>0.33938434354140001</v>
      </c>
      <c r="AB9">
        <f>SUMIFS('EPA Export Aggregation'!AE:AE,'EPA Export Aggregation'!$A:$A,$B9,'EPA Export Aggregation'!$D:$D,$A$1)*IF($A9="CH4",About!$D$58,IF($A9="N2O",About!$D$59,1))</f>
        <v>0.35369174225880001</v>
      </c>
      <c r="AC9">
        <f>SUMIFS('EPA Export Aggregation'!AF:AF,'EPA Export Aggregation'!$A:$A,$B9,'EPA Export Aggregation'!$D:$D,$A$1)*IF($A9="CH4",About!$D$58,IF($A9="N2O",About!$D$59,1))</f>
        <v>0.34331664811950002</v>
      </c>
      <c r="AD9">
        <f>SUMIFS('EPA Export Aggregation'!AG:AG,'EPA Export Aggregation'!$A:$A,$B9,'EPA Export Aggregation'!$D:$D,$A$1)*IF($A9="CH4",About!$D$58,IF($A9="N2O",About!$D$59,1))</f>
        <v>0.32732813050569998</v>
      </c>
      <c r="AE9">
        <f>SUMIFS('EPA Export Aggregation'!AH:AH,'EPA Export Aggregation'!$A:$A,$B9,'EPA Export Aggregation'!$D:$D,$A$1)*IF($A9="CH4",About!$D$58,IF($A9="N2O",About!$D$59,1))</f>
        <v>0.34389371740390001</v>
      </c>
      <c r="AF9">
        <f>SUMIFS('EPA Export Aggregation'!AI:AI,'EPA Export Aggregation'!$A:$A,$B9,'EPA Export Aggregation'!$D:$D,$A$1)*IF($A9="CH4",About!$D$58,IF($A9="N2O",About!$D$59,1))</f>
        <v>0.33124926691919998</v>
      </c>
      <c r="AG9">
        <f>SUMIFS('EPA Export Aggregation'!AJ:AJ,'EPA Export Aggregation'!$A:$A,$B9,'EPA Export Aggregation'!$D:$D,$A$1)*IF($A9="CH4",About!$D$58,IF($A9="N2O",About!$D$59,1))</f>
        <v>0.30272950602710003</v>
      </c>
      <c r="AH9">
        <f>SUMIFS('EPA Export Aggregation'!AK:AK,'EPA Export Aggregation'!$A:$A,$B9,'EPA Export Aggregation'!$D:$D,$A$1)*IF($A9="CH4",About!$D$58,IF($A9="N2O",About!$D$59,1))</f>
        <v>0.34194471167950002</v>
      </c>
    </row>
    <row r="10" spans="1:34" x14ac:dyDescent="0.45">
      <c r="A10" s="413" t="s">
        <v>2215</v>
      </c>
      <c r="B10" s="414" t="s">
        <v>4225</v>
      </c>
      <c r="C10">
        <f>SUMIFS('EPA Export Aggregation'!F:F,'EPA Export Aggregation'!$A:$A,$B10,'EPA Export Aggregation'!$D:$D,$A$1)*IF($A10="CH4",About!$D$58,IF($A10="N2O",About!$D$59,1))</f>
        <v>0.21128093494319999</v>
      </c>
      <c r="D10">
        <f>SUMIFS('EPA Export Aggregation'!G:G,'EPA Export Aggregation'!$A:$A,$B10,'EPA Export Aggregation'!$D:$D,$A$1)*IF($A10="CH4",About!$D$58,IF($A10="N2O",About!$D$59,1))</f>
        <v>0.230984687696</v>
      </c>
      <c r="E10">
        <f>SUMIFS('EPA Export Aggregation'!H:H,'EPA Export Aggregation'!$A:$A,$B10,'EPA Export Aggregation'!$D:$D,$A$1)*IF($A10="CH4",About!$D$58,IF($A10="N2O",About!$D$59,1))</f>
        <v>0.19403461951359999</v>
      </c>
      <c r="F10">
        <f>SUMIFS('EPA Export Aggregation'!I:I,'EPA Export Aggregation'!$A:$A,$B10,'EPA Export Aggregation'!$D:$D,$A$1)*IF($A10="CH4",About!$D$58,IF($A10="N2O",About!$D$59,1))</f>
        <v>0.16647602092489999</v>
      </c>
      <c r="G10">
        <f>SUMIFS('EPA Export Aggregation'!J:J,'EPA Export Aggregation'!$A:$A,$B10,'EPA Export Aggregation'!$D:$D,$A$1)*IF($A10="CH4",About!$D$58,IF($A10="N2O",About!$D$59,1))</f>
        <v>0.1298131850899</v>
      </c>
      <c r="H10">
        <f>SUMIFS('EPA Export Aggregation'!K:K,'EPA Export Aggregation'!$A:$A,$B10,'EPA Export Aggregation'!$D:$D,$A$1)*IF($A10="CH4",About!$D$58,IF($A10="N2O",About!$D$59,1))</f>
        <v>0.17593724105399999</v>
      </c>
      <c r="I10">
        <f>SUMIFS('EPA Export Aggregation'!L:L,'EPA Export Aggregation'!$A:$A,$B10,'EPA Export Aggregation'!$D:$D,$A$1)*IF($A10="CH4",About!$D$58,IF($A10="N2O",About!$D$59,1))</f>
        <v>0.1753464887025</v>
      </c>
      <c r="J10">
        <f>SUMIFS('EPA Export Aggregation'!M:M,'EPA Export Aggregation'!$A:$A,$B10,'EPA Export Aggregation'!$D:$D,$A$1)*IF($A10="CH4",About!$D$58,IF($A10="N2O",About!$D$59,1))</f>
        <v>0.17805077391769999</v>
      </c>
      <c r="K10">
        <f>SUMIFS('EPA Export Aggregation'!N:N,'EPA Export Aggregation'!$A:$A,$B10,'EPA Export Aggregation'!$D:$D,$A$1)*IF($A10="CH4",About!$D$58,IF($A10="N2O",About!$D$59,1))</f>
        <v>0.15960159640470001</v>
      </c>
      <c r="L10">
        <f>SUMIFS('EPA Export Aggregation'!O:O,'EPA Export Aggregation'!$A:$A,$B10,'EPA Export Aggregation'!$D:$D,$A$1)*IF($A10="CH4",About!$D$58,IF($A10="N2O",About!$D$59,1))</f>
        <v>0.15284724635579999</v>
      </c>
      <c r="M10">
        <f>SUMIFS('EPA Export Aggregation'!P:P,'EPA Export Aggregation'!$A:$A,$B10,'EPA Export Aggregation'!$D:$D,$A$1)*IF($A10="CH4",About!$D$58,IF($A10="N2O",About!$D$59,1))</f>
        <v>0.13160542643549999</v>
      </c>
      <c r="N10">
        <f>SUMIFS('EPA Export Aggregation'!Q:Q,'EPA Export Aggregation'!$A:$A,$B10,'EPA Export Aggregation'!$D:$D,$A$1)*IF($A10="CH4",About!$D$58,IF($A10="N2O",About!$D$59,1))</f>
        <v>0.15190392869399999</v>
      </c>
      <c r="O10">
        <f>SUMIFS('EPA Export Aggregation'!R:R,'EPA Export Aggregation'!$A:$A,$B10,'EPA Export Aggregation'!$D:$D,$A$1)*IF($A10="CH4",About!$D$58,IF($A10="N2O",About!$D$59,1))</f>
        <v>0.16516632717550001</v>
      </c>
      <c r="P10">
        <f>SUMIFS('EPA Export Aggregation'!S:S,'EPA Export Aggregation'!$A:$A,$B10,'EPA Export Aggregation'!$D:$D,$A$1)*IF($A10="CH4",About!$D$58,IF($A10="N2O",About!$D$59,1))</f>
        <v>0.1845618769864</v>
      </c>
      <c r="Q10">
        <f>SUMIFS('EPA Export Aggregation'!T:T,'EPA Export Aggregation'!$A:$A,$B10,'EPA Export Aggregation'!$D:$D,$A$1)*IF($A10="CH4",About!$D$58,IF($A10="N2O",About!$D$59,1))</f>
        <v>9.3848441025800006E-2</v>
      </c>
      <c r="R10">
        <f>SUMIFS('EPA Export Aggregation'!U:U,'EPA Export Aggregation'!$A:$A,$B10,'EPA Export Aggregation'!$D:$D,$A$1)*IF($A10="CH4",About!$D$58,IF($A10="N2O",About!$D$59,1))</f>
        <v>7.6726536682499999E-2</v>
      </c>
      <c r="S10">
        <f>SUMIFS('EPA Export Aggregation'!V:V,'EPA Export Aggregation'!$A:$A,$B10,'EPA Export Aggregation'!$D:$D,$A$1)*IF($A10="CH4",About!$D$58,IF($A10="N2O",About!$D$59,1))</f>
        <v>8.4294218869299997E-2</v>
      </c>
      <c r="T10">
        <f>SUMIFS('EPA Export Aggregation'!W:W,'EPA Export Aggregation'!$A:$A,$B10,'EPA Export Aggregation'!$D:$D,$A$1)*IF($A10="CH4",About!$D$58,IF($A10="N2O",About!$D$59,1))</f>
        <v>9.8223688825800001E-2</v>
      </c>
      <c r="U10">
        <f>SUMIFS('EPA Export Aggregation'!X:X,'EPA Export Aggregation'!$A:$A,$B10,'EPA Export Aggregation'!$D:$D,$A$1)*IF($A10="CH4",About!$D$58,IF($A10="N2O",About!$D$59,1))</f>
        <v>0.1206097441478</v>
      </c>
      <c r="V10">
        <f>SUMIFS('EPA Export Aggregation'!Y:Y,'EPA Export Aggregation'!$A:$A,$B10,'EPA Export Aggregation'!$D:$D,$A$1)*IF($A10="CH4",About!$D$58,IF($A10="N2O",About!$D$59,1))</f>
        <v>0.1025113521309</v>
      </c>
      <c r="W10">
        <f>SUMIFS('EPA Export Aggregation'!Z:Z,'EPA Export Aggregation'!$A:$A,$B10,'EPA Export Aggregation'!$D:$D,$A$1)*IF($A10="CH4",About!$D$58,IF($A10="N2O",About!$D$59,1))</f>
        <v>8.9847954739899996E-2</v>
      </c>
      <c r="X10">
        <f>SUMIFS('EPA Export Aggregation'!AA:AA,'EPA Export Aggregation'!$A:$A,$B10,'EPA Export Aggregation'!$D:$D,$A$1)*IF($A10="CH4",About!$D$58,IF($A10="N2O",About!$D$59,1))</f>
        <v>8.5067578175700001E-2</v>
      </c>
      <c r="Y10">
        <f>SUMIFS('EPA Export Aggregation'!AB:AB,'EPA Export Aggregation'!$A:$A,$B10,'EPA Export Aggregation'!$D:$D,$A$1)*IF($A10="CH4",About!$D$58,IF($A10="N2O",About!$D$59,1))</f>
        <v>6.3864357405000002E-2</v>
      </c>
      <c r="Z10">
        <f>SUMIFS('EPA Export Aggregation'!AC:AC,'EPA Export Aggregation'!$A:$A,$B10,'EPA Export Aggregation'!$D:$D,$A$1)*IF($A10="CH4",About!$D$58,IF($A10="N2O",About!$D$59,1))</f>
        <v>6.4001872440200003E-2</v>
      </c>
      <c r="AA10">
        <f>SUMIFS('EPA Export Aggregation'!AD:AD,'EPA Export Aggregation'!$A:$A,$B10,'EPA Export Aggregation'!$D:$D,$A$1)*IF($A10="CH4",About!$D$58,IF($A10="N2O",About!$D$59,1))</f>
        <v>5.7101218714900003E-2</v>
      </c>
      <c r="AB10">
        <f>SUMIFS('EPA Export Aggregation'!AE:AE,'EPA Export Aggregation'!$A:$A,$B10,'EPA Export Aggregation'!$D:$D,$A$1)*IF($A10="CH4",About!$D$58,IF($A10="N2O",About!$D$59,1))</f>
        <v>5.8288956215100003E-2</v>
      </c>
      <c r="AC10">
        <f>SUMIFS('EPA Export Aggregation'!AF:AF,'EPA Export Aggregation'!$A:$A,$B10,'EPA Export Aggregation'!$D:$D,$A$1)*IF($A10="CH4",About!$D$58,IF($A10="N2O",About!$D$59,1))</f>
        <v>5.5870991667399998E-2</v>
      </c>
      <c r="AD10">
        <f>SUMIFS('EPA Export Aggregation'!AG:AG,'EPA Export Aggregation'!$A:$A,$B10,'EPA Export Aggregation'!$D:$D,$A$1)*IF($A10="CH4",About!$D$58,IF($A10="N2O",About!$D$59,1))</f>
        <v>5.2093818822299999E-2</v>
      </c>
      <c r="AE10">
        <f>SUMIFS('EPA Export Aggregation'!AH:AH,'EPA Export Aggregation'!$A:$A,$B10,'EPA Export Aggregation'!$D:$D,$A$1)*IF($A10="CH4",About!$D$58,IF($A10="N2O",About!$D$59,1))</f>
        <v>4.81385324448E-2</v>
      </c>
      <c r="AF10">
        <f>SUMIFS('EPA Export Aggregation'!AI:AI,'EPA Export Aggregation'!$A:$A,$B10,'EPA Export Aggregation'!$D:$D,$A$1)*IF($A10="CH4",About!$D$58,IF($A10="N2O",About!$D$59,1))</f>
        <v>7.2338028743800006E-2</v>
      </c>
      <c r="AG10">
        <f>SUMIFS('EPA Export Aggregation'!AJ:AJ,'EPA Export Aggregation'!$A:$A,$B10,'EPA Export Aggregation'!$D:$D,$A$1)*IF($A10="CH4",About!$D$58,IF($A10="N2O",About!$D$59,1))</f>
        <v>9.4317016657E-2</v>
      </c>
      <c r="AH10">
        <f>SUMIFS('EPA Export Aggregation'!AK:AK,'EPA Export Aggregation'!$A:$A,$B10,'EPA Export Aggregation'!$D:$D,$A$1)*IF($A10="CH4",About!$D$58,IF($A10="N2O",About!$D$59,1))</f>
        <v>5.4660996921099998E-2</v>
      </c>
    </row>
    <row r="11" spans="1:34" x14ac:dyDescent="0.45">
      <c r="A11" s="413" t="s">
        <v>2215</v>
      </c>
      <c r="B11" s="414" t="s">
        <v>4220</v>
      </c>
      <c r="C11">
        <f>SUMIFS('EPA Export Aggregation'!F:F,'EPA Export Aggregation'!$A:$A,$B11,'EPA Export Aggregation'!$D:$D,$A$1)*IF($A11="CH4",About!$D$58,IF($A11="N2O",About!$D$59,1))</f>
        <v>0.3160666342688</v>
      </c>
      <c r="D11">
        <f>SUMIFS('EPA Export Aggregation'!G:G,'EPA Export Aggregation'!$A:$A,$B11,'EPA Export Aggregation'!$D:$D,$A$1)*IF($A11="CH4",About!$D$58,IF($A11="N2O",About!$D$59,1))</f>
        <v>0.29359212997349998</v>
      </c>
      <c r="E11">
        <f>SUMIFS('EPA Export Aggregation'!H:H,'EPA Export Aggregation'!$A:$A,$B11,'EPA Export Aggregation'!$D:$D,$A$1)*IF($A11="CH4",About!$D$58,IF($A11="N2O",About!$D$59,1))</f>
        <v>0.30893006970010001</v>
      </c>
      <c r="F11">
        <f>SUMIFS('EPA Export Aggregation'!I:I,'EPA Export Aggregation'!$A:$A,$B11,'EPA Export Aggregation'!$D:$D,$A$1)*IF($A11="CH4",About!$D$58,IF($A11="N2O",About!$D$59,1))</f>
        <v>0.3234651121255</v>
      </c>
      <c r="G11">
        <f>SUMIFS('EPA Export Aggregation'!J:J,'EPA Export Aggregation'!$A:$A,$B11,'EPA Export Aggregation'!$D:$D,$A$1)*IF($A11="CH4",About!$D$58,IF($A11="N2O",About!$D$59,1))</f>
        <v>0.3272803899292</v>
      </c>
      <c r="H11">
        <f>SUMIFS('EPA Export Aggregation'!K:K,'EPA Export Aggregation'!$A:$A,$B11,'EPA Export Aggregation'!$D:$D,$A$1)*IF($A11="CH4",About!$D$58,IF($A11="N2O",About!$D$59,1))</f>
        <v>0.36351373164970002</v>
      </c>
      <c r="I11">
        <f>SUMIFS('EPA Export Aggregation'!L:L,'EPA Export Aggregation'!$A:$A,$B11,'EPA Export Aggregation'!$D:$D,$A$1)*IF($A11="CH4",About!$D$58,IF($A11="N2O",About!$D$59,1))</f>
        <v>0.36807672896089999</v>
      </c>
      <c r="J11">
        <f>SUMIFS('EPA Export Aggregation'!M:M,'EPA Export Aggregation'!$A:$A,$B11,'EPA Export Aggregation'!$D:$D,$A$1)*IF($A11="CH4",About!$D$58,IF($A11="N2O",About!$D$59,1))</f>
        <v>0.378607639622</v>
      </c>
      <c r="K11">
        <f>SUMIFS('EPA Export Aggregation'!N:N,'EPA Export Aggregation'!$A:$A,$B11,'EPA Export Aggregation'!$D:$D,$A$1)*IF($A11="CH4",About!$D$58,IF($A11="N2O",About!$D$59,1))</f>
        <v>0.38763134766430002</v>
      </c>
      <c r="L11">
        <f>SUMIFS('EPA Export Aggregation'!O:O,'EPA Export Aggregation'!$A:$A,$B11,'EPA Export Aggregation'!$D:$D,$A$1)*IF($A11="CH4",About!$D$58,IF($A11="N2O",About!$D$59,1))</f>
        <v>0.3952420252305</v>
      </c>
      <c r="M11">
        <f>SUMIFS('EPA Export Aggregation'!P:P,'EPA Export Aggregation'!$A:$A,$B11,'EPA Export Aggregation'!$D:$D,$A$1)*IF($A11="CH4",About!$D$58,IF($A11="N2O",About!$D$59,1))</f>
        <v>0.3697531934255</v>
      </c>
      <c r="N11">
        <f>SUMIFS('EPA Export Aggregation'!Q:Q,'EPA Export Aggregation'!$A:$A,$B11,'EPA Export Aggregation'!$D:$D,$A$1)*IF($A11="CH4",About!$D$58,IF($A11="N2O",About!$D$59,1))</f>
        <v>0.50641624497149995</v>
      </c>
      <c r="O11">
        <f>SUMIFS('EPA Export Aggregation'!R:R,'EPA Export Aggregation'!$A:$A,$B11,'EPA Export Aggregation'!$D:$D,$A$1)*IF($A11="CH4",About!$D$58,IF($A11="N2O",About!$D$59,1))</f>
        <v>0.51472894900090005</v>
      </c>
      <c r="P11">
        <f>SUMIFS('EPA Export Aggregation'!S:S,'EPA Export Aggregation'!$A:$A,$B11,'EPA Export Aggregation'!$D:$D,$A$1)*IF($A11="CH4",About!$D$58,IF($A11="N2O",About!$D$59,1))</f>
        <v>0.52741449019260001</v>
      </c>
      <c r="Q11">
        <f>SUMIFS('EPA Export Aggregation'!T:T,'EPA Export Aggregation'!$A:$A,$B11,'EPA Export Aggregation'!$D:$D,$A$1)*IF($A11="CH4",About!$D$58,IF($A11="N2O",About!$D$59,1))</f>
        <v>0.53911295032200002</v>
      </c>
      <c r="R11">
        <f>SUMIFS('EPA Export Aggregation'!U:U,'EPA Export Aggregation'!$A:$A,$B11,'EPA Export Aggregation'!$D:$D,$A$1)*IF($A11="CH4",About!$D$58,IF($A11="N2O",About!$D$59,1))</f>
        <v>0.54337658978530001</v>
      </c>
      <c r="S11">
        <f>SUMIFS('EPA Export Aggregation'!V:V,'EPA Export Aggregation'!$A:$A,$B11,'EPA Export Aggregation'!$D:$D,$A$1)*IF($A11="CH4",About!$D$58,IF($A11="N2O",About!$D$59,1))</f>
        <v>0.56890234293849995</v>
      </c>
      <c r="T11">
        <f>SUMIFS('EPA Export Aggregation'!W:W,'EPA Export Aggregation'!$A:$A,$B11,'EPA Export Aggregation'!$D:$D,$A$1)*IF($A11="CH4",About!$D$58,IF($A11="N2O",About!$D$59,1))</f>
        <v>0.57521707869189997</v>
      </c>
      <c r="U11">
        <f>SUMIFS('EPA Export Aggregation'!X:X,'EPA Export Aggregation'!$A:$A,$B11,'EPA Export Aggregation'!$D:$D,$A$1)*IF($A11="CH4",About!$D$58,IF($A11="N2O",About!$D$59,1))</f>
        <v>0.51253259161599996</v>
      </c>
      <c r="V11">
        <f>SUMIFS('EPA Export Aggregation'!Y:Y,'EPA Export Aggregation'!$A:$A,$B11,'EPA Export Aggregation'!$D:$D,$A$1)*IF($A11="CH4",About!$D$58,IF($A11="N2O",About!$D$59,1))</f>
        <v>0.31043233880959997</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0.12611978919889999</v>
      </c>
      <c r="D13">
        <f>SUMIFS('EPA Export Aggregation'!G:G,'EPA Export Aggregation'!$A:$A,$B13,'EPA Export Aggregation'!$D:$D,$A$1)*IF($A13="CH4",About!$D$58,IF($A13="N2O",About!$D$59,1))</f>
        <v>0.1129383920632</v>
      </c>
      <c r="E13">
        <f>SUMIFS('EPA Export Aggregation'!H:H,'EPA Export Aggregation'!$A:$A,$B13,'EPA Export Aggregation'!$D:$D,$A$1)*IF($A13="CH4",About!$D$58,IF($A13="N2O",About!$D$59,1))</f>
        <v>0.1112659976112</v>
      </c>
      <c r="F13">
        <f>SUMIFS('EPA Export Aggregation'!I:I,'EPA Export Aggregation'!$A:$A,$B13,'EPA Export Aggregation'!$D:$D,$A$1)*IF($A13="CH4",About!$D$58,IF($A13="N2O",About!$D$59,1))</f>
        <v>0.1032671715027</v>
      </c>
      <c r="G13">
        <f>SUMIFS('EPA Export Aggregation'!J:J,'EPA Export Aggregation'!$A:$A,$B13,'EPA Export Aggregation'!$D:$D,$A$1)*IF($A13="CH4",About!$D$58,IF($A13="N2O",About!$D$59,1))</f>
        <v>0.1086513394722</v>
      </c>
      <c r="H13">
        <f>SUMIFS('EPA Export Aggregation'!K:K,'EPA Export Aggregation'!$A:$A,$B13,'EPA Export Aggregation'!$D:$D,$A$1)*IF($A13="CH4",About!$D$58,IF($A13="N2O",About!$D$59,1))</f>
        <v>0.1462087731127</v>
      </c>
      <c r="I13">
        <f>SUMIFS('EPA Export Aggregation'!L:L,'EPA Export Aggregation'!$A:$A,$B13,'EPA Export Aggregation'!$D:$D,$A$1)*IF($A13="CH4",About!$D$58,IF($A13="N2O",About!$D$59,1))</f>
        <v>0.1580232296188</v>
      </c>
      <c r="J13">
        <f>SUMIFS('EPA Export Aggregation'!M:M,'EPA Export Aggregation'!$A:$A,$B13,'EPA Export Aggregation'!$D:$D,$A$1)*IF($A13="CH4",About!$D$58,IF($A13="N2O",About!$D$59,1))</f>
        <v>0.15233774721980001</v>
      </c>
      <c r="K13">
        <f>SUMIFS('EPA Export Aggregation'!N:N,'EPA Export Aggregation'!$A:$A,$B13,'EPA Export Aggregation'!$D:$D,$A$1)*IF($A13="CH4",About!$D$58,IF($A13="N2O",About!$D$59,1))</f>
        <v>0.15478261620700001</v>
      </c>
      <c r="L13">
        <f>SUMIFS('EPA Export Aggregation'!O:O,'EPA Export Aggregation'!$A:$A,$B13,'EPA Export Aggregation'!$D:$D,$A$1)*IF($A13="CH4",About!$D$58,IF($A13="N2O",About!$D$59,1))</f>
        <v>0.1695986600212</v>
      </c>
      <c r="M13">
        <f>SUMIFS('EPA Export Aggregation'!P:P,'EPA Export Aggregation'!$A:$A,$B13,'EPA Export Aggregation'!$D:$D,$A$1)*IF($A13="CH4",About!$D$58,IF($A13="N2O",About!$D$59,1))</f>
        <v>0.11283748897989999</v>
      </c>
      <c r="N13">
        <f>SUMIFS('EPA Export Aggregation'!Q:Q,'EPA Export Aggregation'!$A:$A,$B13,'EPA Export Aggregation'!$D:$D,$A$1)*IF($A13="CH4",About!$D$58,IF($A13="N2O",About!$D$59,1))</f>
        <v>0.1166378550935</v>
      </c>
      <c r="O13">
        <f>SUMIFS('EPA Export Aggregation'!R:R,'EPA Export Aggregation'!$A:$A,$B13,'EPA Export Aggregation'!$D:$D,$A$1)*IF($A13="CH4",About!$D$58,IF($A13="N2O",About!$D$59,1))</f>
        <v>0.1221138298428</v>
      </c>
      <c r="P13">
        <f>SUMIFS('EPA Export Aggregation'!S:S,'EPA Export Aggregation'!$A:$A,$B13,'EPA Export Aggregation'!$D:$D,$A$1)*IF($A13="CH4",About!$D$58,IF($A13="N2O",About!$D$59,1))</f>
        <v>9.4425303766900004E-2</v>
      </c>
      <c r="Q13">
        <f>SUMIFS('EPA Export Aggregation'!T:T,'EPA Export Aggregation'!$A:$A,$B13,'EPA Export Aggregation'!$D:$D,$A$1)*IF($A13="CH4",About!$D$58,IF($A13="N2O",About!$D$59,1))</f>
        <v>0.129484603182</v>
      </c>
      <c r="R13">
        <f>SUMIFS('EPA Export Aggregation'!U:U,'EPA Export Aggregation'!$A:$A,$B13,'EPA Export Aggregation'!$D:$D,$A$1)*IF($A13="CH4",About!$D$58,IF($A13="N2O",About!$D$59,1))</f>
        <v>0.14409997349029999</v>
      </c>
      <c r="S13">
        <f>SUMIFS('EPA Export Aggregation'!V:V,'EPA Export Aggregation'!$A:$A,$B13,'EPA Export Aggregation'!$D:$D,$A$1)*IF($A13="CH4",About!$D$58,IF($A13="N2O",About!$D$59,1))</f>
        <v>0.1652884560232</v>
      </c>
      <c r="T13">
        <f>SUMIFS('EPA Export Aggregation'!W:W,'EPA Export Aggregation'!$A:$A,$B13,'EPA Export Aggregation'!$D:$D,$A$1)*IF($A13="CH4",About!$D$58,IF($A13="N2O",About!$D$59,1))</f>
        <v>0.1516549367501</v>
      </c>
      <c r="U13">
        <f>SUMIFS('EPA Export Aggregation'!X:X,'EPA Export Aggregation'!$A:$A,$B13,'EPA Export Aggregation'!$D:$D,$A$1)*IF($A13="CH4",About!$D$58,IF($A13="N2O",About!$D$59,1))</f>
        <v>0.12878641220750001</v>
      </c>
      <c r="V13">
        <f>SUMIFS('EPA Export Aggregation'!Y:Y,'EPA Export Aggregation'!$A:$A,$B13,'EPA Export Aggregation'!$D:$D,$A$1)*IF($A13="CH4",About!$D$58,IF($A13="N2O",About!$D$59,1))</f>
        <v>0.16589512648160001</v>
      </c>
      <c r="W13">
        <f>SUMIFS('EPA Export Aggregation'!Z:Z,'EPA Export Aggregation'!$A:$A,$B13,'EPA Export Aggregation'!$D:$D,$A$1)*IF($A13="CH4",About!$D$58,IF($A13="N2O",About!$D$59,1))</f>
        <v>0.20306643041270001</v>
      </c>
      <c r="X13">
        <f>SUMIFS('EPA Export Aggregation'!AA:AA,'EPA Export Aggregation'!$A:$A,$B13,'EPA Export Aggregation'!$D:$D,$A$1)*IF($A13="CH4",About!$D$58,IF($A13="N2O",About!$D$59,1))</f>
        <v>0.18512026589659999</v>
      </c>
      <c r="Y13">
        <f>SUMIFS('EPA Export Aggregation'!AB:AB,'EPA Export Aggregation'!$A:$A,$B13,'EPA Export Aggregation'!$D:$D,$A$1)*IF($A13="CH4",About!$D$58,IF($A13="N2O",About!$D$59,1))</f>
        <v>0.1694264865873</v>
      </c>
      <c r="Z13">
        <f>SUMIFS('EPA Export Aggregation'!AC:AC,'EPA Export Aggregation'!$A:$A,$B13,'EPA Export Aggregation'!$D:$D,$A$1)*IF($A13="CH4",About!$D$58,IF($A13="N2O",About!$D$59,1))</f>
        <v>0.2057594718453</v>
      </c>
      <c r="AA13">
        <f>SUMIFS('EPA Export Aggregation'!AD:AD,'EPA Export Aggregation'!$A:$A,$B13,'EPA Export Aggregation'!$D:$D,$A$1)*IF($A13="CH4",About!$D$58,IF($A13="N2O",About!$D$59,1))</f>
        <v>0.23652701404340001</v>
      </c>
      <c r="AB13">
        <f>SUMIFS('EPA Export Aggregation'!AE:AE,'EPA Export Aggregation'!$A:$A,$B13,'EPA Export Aggregation'!$D:$D,$A$1)*IF($A13="CH4",About!$D$58,IF($A13="N2O",About!$D$59,1))</f>
        <v>0.22729492786409999</v>
      </c>
      <c r="AC13">
        <f>SUMIFS('EPA Export Aggregation'!AF:AF,'EPA Export Aggregation'!$A:$A,$B13,'EPA Export Aggregation'!$D:$D,$A$1)*IF($A13="CH4",About!$D$58,IF($A13="N2O",About!$D$59,1))</f>
        <v>0.20151073294739999</v>
      </c>
      <c r="AD13">
        <f>SUMIFS('EPA Export Aggregation'!AG:AG,'EPA Export Aggregation'!$A:$A,$B13,'EPA Export Aggregation'!$D:$D,$A$1)*IF($A13="CH4",About!$D$58,IF($A13="N2O",About!$D$59,1))</f>
        <v>0.1834167980311</v>
      </c>
      <c r="AE13">
        <f>SUMIFS('EPA Export Aggregation'!AH:AH,'EPA Export Aggregation'!$A:$A,$B13,'EPA Export Aggregation'!$D:$D,$A$1)*IF($A13="CH4",About!$D$58,IF($A13="N2O",About!$D$59,1))</f>
        <v>0.13630101627739999</v>
      </c>
      <c r="AF13">
        <f>SUMIFS('EPA Export Aggregation'!AI:AI,'EPA Export Aggregation'!$A:$A,$B13,'EPA Export Aggregation'!$D:$D,$A$1)*IF($A13="CH4",About!$D$58,IF($A13="N2O",About!$D$59,1))</f>
        <v>0.1558098399384</v>
      </c>
      <c r="AG13">
        <f>SUMIFS('EPA Export Aggregation'!AJ:AJ,'EPA Export Aggregation'!$A:$A,$B13,'EPA Export Aggregation'!$D:$D,$A$1)*IF($A13="CH4",About!$D$58,IF($A13="N2O",About!$D$59,1))</f>
        <v>0.15423527343640001</v>
      </c>
      <c r="AH13">
        <f>SUMIFS('EPA Export Aggregation'!AK:AK,'EPA Export Aggregation'!$A:$A,$B13,'EPA Export Aggregation'!$D:$D,$A$1)*IF($A13="CH4",About!$D$58,IF($A13="N2O",About!$D$59,1))</f>
        <v>0.14617331111410001</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5.5965677000000001E-6</v>
      </c>
      <c r="AF14">
        <f>SUMIFS('EPA Export Aggregation'!AI:AI,'EPA Export Aggregation'!$A:$A,$B14,'EPA Export Aggregation'!$D:$D,$A$1)*IF($A14="CH4",About!$D$58,IF($A14="N2O",About!$D$59,1))</f>
        <v>1.0249781199999999E-5</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1.4974362198700001E-2</v>
      </c>
      <c r="D16">
        <f>SUMIFS('EPA Export Aggregation'!G:G,'EPA Export Aggregation'!$A:$A,$B16,'EPA Export Aggregation'!$D:$D,$A$1)*IF($A16="CH4",About!$D$58,IF($A16="N2O",About!$D$59,1))</f>
        <v>1.4865155456099999E-2</v>
      </c>
      <c r="E16">
        <f>SUMIFS('EPA Export Aggregation'!H:H,'EPA Export Aggregation'!$A:$A,$B16,'EPA Export Aggregation'!$D:$D,$A$1)*IF($A16="CH4",About!$D$58,IF($A16="N2O",About!$D$59,1))</f>
        <v>1.4736870438900001E-2</v>
      </c>
      <c r="F16">
        <f>SUMIFS('EPA Export Aggregation'!I:I,'EPA Export Aggregation'!$A:$A,$B16,'EPA Export Aggregation'!$D:$D,$A$1)*IF($A16="CH4",About!$D$58,IF($A16="N2O",About!$D$59,1))</f>
        <v>1.47903132085E-2</v>
      </c>
      <c r="G16">
        <f>SUMIFS('EPA Export Aggregation'!J:J,'EPA Export Aggregation'!$A:$A,$B16,'EPA Export Aggregation'!$D:$D,$A$1)*IF($A16="CH4",About!$D$58,IF($A16="N2O",About!$D$59,1))</f>
        <v>1.48632348797E-2</v>
      </c>
      <c r="H16">
        <f>SUMIFS('EPA Export Aggregation'!K:K,'EPA Export Aggregation'!$A:$A,$B16,'EPA Export Aggregation'!$D:$D,$A$1)*IF($A16="CH4",About!$D$58,IF($A16="N2O",About!$D$59,1))</f>
        <v>1.48816075275E-2</v>
      </c>
      <c r="I16">
        <f>SUMIFS('EPA Export Aggregation'!L:L,'EPA Export Aggregation'!$A:$A,$B16,'EPA Export Aggregation'!$D:$D,$A$1)*IF($A16="CH4",About!$D$58,IF($A16="N2O",About!$D$59,1))</f>
        <v>1.4932420243699999E-2</v>
      </c>
      <c r="J16">
        <f>SUMIFS('EPA Export Aggregation'!M:M,'EPA Export Aggregation'!$A:$A,$B16,'EPA Export Aggregation'!$D:$D,$A$1)*IF($A16="CH4",About!$D$58,IF($A16="N2O",About!$D$59,1))</f>
        <v>1.48928843655E-2</v>
      </c>
      <c r="K16">
        <f>SUMIFS('EPA Export Aggregation'!N:N,'EPA Export Aggregation'!$A:$A,$B16,'EPA Export Aggregation'!$D:$D,$A$1)*IF($A16="CH4",About!$D$58,IF($A16="N2O",About!$D$59,1))</f>
        <v>1.48388834605E-2</v>
      </c>
      <c r="L16">
        <f>SUMIFS('EPA Export Aggregation'!O:O,'EPA Export Aggregation'!$A:$A,$B16,'EPA Export Aggregation'!$D:$D,$A$1)*IF($A16="CH4",About!$D$58,IF($A16="N2O",About!$D$59,1))</f>
        <v>1.4772592138400001E-2</v>
      </c>
      <c r="M16">
        <f>SUMIFS('EPA Export Aggregation'!P:P,'EPA Export Aggregation'!$A:$A,$B16,'EPA Export Aggregation'!$D:$D,$A$1)*IF($A16="CH4",About!$D$58,IF($A16="N2O",About!$D$59,1))</f>
        <v>1.47000871118E-2</v>
      </c>
      <c r="N16">
        <f>SUMIFS('EPA Export Aggregation'!Q:Q,'EPA Export Aggregation'!$A:$A,$B16,'EPA Export Aggregation'!$D:$D,$A$1)*IF($A16="CH4",About!$D$58,IF($A16="N2O",About!$D$59,1))</f>
        <v>8.8152597727000001E-3</v>
      </c>
      <c r="O16">
        <f>SUMIFS('EPA Export Aggregation'!R:R,'EPA Export Aggregation'!$A:$A,$B16,'EPA Export Aggregation'!$D:$D,$A$1)*IF($A16="CH4",About!$D$58,IF($A16="N2O",About!$D$59,1))</f>
        <v>1.02579927234E-2</v>
      </c>
      <c r="P16">
        <f>SUMIFS('EPA Export Aggregation'!S:S,'EPA Export Aggregation'!$A:$A,$B16,'EPA Export Aggregation'!$D:$D,$A$1)*IF($A16="CH4",About!$D$58,IF($A16="N2O",About!$D$59,1))</f>
        <v>1.32996651289E-2</v>
      </c>
      <c r="Q16">
        <f>SUMIFS('EPA Export Aggregation'!T:T,'EPA Export Aggregation'!$A:$A,$B16,'EPA Export Aggregation'!$D:$D,$A$1)*IF($A16="CH4",About!$D$58,IF($A16="N2O",About!$D$59,1))</f>
        <v>1.22491454499E-2</v>
      </c>
      <c r="R16">
        <f>SUMIFS('EPA Export Aggregation'!U:U,'EPA Export Aggregation'!$A:$A,$B16,'EPA Export Aggregation'!$D:$D,$A$1)*IF($A16="CH4",About!$D$58,IF($A16="N2O",About!$D$59,1))</f>
        <v>1.3329079047499999E-2</v>
      </c>
      <c r="S16">
        <f>SUMIFS('EPA Export Aggregation'!V:V,'EPA Export Aggregation'!$A:$A,$B16,'EPA Export Aggregation'!$D:$D,$A$1)*IF($A16="CH4",About!$D$58,IF($A16="N2O",About!$D$59,1))</f>
        <v>1.6879444108100002E-2</v>
      </c>
      <c r="T16">
        <f>SUMIFS('EPA Export Aggregation'!W:W,'EPA Export Aggregation'!$A:$A,$B16,'EPA Export Aggregation'!$D:$D,$A$1)*IF($A16="CH4",About!$D$58,IF($A16="N2O",About!$D$59,1))</f>
        <v>1.8426564250299999E-2</v>
      </c>
      <c r="U16">
        <f>SUMIFS('EPA Export Aggregation'!X:X,'EPA Export Aggregation'!$A:$A,$B16,'EPA Export Aggregation'!$D:$D,$A$1)*IF($A16="CH4",About!$D$58,IF($A16="N2O",About!$D$59,1))</f>
        <v>1.7535006589799999E-2</v>
      </c>
      <c r="V16">
        <f>SUMIFS('EPA Export Aggregation'!Y:Y,'EPA Export Aggregation'!$A:$A,$B16,'EPA Export Aggregation'!$D:$D,$A$1)*IF($A16="CH4",About!$D$58,IF($A16="N2O",About!$D$59,1))</f>
        <v>1.7080697994699998E-2</v>
      </c>
      <c r="W16">
        <f>SUMIFS('EPA Export Aggregation'!Z:Z,'EPA Export Aggregation'!$A:$A,$B16,'EPA Export Aggregation'!$D:$D,$A$1)*IF($A16="CH4",About!$D$58,IF($A16="N2O",About!$D$59,1))</f>
        <v>4.19402895171E-2</v>
      </c>
      <c r="X16">
        <f>SUMIFS('EPA Export Aggregation'!AA:AA,'EPA Export Aggregation'!$A:$A,$B16,'EPA Export Aggregation'!$D:$D,$A$1)*IF($A16="CH4",About!$D$58,IF($A16="N2O",About!$D$59,1))</f>
        <v>3.8536070957900001E-2</v>
      </c>
      <c r="Y16">
        <f>SUMIFS('EPA Export Aggregation'!AB:AB,'EPA Export Aggregation'!$A:$A,$B16,'EPA Export Aggregation'!$D:$D,$A$1)*IF($A16="CH4",About!$D$58,IF($A16="N2O",About!$D$59,1))</f>
        <v>3.7733952287699997E-2</v>
      </c>
      <c r="Z16">
        <f>SUMIFS('EPA Export Aggregation'!AC:AC,'EPA Export Aggregation'!$A:$A,$B16,'EPA Export Aggregation'!$D:$D,$A$1)*IF($A16="CH4",About!$D$58,IF($A16="N2O",About!$D$59,1))</f>
        <v>3.9120785463199997E-2</v>
      </c>
      <c r="AA16">
        <f>SUMIFS('EPA Export Aggregation'!AD:AD,'EPA Export Aggregation'!$A:$A,$B16,'EPA Export Aggregation'!$D:$D,$A$1)*IF($A16="CH4",About!$D$58,IF($A16="N2O",About!$D$59,1))</f>
        <v>4.1505950485599998E-2</v>
      </c>
      <c r="AB16">
        <f>SUMIFS('EPA Export Aggregation'!AE:AE,'EPA Export Aggregation'!$A:$A,$B16,'EPA Export Aggregation'!$D:$D,$A$1)*IF($A16="CH4",About!$D$58,IF($A16="N2O",About!$D$59,1))</f>
        <v>4.5508715935999998E-2</v>
      </c>
      <c r="AC16">
        <f>SUMIFS('EPA Export Aggregation'!AF:AF,'EPA Export Aggregation'!$A:$A,$B16,'EPA Export Aggregation'!$D:$D,$A$1)*IF($A16="CH4",About!$D$58,IF($A16="N2O",About!$D$59,1))</f>
        <v>4.2453933891400002E-2</v>
      </c>
      <c r="AD16">
        <f>SUMIFS('EPA Export Aggregation'!AG:AG,'EPA Export Aggregation'!$A:$A,$B16,'EPA Export Aggregation'!$D:$D,$A$1)*IF($A16="CH4",About!$D$58,IF($A16="N2O",About!$D$59,1))</f>
        <v>4.1655252296100002E-2</v>
      </c>
      <c r="AE16">
        <f>SUMIFS('EPA Export Aggregation'!AH:AH,'EPA Export Aggregation'!$A:$A,$B16,'EPA Export Aggregation'!$D:$D,$A$1)*IF($A16="CH4",About!$D$58,IF($A16="N2O",About!$D$59,1))</f>
        <v>3.7285079184000001E-2</v>
      </c>
      <c r="AF16">
        <f>SUMIFS('EPA Export Aggregation'!AI:AI,'EPA Export Aggregation'!$A:$A,$B16,'EPA Export Aggregation'!$D:$D,$A$1)*IF($A16="CH4",About!$D$58,IF($A16="N2O",About!$D$59,1))</f>
        <v>4.3699959946800003E-2</v>
      </c>
      <c r="AG16">
        <f>SUMIFS('EPA Export Aggregation'!AJ:AJ,'EPA Export Aggregation'!$A:$A,$B16,'EPA Export Aggregation'!$D:$D,$A$1)*IF($A16="CH4",About!$D$58,IF($A16="N2O",About!$D$59,1))</f>
        <v>4.3847091616599998E-2</v>
      </c>
      <c r="AH16">
        <f>SUMIFS('EPA Export Aggregation'!AK:AK,'EPA Export Aggregation'!$A:$A,$B16,'EPA Export Aggregation'!$D:$D,$A$1)*IF($A16="CH4",About!$D$58,IF($A16="N2O",About!$D$59,1))</f>
        <v>4.38718572205E-2</v>
      </c>
    </row>
    <row r="17" spans="1:34" x14ac:dyDescent="0.45">
      <c r="A17" s="413" t="s">
        <v>2215</v>
      </c>
      <c r="B17" s="414" t="s">
        <v>4233</v>
      </c>
      <c r="C17">
        <f>SUMIFS('EPA Export Aggregation'!F:F,'EPA Export Aggregation'!$A:$A,$B17,'EPA Export Aggregation'!$D:$D,$A$1)*IF($A17="CH4",About!$D$58,IF($A17="N2O",About!$D$59,1))</f>
        <v>3.4088618489600001E-2</v>
      </c>
      <c r="D17">
        <f>SUMIFS('EPA Export Aggregation'!G:G,'EPA Export Aggregation'!$A:$A,$B17,'EPA Export Aggregation'!$D:$D,$A$1)*IF($A17="CH4",About!$D$58,IF($A17="N2O",About!$D$59,1))</f>
        <v>1.7022685531599999E-2</v>
      </c>
      <c r="E17">
        <f>SUMIFS('EPA Export Aggregation'!H:H,'EPA Export Aggregation'!$A:$A,$B17,'EPA Export Aggregation'!$D:$D,$A$1)*IF($A17="CH4",About!$D$58,IF($A17="N2O",About!$D$59,1))</f>
        <v>1.7304531501499999E-2</v>
      </c>
      <c r="F17">
        <f>SUMIFS('EPA Export Aggregation'!I:I,'EPA Export Aggregation'!$A:$A,$B17,'EPA Export Aggregation'!$D:$D,$A$1)*IF($A17="CH4",About!$D$58,IF($A17="N2O",About!$D$59,1))</f>
        <v>2.2192822280599999E-2</v>
      </c>
      <c r="G17">
        <f>SUMIFS('EPA Export Aggregation'!J:J,'EPA Export Aggregation'!$A:$A,$B17,'EPA Export Aggregation'!$D:$D,$A$1)*IF($A17="CH4",About!$D$58,IF($A17="N2O",About!$D$59,1))</f>
        <v>2.9295676873700001E-2</v>
      </c>
      <c r="H17">
        <f>SUMIFS('EPA Export Aggregation'!K:K,'EPA Export Aggregation'!$A:$A,$B17,'EPA Export Aggregation'!$D:$D,$A$1)*IF($A17="CH4",About!$D$58,IF($A17="N2O",About!$D$59,1))</f>
        <v>3.31287411859E-2</v>
      </c>
      <c r="I17">
        <f>SUMIFS('EPA Export Aggregation'!L:L,'EPA Export Aggregation'!$A:$A,$B17,'EPA Export Aggregation'!$D:$D,$A$1)*IF($A17="CH4",About!$D$58,IF($A17="N2O",About!$D$59,1))</f>
        <v>3.4993352187399997E-2</v>
      </c>
      <c r="J17">
        <f>SUMIFS('EPA Export Aggregation'!M:M,'EPA Export Aggregation'!$A:$A,$B17,'EPA Export Aggregation'!$D:$D,$A$1)*IF($A17="CH4",About!$D$58,IF($A17="N2O",About!$D$59,1))</f>
        <v>4.7845057627899999E-2</v>
      </c>
      <c r="K17">
        <f>SUMIFS('EPA Export Aggregation'!N:N,'EPA Export Aggregation'!$A:$A,$B17,'EPA Export Aggregation'!$D:$D,$A$1)*IF($A17="CH4",About!$D$58,IF($A17="N2O",About!$D$59,1))</f>
        <v>7.0009725995800007E-2</v>
      </c>
      <c r="L17">
        <f>SUMIFS('EPA Export Aggregation'!O:O,'EPA Export Aggregation'!$A:$A,$B17,'EPA Export Aggregation'!$D:$D,$A$1)*IF($A17="CH4",About!$D$58,IF($A17="N2O",About!$D$59,1))</f>
        <v>2.0882322337199999E-2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0.31577302052520001</v>
      </c>
      <c r="D18" s="415">
        <f>SUMIFS('EPA Export Aggregation'!G:G,'EPA Export Aggregation'!$A:$A,$B18,'EPA Export Aggregation'!$D:$D,$A$1)*IF($A18="CH4",About!$D$58,IF($A18="N2O",About!$D$59,1))</f>
        <v>0.36387006715609999</v>
      </c>
      <c r="E18" s="415">
        <f>SUMIFS('EPA Export Aggregation'!H:H,'EPA Export Aggregation'!$A:$A,$B18,'EPA Export Aggregation'!$D:$D,$A$1)*IF($A18="CH4",About!$D$58,IF($A18="N2O",About!$D$59,1))</f>
        <v>0.40580021164020003</v>
      </c>
      <c r="F18" s="415">
        <f>SUMIFS('EPA Export Aggregation'!I:I,'EPA Export Aggregation'!$A:$A,$B18,'EPA Export Aggregation'!$D:$D,$A$1)*IF($A18="CH4",About!$D$58,IF($A18="N2O",About!$D$59,1))</f>
        <v>0.41301947107140002</v>
      </c>
      <c r="G18" s="415">
        <f>SUMIFS('EPA Export Aggregation'!J:J,'EPA Export Aggregation'!$A:$A,$B18,'EPA Export Aggregation'!$D:$D,$A$1)*IF($A18="CH4",About!$D$58,IF($A18="N2O",About!$D$59,1))</f>
        <v>0.4450640852062</v>
      </c>
      <c r="H18" s="415">
        <f>SUMIFS('EPA Export Aggregation'!K:K,'EPA Export Aggregation'!$A:$A,$B18,'EPA Export Aggregation'!$D:$D,$A$1)*IF($A18="CH4",About!$D$58,IF($A18="N2O",About!$D$59,1))</f>
        <v>0.4450640852062</v>
      </c>
      <c r="I18" s="415">
        <f>SUMIFS('EPA Export Aggregation'!L:L,'EPA Export Aggregation'!$A:$A,$B18,'EPA Export Aggregation'!$D:$D,$A$1)*IF($A18="CH4",About!$D$58,IF($A18="N2O",About!$D$59,1))</f>
        <v>0.47811008394740001</v>
      </c>
      <c r="J18" s="415">
        <f>SUMIFS('EPA Export Aggregation'!M:M,'EPA Export Aggregation'!$A:$A,$B18,'EPA Export Aggregation'!$D:$D,$A$1)*IF($A18="CH4",About!$D$58,IF($A18="N2O",About!$D$59,1))</f>
        <v>0.52981350685840001</v>
      </c>
      <c r="K18" s="415">
        <f>SUMIFS('EPA Export Aggregation'!N:N,'EPA Export Aggregation'!$A:$A,$B18,'EPA Export Aggregation'!$D:$D,$A$1)*IF($A18="CH4",About!$D$58,IF($A18="N2O",About!$D$59,1))</f>
        <v>0.53894707903780004</v>
      </c>
      <c r="L18" s="415">
        <f>SUMIFS('EPA Export Aggregation'!O:O,'EPA Export Aggregation'!$A:$A,$B18,'EPA Export Aggregation'!$D:$D,$A$1)*IF($A18="CH4",About!$D$58,IF($A18="N2O",About!$D$59,1))</f>
        <v>0.55561962579760005</v>
      </c>
      <c r="M18" s="415">
        <f>SUMIFS('EPA Export Aggregation'!P:P,'EPA Export Aggregation'!$A:$A,$B18,'EPA Export Aggregation'!$D:$D,$A$1)*IF($A18="CH4",About!$D$58,IF($A18="N2O",About!$D$59,1))</f>
        <v>0.55903699888979996</v>
      </c>
      <c r="N18" s="415">
        <f>SUMIFS('EPA Export Aggregation'!Q:Q,'EPA Export Aggregation'!$A:$A,$B18,'EPA Export Aggregation'!$D:$D,$A$1)*IF($A18="CH4",About!$D$58,IF($A18="N2O",About!$D$59,1))</f>
        <v>0.54728191570490003</v>
      </c>
      <c r="O18" s="415">
        <f>SUMIFS('EPA Export Aggregation'!R:R,'EPA Export Aggregation'!$A:$A,$B18,'EPA Export Aggregation'!$D:$D,$A$1)*IF($A18="CH4",About!$D$58,IF($A18="N2O",About!$D$59,1))</f>
        <v>0.58836252563040004</v>
      </c>
      <c r="P18" s="415">
        <f>SUMIFS('EPA Export Aggregation'!S:S,'EPA Export Aggregation'!$A:$A,$B18,'EPA Export Aggregation'!$D:$D,$A$1)*IF($A18="CH4",About!$D$58,IF($A18="N2O",About!$D$59,1))</f>
        <v>0.61932424054559998</v>
      </c>
      <c r="Q18" s="415">
        <f>SUMIFS('EPA Export Aggregation'!T:T,'EPA Export Aggregation'!$A:$A,$B18,'EPA Export Aggregation'!$D:$D,$A$1)*IF($A18="CH4",About!$D$58,IF($A18="N2O",About!$D$59,1))</f>
        <v>0.68612412919569998</v>
      </c>
      <c r="R18" s="415">
        <f>SUMIFS('EPA Export Aggregation'!U:U,'EPA Export Aggregation'!$A:$A,$B18,'EPA Export Aggregation'!$D:$D,$A$1)*IF($A18="CH4",About!$D$58,IF($A18="N2O",About!$D$59,1))</f>
        <v>0.50238720538720005</v>
      </c>
      <c r="S18" s="415">
        <f>SUMIFS('EPA Export Aggregation'!V:V,'EPA Export Aggregation'!$A:$A,$B18,'EPA Export Aggregation'!$D:$D,$A$1)*IF($A18="CH4",About!$D$58,IF($A18="N2O",About!$D$59,1))</f>
        <v>0.63829353846150005</v>
      </c>
      <c r="T18" s="415">
        <f>SUMIFS('EPA Export Aggregation'!W:W,'EPA Export Aggregation'!$A:$A,$B18,'EPA Export Aggregation'!$D:$D,$A$1)*IF($A18="CH4",About!$D$58,IF($A18="N2O",About!$D$59,1))</f>
        <v>0.67090707692310003</v>
      </c>
      <c r="U18" s="415">
        <f>SUMIFS('EPA Export Aggregation'!X:X,'EPA Export Aggregation'!$A:$A,$B18,'EPA Export Aggregation'!$D:$D,$A$1)*IF($A18="CH4",About!$D$58,IF($A18="N2O",About!$D$59,1))</f>
        <v>0.62897538461540003</v>
      </c>
      <c r="V18" s="415">
        <f>SUMIFS('EPA Export Aggregation'!Y:Y,'EPA Export Aggregation'!$A:$A,$B18,'EPA Export Aggregation'!$D:$D,$A$1)*IF($A18="CH4",About!$D$58,IF($A18="N2O",About!$D$59,1))</f>
        <v>0.63565392491469996</v>
      </c>
      <c r="W18" s="415">
        <f>SUMIFS('EPA Export Aggregation'!Z:Z,'EPA Export Aggregation'!$A:$A,$B18,'EPA Export Aggregation'!$D:$D,$A$1)*IF($A18="CH4",About!$D$58,IF($A18="N2O",About!$D$59,1))</f>
        <v>0.77498727064020001</v>
      </c>
      <c r="X18" s="415">
        <f>SUMIFS('EPA Export Aggregation'!AA:AA,'EPA Export Aggregation'!$A:$A,$B18,'EPA Export Aggregation'!$D:$D,$A$1)*IF($A18="CH4",About!$D$58,IF($A18="N2O",About!$D$59,1))</f>
        <v>0.71282394408049998</v>
      </c>
      <c r="Y18" s="415">
        <f>SUMIFS('EPA Export Aggregation'!AB:AB,'EPA Export Aggregation'!$A:$A,$B18,'EPA Export Aggregation'!$D:$D,$A$1)*IF($A18="CH4",About!$D$58,IF($A18="N2O",About!$D$59,1))</f>
        <v>0.6089244777717</v>
      </c>
      <c r="Z18" s="415">
        <f>SUMIFS('EPA Export Aggregation'!AC:AC,'EPA Export Aggregation'!$A:$A,$B18,'EPA Export Aggregation'!$D:$D,$A$1)*IF($A18="CH4",About!$D$58,IF($A18="N2O",About!$D$59,1))</f>
        <v>0.7392944506943</v>
      </c>
      <c r="AA18" s="415">
        <f>SUMIFS('EPA Export Aggregation'!AD:AD,'EPA Export Aggregation'!$A:$A,$B18,'EPA Export Aggregation'!$D:$D,$A$1)*IF($A18="CH4",About!$D$58,IF($A18="N2O",About!$D$59,1))</f>
        <v>0.79522624403660003</v>
      </c>
      <c r="AB18" s="415">
        <f>SUMIFS('EPA Export Aggregation'!AE:AE,'EPA Export Aggregation'!$A:$A,$B18,'EPA Export Aggregation'!$D:$D,$A$1)*IF($A18="CH4",About!$D$58,IF($A18="N2O",About!$D$59,1))</f>
        <v>0.74332574869610002</v>
      </c>
      <c r="AC18" s="415">
        <f>SUMIFS('EPA Export Aggregation'!AF:AF,'EPA Export Aggregation'!$A:$A,$B18,'EPA Export Aggregation'!$D:$D,$A$1)*IF($A18="CH4",About!$D$58,IF($A18="N2O",About!$D$59,1))</f>
        <v>0.82796984535960005</v>
      </c>
      <c r="AD18" s="415">
        <f>SUMIFS('EPA Export Aggregation'!AG:AG,'EPA Export Aggregation'!$A:$A,$B18,'EPA Export Aggregation'!$D:$D,$A$1)*IF($A18="CH4",About!$D$58,IF($A18="N2O",About!$D$59,1))</f>
        <v>0.82209894607739997</v>
      </c>
      <c r="AE18" s="415">
        <f>SUMIFS('EPA Export Aggregation'!AH:AH,'EPA Export Aggregation'!$A:$A,$B18,'EPA Export Aggregation'!$D:$D,$A$1)*IF($A18="CH4",About!$D$58,IF($A18="N2O",About!$D$59,1))</f>
        <v>0.71931654820260005</v>
      </c>
      <c r="AF18" s="415">
        <f>SUMIFS('EPA Export Aggregation'!AI:AI,'EPA Export Aggregation'!$A:$A,$B18,'EPA Export Aggregation'!$D:$D,$A$1)*IF($A18="CH4",About!$D$58,IF($A18="N2O",About!$D$59,1))</f>
        <v>0.65062318018870002</v>
      </c>
      <c r="AG18" s="415">
        <f>SUMIFS('EPA Export Aggregation'!AJ:AJ,'EPA Export Aggregation'!$A:$A,$B18,'EPA Export Aggregation'!$D:$D,$A$1)*IF($A18="CH4",About!$D$58,IF($A18="N2O",About!$D$59,1))</f>
        <v>0.56811829884200005</v>
      </c>
      <c r="AH18" s="415">
        <f>SUMIFS('EPA Export Aggregation'!AK:AK,'EPA Export Aggregation'!$A:$A,$B18,'EPA Export Aggregation'!$D:$D,$A$1)*IF($A18="CH4",About!$D$58,IF($A18="N2O",About!$D$59,1))</f>
        <v>0.76312212358700005</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0.35630007509150002</v>
      </c>
      <c r="D20">
        <f>SUMIFS('EPA Export Aggregation'!G:G,'EPA Export Aggregation'!$A:$A,$B20,'EPA Export Aggregation'!$D:$D,$A$1)*IF($A20="CH4",About!$D$58,IF($A20="N2O",About!$D$59,1))</f>
        <v>0.32398902159519999</v>
      </c>
      <c r="E20">
        <f>SUMIFS('EPA Export Aggregation'!H:H,'EPA Export Aggregation'!$A:$A,$B20,'EPA Export Aggregation'!$D:$D,$A$1)*IF($A20="CH4",About!$D$58,IF($A20="N2O",About!$D$59,1))</f>
        <v>0.33062363671720002</v>
      </c>
      <c r="F20">
        <f>SUMIFS('EPA Export Aggregation'!I:I,'EPA Export Aggregation'!$A:$A,$B20,'EPA Export Aggregation'!$D:$D,$A$1)*IF($A20="CH4",About!$D$58,IF($A20="N2O",About!$D$59,1))</f>
        <v>0.31878934571419998</v>
      </c>
      <c r="G20">
        <f>SUMIFS('EPA Export Aggregation'!J:J,'EPA Export Aggregation'!$A:$A,$B20,'EPA Export Aggregation'!$D:$D,$A$1)*IF($A20="CH4",About!$D$58,IF($A20="N2O",About!$D$59,1))</f>
        <v>0.32118272870820003</v>
      </c>
      <c r="H20">
        <f>SUMIFS('EPA Export Aggregation'!K:K,'EPA Export Aggregation'!$A:$A,$B20,'EPA Export Aggregation'!$D:$D,$A$1)*IF($A20="CH4",About!$D$58,IF($A20="N2O",About!$D$59,1))</f>
        <v>0.33489665731750001</v>
      </c>
      <c r="I20">
        <f>SUMIFS('EPA Export Aggregation'!L:L,'EPA Export Aggregation'!$A:$A,$B20,'EPA Export Aggregation'!$D:$D,$A$1)*IF($A20="CH4",About!$D$58,IF($A20="N2O",About!$D$59,1))</f>
        <v>0.33067964421930002</v>
      </c>
      <c r="J20">
        <f>SUMIFS('EPA Export Aggregation'!M:M,'EPA Export Aggregation'!$A:$A,$B20,'EPA Export Aggregation'!$D:$D,$A$1)*IF($A20="CH4",About!$D$58,IF($A20="N2O",About!$D$59,1))</f>
        <v>0.33719316789010001</v>
      </c>
      <c r="K20">
        <f>SUMIFS('EPA Export Aggregation'!N:N,'EPA Export Aggregation'!$A:$A,$B20,'EPA Export Aggregation'!$D:$D,$A$1)*IF($A20="CH4",About!$D$58,IF($A20="N2O",About!$D$59,1))</f>
        <v>0.28720565789859998</v>
      </c>
      <c r="L20">
        <f>SUMIFS('EPA Export Aggregation'!O:O,'EPA Export Aggregation'!$A:$A,$B20,'EPA Export Aggregation'!$D:$D,$A$1)*IF($A20="CH4",About!$D$58,IF($A20="N2O",About!$D$59,1))</f>
        <v>0.2228251615288</v>
      </c>
      <c r="M20">
        <f>SUMIFS('EPA Export Aggregation'!P:P,'EPA Export Aggregation'!$A:$A,$B20,'EPA Export Aggregation'!$D:$D,$A$1)*IF($A20="CH4",About!$D$58,IF($A20="N2O",About!$D$59,1))</f>
        <v>0.1649812500184</v>
      </c>
      <c r="N20">
        <f>SUMIFS('EPA Export Aggregation'!Q:Q,'EPA Export Aggregation'!$A:$A,$B20,'EPA Export Aggregation'!$D:$D,$A$1)*IF($A20="CH4",About!$D$58,IF($A20="N2O",About!$D$59,1))</f>
        <v>7.9632198816999997E-2</v>
      </c>
      <c r="O20">
        <f>SUMIFS('EPA Export Aggregation'!R:R,'EPA Export Aggregation'!$A:$A,$B20,'EPA Export Aggregation'!$D:$D,$A$1)*IF($A20="CH4",About!$D$58,IF($A20="N2O",About!$D$59,1))</f>
        <v>0</v>
      </c>
      <c r="P20">
        <f>SUMIFS('EPA Export Aggregation'!S:S,'EPA Export Aggregation'!$A:$A,$B20,'EPA Export Aggregation'!$D:$D,$A$1)*IF($A20="CH4",About!$D$58,IF($A20="N2O",About!$D$59,1))</f>
        <v>0.15649042196410001</v>
      </c>
      <c r="Q20">
        <f>SUMIFS('EPA Export Aggregation'!T:T,'EPA Export Aggregation'!$A:$A,$B20,'EPA Export Aggregation'!$D:$D,$A$1)*IF($A20="CH4",About!$D$58,IF($A20="N2O",About!$D$59,1))</f>
        <v>0.27918982542949999</v>
      </c>
      <c r="R20">
        <f>SUMIFS('EPA Export Aggregation'!U:U,'EPA Export Aggregation'!$A:$A,$B20,'EPA Export Aggregation'!$D:$D,$A$1)*IF($A20="CH4",About!$D$58,IF($A20="N2O",About!$D$59,1))</f>
        <v>0.41755352633679998</v>
      </c>
      <c r="S20">
        <f>SUMIFS('EPA Export Aggregation'!V:V,'EPA Export Aggregation'!$A:$A,$B20,'EPA Export Aggregation'!$D:$D,$A$1)*IF($A20="CH4",About!$D$58,IF($A20="N2O",About!$D$59,1))</f>
        <v>0.5723756387283</v>
      </c>
      <c r="T20">
        <f>SUMIFS('EPA Export Aggregation'!W:W,'EPA Export Aggregation'!$A:$A,$B20,'EPA Export Aggregation'!$D:$D,$A$1)*IF($A20="CH4",About!$D$58,IF($A20="N2O",About!$D$59,1))</f>
        <v>0.69680580946350001</v>
      </c>
      <c r="U20">
        <f>SUMIFS('EPA Export Aggregation'!X:X,'EPA Export Aggregation'!$A:$A,$B20,'EPA Export Aggregation'!$D:$D,$A$1)*IF($A20="CH4",About!$D$58,IF($A20="N2O",About!$D$59,1))</f>
        <v>0.66034858307949995</v>
      </c>
      <c r="V20">
        <f>SUMIFS('EPA Export Aggregation'!Y:Y,'EPA Export Aggregation'!$A:$A,$B20,'EPA Export Aggregation'!$D:$D,$A$1)*IF($A20="CH4",About!$D$58,IF($A20="N2O",About!$D$59,1))</f>
        <v>0.45364717017669998</v>
      </c>
      <c r="W20">
        <f>SUMIFS('EPA Export Aggregation'!Z:Z,'EPA Export Aggregation'!$A:$A,$B20,'EPA Export Aggregation'!$D:$D,$A$1)*IF($A20="CH4",About!$D$58,IF($A20="N2O",About!$D$59,1))</f>
        <v>0.29198918152339998</v>
      </c>
      <c r="X20">
        <f>SUMIFS('EPA Export Aggregation'!AA:AA,'EPA Export Aggregation'!$A:$A,$B20,'EPA Export Aggregation'!$D:$D,$A$1)*IF($A20="CH4",About!$D$58,IF($A20="N2O",About!$D$59,1))</f>
        <v>0.37202137865739998</v>
      </c>
      <c r="Y20">
        <f>SUMIFS('EPA Export Aggregation'!AB:AB,'EPA Export Aggregation'!$A:$A,$B20,'EPA Export Aggregation'!$D:$D,$A$1)*IF($A20="CH4",About!$D$58,IF($A20="N2O",About!$D$59,1))</f>
        <v>0.44149327968239999</v>
      </c>
      <c r="Z20">
        <f>SUMIFS('EPA Export Aggregation'!AC:AC,'EPA Export Aggregation'!$A:$A,$B20,'EPA Export Aggregation'!$D:$D,$A$1)*IF($A20="CH4",About!$D$58,IF($A20="N2O",About!$D$59,1))</f>
        <v>0.47682371527959999</v>
      </c>
      <c r="AA20">
        <f>SUMIFS('EPA Export Aggregation'!AD:AD,'EPA Export Aggregation'!$A:$A,$B20,'EPA Export Aggregation'!$D:$D,$A$1)*IF($A20="CH4",About!$D$58,IF($A20="N2O",About!$D$59,1))</f>
        <v>0.49406155672640001</v>
      </c>
      <c r="AB20">
        <f>SUMIFS('EPA Export Aggregation'!AE:AE,'EPA Export Aggregation'!$A:$A,$B20,'EPA Export Aggregation'!$D:$D,$A$1)*IF($A20="CH4",About!$D$58,IF($A20="N2O",About!$D$59,1))</f>
        <v>0.496783396667</v>
      </c>
      <c r="AC20">
        <f>SUMIFS('EPA Export Aggregation'!AF:AF,'EPA Export Aggregation'!$A:$A,$B20,'EPA Export Aggregation'!$D:$D,$A$1)*IF($A20="CH4",About!$D$58,IF($A20="N2O",About!$D$59,1))</f>
        <v>1.155447321E-4</v>
      </c>
      <c r="AD20">
        <f>SUMIFS('EPA Export Aggregation'!AG:AG,'EPA Export Aggregation'!$A:$A,$B20,'EPA Export Aggregation'!$D:$D,$A$1)*IF($A20="CH4",About!$D$58,IF($A20="N2O",About!$D$59,1))</f>
        <v>1.073961169E-4</v>
      </c>
      <c r="AE20">
        <f>SUMIFS('EPA Export Aggregation'!AH:AH,'EPA Export Aggregation'!$A:$A,$B20,'EPA Export Aggregation'!$D:$D,$A$1)*IF($A20="CH4",About!$D$58,IF($A20="N2O",About!$D$59,1))</f>
        <v>1.195480774E-4</v>
      </c>
      <c r="AF20">
        <f>SUMIFS('EPA Export Aggregation'!AI:AI,'EPA Export Aggregation'!$A:$A,$B20,'EPA Export Aggregation'!$D:$D,$A$1)*IF($A20="CH4",About!$D$58,IF($A20="N2O",About!$D$59,1))</f>
        <v>1.3458187970000001E-4</v>
      </c>
      <c r="AG20">
        <f>SUMIFS('EPA Export Aggregation'!AJ:AJ,'EPA Export Aggregation'!$A:$A,$B20,'EPA Export Aggregation'!$D:$D,$A$1)*IF($A20="CH4",About!$D$58,IF($A20="N2O",About!$D$59,1))</f>
        <v>0.12092786556060001</v>
      </c>
      <c r="AH20">
        <f>SUMIFS('EPA Export Aggregation'!AK:AK,'EPA Export Aggregation'!$A:$A,$B20,'EPA Export Aggregation'!$D:$D,$A$1)*IF($A20="CH4",About!$D$58,IF($A20="N2O",About!$D$59,1))</f>
        <v>0.1124828610597</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0.41376007136490001</v>
      </c>
      <c r="D22">
        <f>SUMIFS('EPA Export Aggregation'!G:G,'EPA Export Aggregation'!$A:$A,$B22,'EPA Export Aggregation'!$D:$D,$A$1)*IF($A22="CH4",About!$D$58,IF($A22="N2O",About!$D$59,1))</f>
        <v>0.4139559251787</v>
      </c>
      <c r="E22">
        <f>SUMIFS('EPA Export Aggregation'!H:H,'EPA Export Aggregation'!$A:$A,$B22,'EPA Export Aggregation'!$D:$D,$A$1)*IF($A22="CH4",About!$D$58,IF($A22="N2O",About!$D$59,1))</f>
        <v>0.4255563255182</v>
      </c>
      <c r="F22">
        <f>SUMIFS('EPA Export Aggregation'!I:I,'EPA Export Aggregation'!$A:$A,$B22,'EPA Export Aggregation'!$D:$D,$A$1)*IF($A22="CH4",About!$D$58,IF($A22="N2O",About!$D$59,1))</f>
        <v>0.4161276393958</v>
      </c>
      <c r="G22">
        <f>SUMIFS('EPA Export Aggregation'!J:J,'EPA Export Aggregation'!$A:$A,$B22,'EPA Export Aggregation'!$D:$D,$A$1)*IF($A22="CH4",About!$D$58,IF($A22="N2O",About!$D$59,1))</f>
        <v>0.43958100047300003</v>
      </c>
      <c r="H22">
        <f>SUMIFS('EPA Export Aggregation'!K:K,'EPA Export Aggregation'!$A:$A,$B22,'EPA Export Aggregation'!$D:$D,$A$1)*IF($A22="CH4",About!$D$58,IF($A22="N2O",About!$D$59,1))</f>
        <v>0.40766397104070001</v>
      </c>
      <c r="I22">
        <f>SUMIFS('EPA Export Aggregation'!L:L,'EPA Export Aggregation'!$A:$A,$B22,'EPA Export Aggregation'!$D:$D,$A$1)*IF($A22="CH4",About!$D$58,IF($A22="N2O",About!$D$59,1))</f>
        <v>0.41454090335749999</v>
      </c>
      <c r="J22">
        <f>SUMIFS('EPA Export Aggregation'!M:M,'EPA Export Aggregation'!$A:$A,$B22,'EPA Export Aggregation'!$D:$D,$A$1)*IF($A22="CH4",About!$D$58,IF($A22="N2O",About!$D$59,1))</f>
        <v>0.42446551086399997</v>
      </c>
      <c r="K22">
        <f>SUMIFS('EPA Export Aggregation'!N:N,'EPA Export Aggregation'!$A:$A,$B22,'EPA Export Aggregation'!$D:$D,$A$1)*IF($A22="CH4",About!$D$58,IF($A22="N2O",About!$D$59,1))</f>
        <v>0.56940377196839997</v>
      </c>
      <c r="L22">
        <f>SUMIFS('EPA Export Aggregation'!O:O,'EPA Export Aggregation'!$A:$A,$B22,'EPA Export Aggregation'!$D:$D,$A$1)*IF($A22="CH4",About!$D$58,IF($A22="N2O",About!$D$59,1))</f>
        <v>0.5471058799888</v>
      </c>
      <c r="M22">
        <f>SUMIFS('EPA Export Aggregation'!P:P,'EPA Export Aggregation'!$A:$A,$B22,'EPA Export Aggregation'!$D:$D,$A$1)*IF($A22="CH4",About!$D$58,IF($A22="N2O",About!$D$59,1))</f>
        <v>0.4686263554556</v>
      </c>
      <c r="N22">
        <f>SUMIFS('EPA Export Aggregation'!Q:Q,'EPA Export Aggregation'!$A:$A,$B22,'EPA Export Aggregation'!$D:$D,$A$1)*IF($A22="CH4",About!$D$58,IF($A22="N2O",About!$D$59,1))</f>
        <v>0.36956756244490002</v>
      </c>
      <c r="O22">
        <f>SUMIFS('EPA Export Aggregation'!R:R,'EPA Export Aggregation'!$A:$A,$B22,'EPA Export Aggregation'!$D:$D,$A$1)*IF($A22="CH4",About!$D$58,IF($A22="N2O",About!$D$59,1))</f>
        <v>0.43780286904150001</v>
      </c>
      <c r="P22">
        <f>SUMIFS('EPA Export Aggregation'!S:S,'EPA Export Aggregation'!$A:$A,$B22,'EPA Export Aggregation'!$D:$D,$A$1)*IF($A22="CH4",About!$D$58,IF($A22="N2O",About!$D$59,1))</f>
        <v>0.39786294744239997</v>
      </c>
      <c r="Q22">
        <f>SUMIFS('EPA Export Aggregation'!T:T,'EPA Export Aggregation'!$A:$A,$B22,'EPA Export Aggregation'!$D:$D,$A$1)*IF($A22="CH4",About!$D$58,IF($A22="N2O",About!$D$59,1))</f>
        <v>0.3295488667284</v>
      </c>
      <c r="R22">
        <f>SUMIFS('EPA Export Aggregation'!U:U,'EPA Export Aggregation'!$A:$A,$B22,'EPA Export Aggregation'!$D:$D,$A$1)*IF($A22="CH4",About!$D$58,IF($A22="N2O",About!$D$59,1))</f>
        <v>0.3634873123258</v>
      </c>
      <c r="S22">
        <f>SUMIFS('EPA Export Aggregation'!V:V,'EPA Export Aggregation'!$A:$A,$B22,'EPA Export Aggregation'!$D:$D,$A$1)*IF($A22="CH4",About!$D$58,IF($A22="N2O",About!$D$59,1))</f>
        <v>0.37531032604409997</v>
      </c>
      <c r="T22">
        <f>SUMIFS('EPA Export Aggregation'!W:W,'EPA Export Aggregation'!$A:$A,$B22,'EPA Export Aggregation'!$D:$D,$A$1)*IF($A22="CH4",About!$D$58,IF($A22="N2O",About!$D$59,1))</f>
        <v>0.44258871533420002</v>
      </c>
      <c r="U22">
        <f>SUMIFS('EPA Export Aggregation'!X:X,'EPA Export Aggregation'!$A:$A,$B22,'EPA Export Aggregation'!$D:$D,$A$1)*IF($A22="CH4",About!$D$58,IF($A22="N2O",About!$D$59,1))</f>
        <v>0.41774901058570002</v>
      </c>
      <c r="V22">
        <f>SUMIFS('EPA Export Aggregation'!Y:Y,'EPA Export Aggregation'!$A:$A,$B22,'EPA Export Aggregation'!$D:$D,$A$1)*IF($A22="CH4",About!$D$58,IF($A22="N2O",About!$D$59,1))</f>
        <v>0.39393455207740002</v>
      </c>
      <c r="W22">
        <f>SUMIFS('EPA Export Aggregation'!Z:Z,'EPA Export Aggregation'!$A:$A,$B22,'EPA Export Aggregation'!$D:$D,$A$1)*IF($A22="CH4",About!$D$58,IF($A22="N2O",About!$D$59,1))</f>
        <v>0.46335981465940002</v>
      </c>
      <c r="X22">
        <f>SUMIFS('EPA Export Aggregation'!AA:AA,'EPA Export Aggregation'!$A:$A,$B22,'EPA Export Aggregation'!$D:$D,$A$1)*IF($A22="CH4",About!$D$58,IF($A22="N2O",About!$D$59,1))</f>
        <v>0.38899793103879998</v>
      </c>
      <c r="Y22">
        <f>SUMIFS('EPA Export Aggregation'!AB:AB,'EPA Export Aggregation'!$A:$A,$B22,'EPA Export Aggregation'!$D:$D,$A$1)*IF($A22="CH4",About!$D$58,IF($A22="N2O",About!$D$59,1))</f>
        <v>0.37488884844620002</v>
      </c>
      <c r="Z22">
        <f>SUMIFS('EPA Export Aggregation'!AC:AC,'EPA Export Aggregation'!$A:$A,$B22,'EPA Export Aggregation'!$D:$D,$A$1)*IF($A22="CH4",About!$D$58,IF($A22="N2O",About!$D$59,1))</f>
        <v>0.41134225221089998</v>
      </c>
      <c r="AA22">
        <f>SUMIFS('EPA Export Aggregation'!AD:AD,'EPA Export Aggregation'!$A:$A,$B22,'EPA Export Aggregation'!$D:$D,$A$1)*IF($A22="CH4",About!$D$58,IF($A22="N2O",About!$D$59,1))</f>
        <v>0.46240440016290002</v>
      </c>
      <c r="AB22">
        <f>SUMIFS('EPA Export Aggregation'!AE:AE,'EPA Export Aggregation'!$A:$A,$B22,'EPA Export Aggregation'!$D:$D,$A$1)*IF($A22="CH4",About!$D$58,IF($A22="N2O",About!$D$59,1))</f>
        <v>0.46560522951119998</v>
      </c>
      <c r="AC22">
        <f>SUMIFS('EPA Export Aggregation'!AF:AF,'EPA Export Aggregation'!$A:$A,$B22,'EPA Export Aggregation'!$D:$D,$A$1)*IF($A22="CH4",About!$D$58,IF($A22="N2O",About!$D$59,1))</f>
        <v>0.38294942835040002</v>
      </c>
      <c r="AD22">
        <f>SUMIFS('EPA Export Aggregation'!AG:AG,'EPA Export Aggregation'!$A:$A,$B22,'EPA Export Aggregation'!$D:$D,$A$1)*IF($A22="CH4",About!$D$58,IF($A22="N2O",About!$D$59,1))</f>
        <v>0.4173718250574</v>
      </c>
      <c r="AE22">
        <f>SUMIFS('EPA Export Aggregation'!AH:AH,'EPA Export Aggregation'!$A:$A,$B22,'EPA Export Aggregation'!$D:$D,$A$1)*IF($A22="CH4",About!$D$58,IF($A22="N2O",About!$D$59,1))</f>
        <v>0.3937898210945</v>
      </c>
      <c r="AF22">
        <f>SUMIFS('EPA Export Aggregation'!AI:AI,'EPA Export Aggregation'!$A:$A,$B22,'EPA Export Aggregation'!$D:$D,$A$1)*IF($A22="CH4",About!$D$58,IF($A22="N2O",About!$D$59,1))</f>
        <v>0.37267762504020002</v>
      </c>
      <c r="AG22">
        <f>SUMIFS('EPA Export Aggregation'!AJ:AJ,'EPA Export Aggregation'!$A:$A,$B22,'EPA Export Aggregation'!$D:$D,$A$1)*IF($A22="CH4",About!$D$58,IF($A22="N2O",About!$D$59,1))</f>
        <v>0.40926503108279999</v>
      </c>
      <c r="AH22">
        <f>SUMIFS('EPA Export Aggregation'!AK:AK,'EPA Export Aggregation'!$A:$A,$B22,'EPA Export Aggregation'!$D:$D,$A$1)*IF($A22="CH4",About!$D$58,IF($A22="N2O",About!$D$59,1))</f>
        <v>0.33190017674119998</v>
      </c>
    </row>
    <row r="23" spans="1:34" x14ac:dyDescent="0.45">
      <c r="A23" s="413" t="s">
        <v>2215</v>
      </c>
      <c r="B23" s="414" t="s">
        <v>4241</v>
      </c>
      <c r="C23">
        <f>SUMIFS('EPA Export Aggregation'!F:F,'EPA Export Aggregation'!$A:$A,$B23,'EPA Export Aggregation'!$D:$D,$A$1)*IF($A23="CH4",About!$D$58,IF($A23="N2O",About!$D$59,1))</f>
        <v>3.8499322566599999E-2</v>
      </c>
      <c r="D23">
        <f>SUMIFS('EPA Export Aggregation'!G:G,'EPA Export Aggregation'!$A:$A,$B23,'EPA Export Aggregation'!$D:$D,$A$1)*IF($A23="CH4",About!$D$58,IF($A23="N2O",About!$D$59,1))</f>
        <v>3.5419975276599999E-2</v>
      </c>
      <c r="E23">
        <f>SUMIFS('EPA Export Aggregation'!H:H,'EPA Export Aggregation'!$A:$A,$B23,'EPA Export Aggregation'!$D:$D,$A$1)*IF($A23="CH4",About!$D$58,IF($A23="N2O",About!$D$59,1))</f>
        <v>3.89152382511E-2</v>
      </c>
      <c r="F23">
        <f>SUMIFS('EPA Export Aggregation'!I:I,'EPA Export Aggregation'!$A:$A,$B23,'EPA Export Aggregation'!$D:$D,$A$1)*IF($A23="CH4",About!$D$58,IF($A23="N2O",About!$D$59,1))</f>
        <v>4.5968215012999997E-2</v>
      </c>
      <c r="G23">
        <f>SUMIFS('EPA Export Aggregation'!J:J,'EPA Export Aggregation'!$A:$A,$B23,'EPA Export Aggregation'!$D:$D,$A$1)*IF($A23="CH4",About!$D$58,IF($A23="N2O",About!$D$59,1))</f>
        <v>4.2967216130300002E-2</v>
      </c>
      <c r="H23">
        <f>SUMIFS('EPA Export Aggregation'!K:K,'EPA Export Aggregation'!$A:$A,$B23,'EPA Export Aggregation'!$D:$D,$A$1)*IF($A23="CH4",About!$D$58,IF($A23="N2O",About!$D$59,1))</f>
        <v>4.2855479694799997E-2</v>
      </c>
      <c r="I23">
        <f>SUMIFS('EPA Export Aggregation'!L:L,'EPA Export Aggregation'!$A:$A,$B23,'EPA Export Aggregation'!$D:$D,$A$1)*IF($A23="CH4",About!$D$58,IF($A23="N2O",About!$D$59,1))</f>
        <v>3.8784596808399997E-2</v>
      </c>
      <c r="J23">
        <f>SUMIFS('EPA Export Aggregation'!M:M,'EPA Export Aggregation'!$A:$A,$B23,'EPA Export Aggregation'!$D:$D,$A$1)*IF($A23="CH4",About!$D$58,IF($A23="N2O",About!$D$59,1))</f>
        <v>3.9448436984499999E-2</v>
      </c>
      <c r="K23">
        <f>SUMIFS('EPA Export Aggregation'!N:N,'EPA Export Aggregation'!$A:$A,$B23,'EPA Export Aggregation'!$D:$D,$A$1)*IF($A23="CH4",About!$D$58,IF($A23="N2O",About!$D$59,1))</f>
        <v>4.8525857393900002E-2</v>
      </c>
      <c r="L23">
        <f>SUMIFS('EPA Export Aggregation'!O:O,'EPA Export Aggregation'!$A:$A,$B23,'EPA Export Aggregation'!$D:$D,$A$1)*IF($A23="CH4",About!$D$58,IF($A23="N2O",About!$D$59,1))</f>
        <v>4.6440732382700002E-2</v>
      </c>
      <c r="M23">
        <f>SUMIFS('EPA Export Aggregation'!P:P,'EPA Export Aggregation'!$A:$A,$B23,'EPA Export Aggregation'!$D:$D,$A$1)*IF($A23="CH4",About!$D$58,IF($A23="N2O",About!$D$59,1))</f>
        <v>4.2080437254E-2</v>
      </c>
      <c r="N23">
        <f>SUMIFS('EPA Export Aggregation'!Q:Q,'EPA Export Aggregation'!$A:$A,$B23,'EPA Export Aggregation'!$D:$D,$A$1)*IF($A23="CH4",About!$D$58,IF($A23="N2O",About!$D$59,1))</f>
        <v>4.0172078218399999E-2</v>
      </c>
      <c r="O23">
        <f>SUMIFS('EPA Export Aggregation'!R:R,'EPA Export Aggregation'!$A:$A,$B23,'EPA Export Aggregation'!$D:$D,$A$1)*IF($A23="CH4",About!$D$58,IF($A23="N2O",About!$D$59,1))</f>
        <v>3.6242543352099997E-2</v>
      </c>
      <c r="P23">
        <f>SUMIFS('EPA Export Aggregation'!S:S,'EPA Export Aggregation'!$A:$A,$B23,'EPA Export Aggregation'!$D:$D,$A$1)*IF($A23="CH4",About!$D$58,IF($A23="N2O",About!$D$59,1))</f>
        <v>3.46708125361E-2</v>
      </c>
      <c r="Q23">
        <f>SUMIFS('EPA Export Aggregation'!T:T,'EPA Export Aggregation'!$A:$A,$B23,'EPA Export Aggregation'!$D:$D,$A$1)*IF($A23="CH4",About!$D$58,IF($A23="N2O",About!$D$59,1))</f>
        <v>3.5725796860700001E-2</v>
      </c>
      <c r="R23">
        <f>SUMIFS('EPA Export Aggregation'!U:U,'EPA Export Aggregation'!$A:$A,$B23,'EPA Export Aggregation'!$D:$D,$A$1)*IF($A23="CH4",About!$D$58,IF($A23="N2O",About!$D$59,1))</f>
        <v>3.5415923569200002E-2</v>
      </c>
      <c r="S23">
        <f>SUMIFS('EPA Export Aggregation'!V:V,'EPA Export Aggregation'!$A:$A,$B23,'EPA Export Aggregation'!$D:$D,$A$1)*IF($A23="CH4",About!$D$58,IF($A23="N2O",About!$D$59,1))</f>
        <v>3.3786329533400002E-2</v>
      </c>
      <c r="T23">
        <f>SUMIFS('EPA Export Aggregation'!W:W,'EPA Export Aggregation'!$A:$A,$B23,'EPA Export Aggregation'!$D:$D,$A$1)*IF($A23="CH4",About!$D$58,IF($A23="N2O",About!$D$59,1))</f>
        <v>4.7401494364999998E-2</v>
      </c>
      <c r="U23">
        <f>SUMIFS('EPA Export Aggregation'!X:X,'EPA Export Aggregation'!$A:$A,$B23,'EPA Export Aggregation'!$D:$D,$A$1)*IF($A23="CH4",About!$D$58,IF($A23="N2O",About!$D$59,1))</f>
        <v>3.8872963615599998E-2</v>
      </c>
      <c r="V23">
        <f>SUMIFS('EPA Export Aggregation'!Y:Y,'EPA Export Aggregation'!$A:$A,$B23,'EPA Export Aggregation'!$D:$D,$A$1)*IF($A23="CH4",About!$D$58,IF($A23="N2O",About!$D$59,1))</f>
        <v>3.26147849447E-2</v>
      </c>
      <c r="W23">
        <f>SUMIFS('EPA Export Aggregation'!Z:Z,'EPA Export Aggregation'!$A:$A,$B23,'EPA Export Aggregation'!$D:$D,$A$1)*IF($A23="CH4",About!$D$58,IF($A23="N2O",About!$D$59,1))</f>
        <v>4.4829969250399997E-2</v>
      </c>
      <c r="X23">
        <f>SUMIFS('EPA Export Aggregation'!AA:AA,'EPA Export Aggregation'!$A:$A,$B23,'EPA Export Aggregation'!$D:$D,$A$1)*IF($A23="CH4",About!$D$58,IF($A23="N2O",About!$D$59,1))</f>
        <v>4.8071021760300002E-2</v>
      </c>
      <c r="Y23">
        <f>SUMIFS('EPA Export Aggregation'!AB:AB,'EPA Export Aggregation'!$A:$A,$B23,'EPA Export Aggregation'!$D:$D,$A$1)*IF($A23="CH4",About!$D$58,IF($A23="N2O",About!$D$59,1))</f>
        <v>4.5250547339600003E-2</v>
      </c>
      <c r="Z23">
        <f>SUMIFS('EPA Export Aggregation'!AC:AC,'EPA Export Aggregation'!$A:$A,$B23,'EPA Export Aggregation'!$D:$D,$A$1)*IF($A23="CH4",About!$D$58,IF($A23="N2O",About!$D$59,1))</f>
        <v>4.2567183460599997E-2</v>
      </c>
      <c r="AA23">
        <f>SUMIFS('EPA Export Aggregation'!AD:AD,'EPA Export Aggregation'!$A:$A,$B23,'EPA Export Aggregation'!$D:$D,$A$1)*IF($A23="CH4",About!$D$58,IF($A23="N2O",About!$D$59,1))</f>
        <v>1.6790933325499999E-2</v>
      </c>
      <c r="AB23">
        <f>SUMIFS('EPA Export Aggregation'!AE:AE,'EPA Export Aggregation'!$A:$A,$B23,'EPA Export Aggregation'!$D:$D,$A$1)*IF($A23="CH4",About!$D$58,IF($A23="N2O",About!$D$59,1))</f>
        <v>4.2620926325899998E-2</v>
      </c>
      <c r="AC23">
        <f>SUMIFS('EPA Export Aggregation'!AF:AF,'EPA Export Aggregation'!$A:$A,$B23,'EPA Export Aggregation'!$D:$D,$A$1)*IF($A23="CH4",About!$D$58,IF($A23="N2O",About!$D$59,1))</f>
        <v>4.8393739138900001E-2</v>
      </c>
      <c r="AD23">
        <f>SUMIFS('EPA Export Aggregation'!AG:AG,'EPA Export Aggregation'!$A:$A,$B23,'EPA Export Aggregation'!$D:$D,$A$1)*IF($A23="CH4",About!$D$58,IF($A23="N2O",About!$D$59,1))</f>
        <v>4.6939047477399999E-2</v>
      </c>
      <c r="AE23">
        <f>SUMIFS('EPA Export Aggregation'!AH:AH,'EPA Export Aggregation'!$A:$A,$B23,'EPA Export Aggregation'!$D:$D,$A$1)*IF($A23="CH4",About!$D$58,IF($A23="N2O",About!$D$59,1))</f>
        <v>5.5165609774099997E-2</v>
      </c>
      <c r="AF23">
        <f>SUMIFS('EPA Export Aggregation'!AI:AI,'EPA Export Aggregation'!$A:$A,$B23,'EPA Export Aggregation'!$D:$D,$A$1)*IF($A23="CH4",About!$D$58,IF($A23="N2O",About!$D$59,1))</f>
        <v>5.5220181625299999E-2</v>
      </c>
      <c r="AG23">
        <f>SUMIFS('EPA Export Aggregation'!AJ:AJ,'EPA Export Aggregation'!$A:$A,$B23,'EPA Export Aggregation'!$D:$D,$A$1)*IF($A23="CH4",About!$D$58,IF($A23="N2O",About!$D$59,1))</f>
        <v>5.1295586732700002E-2</v>
      </c>
      <c r="AH23">
        <f>SUMIFS('EPA Export Aggregation'!AK:AK,'EPA Export Aggregation'!$A:$A,$B23,'EPA Export Aggregation'!$D:$D,$A$1)*IF($A23="CH4",About!$D$58,IF($A23="N2O",About!$D$59,1))</f>
        <v>4.3865286835299999E-2</v>
      </c>
    </row>
    <row r="24" spans="1:34" x14ac:dyDescent="0.45">
      <c r="A24" s="413" t="s">
        <v>2215</v>
      </c>
      <c r="B24" s="414" t="s">
        <v>4257</v>
      </c>
      <c r="C24" s="415">
        <f>SUMIFS('EPA Export Aggregation'!F:F,'EPA Export Aggregation'!$A:$A,$B24,'EPA Export Aggregation'!$D:$D,$A$1)*IF($A24="CH4",About!$D$58,IF($A24="N2O",About!$D$59,1))</f>
        <v>1.37128378378E-2</v>
      </c>
      <c r="D24" s="415">
        <f>SUMIFS('EPA Export Aggregation'!G:G,'EPA Export Aggregation'!$A:$A,$B24,'EPA Export Aggregation'!$D:$D,$A$1)*IF($A24="CH4",About!$D$58,IF($A24="N2O",About!$D$59,1))</f>
        <v>1.7956626505999999E-2</v>
      </c>
      <c r="E24" s="415">
        <f>SUMIFS('EPA Export Aggregation'!H:H,'EPA Export Aggregation'!$A:$A,$B24,'EPA Export Aggregation'!$D:$D,$A$1)*IF($A24="CH4",About!$D$58,IF($A24="N2O",About!$D$59,1))</f>
        <v>3.7016129032299998E-2</v>
      </c>
      <c r="F24" s="415">
        <f>SUMIFS('EPA Export Aggregation'!I:I,'EPA Export Aggregation'!$A:$A,$B24,'EPA Export Aggregation'!$D:$D,$A$1)*IF($A24="CH4",About!$D$58,IF($A24="N2O",About!$D$59,1))</f>
        <v>1.56169811321E-2</v>
      </c>
      <c r="G24" s="415">
        <f>SUMIFS('EPA Export Aggregation'!J:J,'EPA Export Aggregation'!$A:$A,$B24,'EPA Export Aggregation'!$D:$D,$A$1)*IF($A24="CH4",About!$D$58,IF($A24="N2O",About!$D$59,1))</f>
        <v>5.2641509433999999E-2</v>
      </c>
      <c r="H24" s="415">
        <f>SUMIFS('EPA Export Aggregation'!K:K,'EPA Export Aggregation'!$A:$A,$B24,'EPA Export Aggregation'!$D:$D,$A$1)*IF($A24="CH4",About!$D$58,IF($A24="N2O",About!$D$59,1))</f>
        <v>5.2641509433999999E-2</v>
      </c>
      <c r="I24" s="415">
        <f>SUMIFS('EPA Export Aggregation'!L:L,'EPA Export Aggregation'!$A:$A,$B24,'EPA Export Aggregation'!$D:$D,$A$1)*IF($A24="CH4",About!$D$58,IF($A24="N2O",About!$D$59,1))</f>
        <v>4.6956521739099998E-2</v>
      </c>
      <c r="J24" s="415">
        <f>SUMIFS('EPA Export Aggregation'!M:M,'EPA Export Aggregation'!$A:$A,$B24,'EPA Export Aggregation'!$D:$D,$A$1)*IF($A24="CH4",About!$D$58,IF($A24="N2O",About!$D$59,1))</f>
        <v>4.3920000000000001E-2</v>
      </c>
      <c r="K24" s="415">
        <f>SUMIFS('EPA Export Aggregation'!N:N,'EPA Export Aggregation'!$A:$A,$B24,'EPA Export Aggregation'!$D:$D,$A$1)*IF($A24="CH4",About!$D$58,IF($A24="N2O",About!$D$59,1))</f>
        <v>4.224E-2</v>
      </c>
      <c r="L24" s="415">
        <f>SUMIFS('EPA Export Aggregation'!O:O,'EPA Export Aggregation'!$A:$A,$B24,'EPA Export Aggregation'!$D:$D,$A$1)*IF($A24="CH4",About!$D$58,IF($A24="N2O",About!$D$59,1))</f>
        <v>5.7677884615400001E-2</v>
      </c>
      <c r="M24" s="415">
        <f>SUMIFS('EPA Export Aggregation'!P:P,'EPA Export Aggregation'!$A:$A,$B24,'EPA Export Aggregation'!$D:$D,$A$1)*IF($A24="CH4",About!$D$58,IF($A24="N2O",About!$D$59,1))</f>
        <v>4.19802259887E-2</v>
      </c>
      <c r="N24" s="415">
        <f>SUMIFS('EPA Export Aggregation'!Q:Q,'EPA Export Aggregation'!$A:$A,$B24,'EPA Export Aggregation'!$D:$D,$A$1)*IF($A24="CH4",About!$D$58,IF($A24="N2O",About!$D$59,1))</f>
        <v>5.1082365364299998E-2</v>
      </c>
      <c r="O24" s="415">
        <f>SUMIFS('EPA Export Aggregation'!R:R,'EPA Export Aggregation'!$A:$A,$B24,'EPA Export Aggregation'!$D:$D,$A$1)*IF($A24="CH4",About!$D$58,IF($A24="N2O",About!$D$59,1))</f>
        <v>5.5168954593499998E-2</v>
      </c>
      <c r="P24" s="415">
        <f>SUMIFS('EPA Export Aggregation'!S:S,'EPA Export Aggregation'!$A:$A,$B24,'EPA Export Aggregation'!$D:$D,$A$1)*IF($A24="CH4",About!$D$58,IF($A24="N2O",About!$D$59,1))</f>
        <v>4.7630769230800001E-2</v>
      </c>
      <c r="Q24" s="415">
        <f>SUMIFS('EPA Export Aggregation'!T:T,'EPA Export Aggregation'!$A:$A,$B24,'EPA Export Aggregation'!$D:$D,$A$1)*IF($A24="CH4",About!$D$58,IF($A24="N2O",About!$D$59,1))</f>
        <v>4.4880952380999997E-2</v>
      </c>
      <c r="R24" s="415">
        <f>SUMIFS('EPA Export Aggregation'!U:U,'EPA Export Aggregation'!$A:$A,$B24,'EPA Export Aggregation'!$D:$D,$A$1)*IF($A24="CH4",About!$D$58,IF($A24="N2O",About!$D$59,1))</f>
        <v>4.72147619048E-2</v>
      </c>
      <c r="S24" s="415">
        <f>SUMIFS('EPA Export Aggregation'!V:V,'EPA Export Aggregation'!$A:$A,$B24,'EPA Export Aggregation'!$D:$D,$A$1)*IF($A24="CH4",About!$D$58,IF($A24="N2O",About!$D$59,1))</f>
        <v>3.33214024836E-2</v>
      </c>
      <c r="T24" s="415">
        <f>SUMIFS('EPA Export Aggregation'!W:W,'EPA Export Aggregation'!$A:$A,$B24,'EPA Export Aggregation'!$D:$D,$A$1)*IF($A24="CH4",About!$D$58,IF($A24="N2O",About!$D$59,1))</f>
        <v>3.6763696128599997E-2</v>
      </c>
      <c r="U24" s="415">
        <f>SUMIFS('EPA Export Aggregation'!X:X,'EPA Export Aggregation'!$A:$A,$B24,'EPA Export Aggregation'!$D:$D,$A$1)*IF($A24="CH4",About!$D$58,IF($A24="N2O",About!$D$59,1))</f>
        <v>3.7865230095000001E-2</v>
      </c>
      <c r="V24" s="415">
        <f>SUMIFS('EPA Export Aggregation'!Y:Y,'EPA Export Aggregation'!$A:$A,$B24,'EPA Export Aggregation'!$D:$D,$A$1)*IF($A24="CH4",About!$D$58,IF($A24="N2O",About!$D$59,1))</f>
        <v>2.753834916E-2</v>
      </c>
      <c r="W24" s="415">
        <f>SUMIFS('EPA Export Aggregation'!Z:Z,'EPA Export Aggregation'!$A:$A,$B24,'EPA Export Aggregation'!$D:$D,$A$1)*IF($A24="CH4",About!$D$58,IF($A24="N2O",About!$D$59,1))</f>
        <v>4.5444272304700002E-2</v>
      </c>
      <c r="X24" s="415">
        <f>SUMIFS('EPA Export Aggregation'!AA:AA,'EPA Export Aggregation'!$A:$A,$B24,'EPA Export Aggregation'!$D:$D,$A$1)*IF($A24="CH4",About!$D$58,IF($A24="N2O",About!$D$59,1))</f>
        <v>8.9519166481900003E-2</v>
      </c>
      <c r="Y24" s="415">
        <f>SUMIFS('EPA Export Aggregation'!AB:AB,'EPA Export Aggregation'!$A:$A,$B24,'EPA Export Aggregation'!$D:$D,$A$1)*IF($A24="CH4",About!$D$58,IF($A24="N2O",About!$D$59,1))</f>
        <v>8.1907659499000002E-2</v>
      </c>
      <c r="Z24" s="415">
        <f>SUMIFS('EPA Export Aggregation'!AC:AC,'EPA Export Aggregation'!$A:$A,$B24,'EPA Export Aggregation'!$D:$D,$A$1)*IF($A24="CH4",About!$D$58,IF($A24="N2O",About!$D$59,1))</f>
        <v>7.3865198041800001E-2</v>
      </c>
      <c r="AA24" s="415">
        <f>SUMIFS('EPA Export Aggregation'!AD:AD,'EPA Export Aggregation'!$A:$A,$B24,'EPA Export Aggregation'!$D:$D,$A$1)*IF($A24="CH4",About!$D$58,IF($A24="N2O",About!$D$59,1))</f>
        <v>4.8979976339800002E-2</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1.4738499402999999E-3</v>
      </c>
      <c r="D26">
        <f>SUMIFS('EPA Export Aggregation'!G:G,'EPA Export Aggregation'!$A:$A,$B26,'EPA Export Aggregation'!$D:$D,$A$1)*IF($A26="CH4",About!$D$58,IF($A26="N2O",About!$D$59,1))</f>
        <v>1.0931219041E-3</v>
      </c>
      <c r="E26">
        <f>SUMIFS('EPA Export Aggregation'!H:H,'EPA Export Aggregation'!$A:$A,$B26,'EPA Export Aggregation'!$D:$D,$A$1)*IF($A26="CH4",About!$D$58,IF($A26="N2O",About!$D$59,1))</f>
        <v>1.3285328295E-3</v>
      </c>
      <c r="F26">
        <f>SUMIFS('EPA Export Aggregation'!I:I,'EPA Export Aggregation'!$A:$A,$B26,'EPA Export Aggregation'!$D:$D,$A$1)*IF($A26="CH4",About!$D$58,IF($A26="N2O",About!$D$59,1))</f>
        <v>1.4676964932E-3</v>
      </c>
      <c r="G26">
        <f>SUMIFS('EPA Export Aggregation'!J:J,'EPA Export Aggregation'!$A:$A,$B26,'EPA Export Aggregation'!$D:$D,$A$1)*IF($A26="CH4",About!$D$58,IF($A26="N2O",About!$D$59,1))</f>
        <v>1.5275659627000001E-3</v>
      </c>
      <c r="H26">
        <f>SUMIFS('EPA Export Aggregation'!K:K,'EPA Export Aggregation'!$A:$A,$B26,'EPA Export Aggregation'!$D:$D,$A$1)*IF($A26="CH4",About!$D$58,IF($A26="N2O",About!$D$59,1))</f>
        <v>2.0570250654000002E-3</v>
      </c>
      <c r="I26">
        <f>SUMIFS('EPA Export Aggregation'!L:L,'EPA Export Aggregation'!$A:$A,$B26,'EPA Export Aggregation'!$D:$D,$A$1)*IF($A26="CH4",About!$D$58,IF($A26="N2O",About!$D$59,1))</f>
        <v>2.2902392595999998E-3</v>
      </c>
      <c r="J26">
        <f>SUMIFS('EPA Export Aggregation'!M:M,'EPA Export Aggregation'!$A:$A,$B26,'EPA Export Aggregation'!$D:$D,$A$1)*IF($A26="CH4",About!$D$58,IF($A26="N2O",About!$D$59,1))</f>
        <v>2.8413164814000001E-3</v>
      </c>
      <c r="K26">
        <f>SUMIFS('EPA Export Aggregation'!N:N,'EPA Export Aggregation'!$A:$A,$B26,'EPA Export Aggregation'!$D:$D,$A$1)*IF($A26="CH4",About!$D$58,IF($A26="N2O",About!$D$59,1))</f>
        <v>3.2241835632999998E-3</v>
      </c>
      <c r="L26">
        <f>SUMIFS('EPA Export Aggregation'!O:O,'EPA Export Aggregation'!$A:$A,$B26,'EPA Export Aggregation'!$D:$D,$A$1)*IF($A26="CH4",About!$D$58,IF($A26="N2O",About!$D$59,1))</f>
        <v>2.0899432012000002E-3</v>
      </c>
      <c r="M26">
        <f>SUMIFS('EPA Export Aggregation'!P:P,'EPA Export Aggregation'!$A:$A,$B26,'EPA Export Aggregation'!$D:$D,$A$1)*IF($A26="CH4",About!$D$58,IF($A26="N2O",About!$D$59,1))</f>
        <v>2.2835773932999999E-3</v>
      </c>
      <c r="N26">
        <f>SUMIFS('EPA Export Aggregation'!Q:Q,'EPA Export Aggregation'!$A:$A,$B26,'EPA Export Aggregation'!$D:$D,$A$1)*IF($A26="CH4",About!$D$58,IF($A26="N2O",About!$D$59,1))</f>
        <v>1.658253315E-3</v>
      </c>
      <c r="O26">
        <f>SUMIFS('EPA Export Aggregation'!R:R,'EPA Export Aggregation'!$A:$A,$B26,'EPA Export Aggregation'!$D:$D,$A$1)*IF($A26="CH4",About!$D$58,IF($A26="N2O",About!$D$59,1))</f>
        <v>1.9374483627000001E-3</v>
      </c>
      <c r="P26">
        <f>SUMIFS('EPA Export Aggregation'!S:S,'EPA Export Aggregation'!$A:$A,$B26,'EPA Export Aggregation'!$D:$D,$A$1)*IF($A26="CH4",About!$D$58,IF($A26="N2O",About!$D$59,1))</f>
        <v>2.0357425032999999E-3</v>
      </c>
      <c r="Q26">
        <f>SUMIFS('EPA Export Aggregation'!T:T,'EPA Export Aggregation'!$A:$A,$B26,'EPA Export Aggregation'!$D:$D,$A$1)*IF($A26="CH4",About!$D$58,IF($A26="N2O",About!$D$59,1))</f>
        <v>2.4441722443E-3</v>
      </c>
      <c r="R26">
        <f>SUMIFS('EPA Export Aggregation'!U:U,'EPA Export Aggregation'!$A:$A,$B26,'EPA Export Aggregation'!$D:$D,$A$1)*IF($A26="CH4",About!$D$58,IF($A26="N2O",About!$D$59,1))</f>
        <v>2.3386517419999998E-3</v>
      </c>
      <c r="S26">
        <f>SUMIFS('EPA Export Aggregation'!V:V,'EPA Export Aggregation'!$A:$A,$B26,'EPA Export Aggregation'!$D:$D,$A$1)*IF($A26="CH4",About!$D$58,IF($A26="N2O",About!$D$59,1))</f>
        <v>2.1229611787000001E-3</v>
      </c>
      <c r="T26">
        <f>SUMIFS('EPA Export Aggregation'!W:W,'EPA Export Aggregation'!$A:$A,$B26,'EPA Export Aggregation'!$D:$D,$A$1)*IF($A26="CH4",About!$D$58,IF($A26="N2O",About!$D$59,1))</f>
        <v>1.9053474726000001E-3</v>
      </c>
      <c r="U26">
        <f>SUMIFS('EPA Export Aggregation'!X:X,'EPA Export Aggregation'!$A:$A,$B26,'EPA Export Aggregation'!$D:$D,$A$1)*IF($A26="CH4",About!$D$58,IF($A26="N2O",About!$D$59,1))</f>
        <v>1.5315215962000001E-3</v>
      </c>
      <c r="V26">
        <f>SUMIFS('EPA Export Aggregation'!Y:Y,'EPA Export Aggregation'!$A:$A,$B26,'EPA Export Aggregation'!$D:$D,$A$1)*IF($A26="CH4",About!$D$58,IF($A26="N2O",About!$D$59,1))</f>
        <v>9.7288797549999998E-4</v>
      </c>
      <c r="W26">
        <f>SUMIFS('EPA Export Aggregation'!Z:Z,'EPA Export Aggregation'!$A:$A,$B26,'EPA Export Aggregation'!$D:$D,$A$1)*IF($A26="CH4",About!$D$58,IF($A26="N2O",About!$D$59,1))</f>
        <v>1.6255706123E-3</v>
      </c>
      <c r="X26">
        <f>SUMIFS('EPA Export Aggregation'!AA:AA,'EPA Export Aggregation'!$A:$A,$B26,'EPA Export Aggregation'!$D:$D,$A$1)*IF($A26="CH4",About!$D$58,IF($A26="N2O",About!$D$59,1))</f>
        <v>1.4264085421E-3</v>
      </c>
      <c r="Y26">
        <f>SUMIFS('EPA Export Aggregation'!AB:AB,'EPA Export Aggregation'!$A:$A,$B26,'EPA Export Aggregation'!$D:$D,$A$1)*IF($A26="CH4",About!$D$58,IF($A26="N2O",About!$D$59,1))</f>
        <v>1.1909494471E-3</v>
      </c>
      <c r="Z26">
        <f>SUMIFS('EPA Export Aggregation'!AC:AC,'EPA Export Aggregation'!$A:$A,$B26,'EPA Export Aggregation'!$D:$D,$A$1)*IF($A26="CH4",About!$D$58,IF($A26="N2O",About!$D$59,1))</f>
        <v>1.3917611989E-3</v>
      </c>
      <c r="AA26">
        <f>SUMIFS('EPA Export Aggregation'!AD:AD,'EPA Export Aggregation'!$A:$A,$B26,'EPA Export Aggregation'!$D:$D,$A$1)*IF($A26="CH4",About!$D$58,IF($A26="N2O",About!$D$59,1))</f>
        <v>1.4546729239000001E-3</v>
      </c>
      <c r="AB26">
        <f>SUMIFS('EPA Export Aggregation'!AE:AE,'EPA Export Aggregation'!$A:$A,$B26,'EPA Export Aggregation'!$D:$D,$A$1)*IF($A26="CH4",About!$D$58,IF($A26="N2O",About!$D$59,1))</f>
        <v>1.5793915445999999E-3</v>
      </c>
      <c r="AC26">
        <f>SUMIFS('EPA Export Aggregation'!AF:AF,'EPA Export Aggregation'!$A:$A,$B26,'EPA Export Aggregation'!$D:$D,$A$1)*IF($A26="CH4",About!$D$58,IF($A26="N2O",About!$D$59,1))</f>
        <v>1.4560507517E-3</v>
      </c>
      <c r="AD26">
        <f>SUMIFS('EPA Export Aggregation'!AG:AG,'EPA Export Aggregation'!$A:$A,$B26,'EPA Export Aggregation'!$D:$D,$A$1)*IF($A26="CH4",About!$D$58,IF($A26="N2O",About!$D$59,1))</f>
        <v>1.6706284035999999E-3</v>
      </c>
      <c r="AE26">
        <f>SUMIFS('EPA Export Aggregation'!AH:AH,'EPA Export Aggregation'!$A:$A,$B26,'EPA Export Aggregation'!$D:$D,$A$1)*IF($A26="CH4",About!$D$58,IF($A26="N2O",About!$D$59,1))</f>
        <v>1.7178911015000001E-3</v>
      </c>
      <c r="AF26">
        <f>SUMIFS('EPA Export Aggregation'!AI:AI,'EPA Export Aggregation'!$A:$A,$B26,'EPA Export Aggregation'!$D:$D,$A$1)*IF($A26="CH4",About!$D$58,IF($A26="N2O",About!$D$59,1))</f>
        <v>1.5503037005000001E-3</v>
      </c>
      <c r="AG26">
        <f>SUMIFS('EPA Export Aggregation'!AJ:AJ,'EPA Export Aggregation'!$A:$A,$B26,'EPA Export Aggregation'!$D:$D,$A$1)*IF($A26="CH4",About!$D$58,IF($A26="N2O",About!$D$59,1))</f>
        <v>1.1484501179E-3</v>
      </c>
      <c r="AH26">
        <f>SUMIFS('EPA Export Aggregation'!AK:AK,'EPA Export Aggregation'!$A:$A,$B26,'EPA Export Aggregation'!$D:$D,$A$1)*IF($A26="CH4",About!$D$58,IF($A26="N2O",About!$D$59,1))</f>
        <v>1.4787606207E-3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0.1010280413509</v>
      </c>
      <c r="D29">
        <f>SUMIFS('EPA Export Aggregation'!G:G,'EPA Export Aggregation'!$A:$A,$B29,'EPA Export Aggregation'!$D:$D,$A$1)*IF($A29="CH4",About!$D$58,IF($A29="N2O",About!$D$59,1))</f>
        <v>0.10041577893259999</v>
      </c>
      <c r="E29">
        <f>SUMIFS('EPA Export Aggregation'!H:H,'EPA Export Aggregation'!$A:$A,$B29,'EPA Export Aggregation'!$D:$D,$A$1)*IF($A29="CH4",About!$D$58,IF($A29="N2O",About!$D$59,1))</f>
        <v>0.10296339873849999</v>
      </c>
      <c r="F29">
        <f>SUMIFS('EPA Export Aggregation'!I:I,'EPA Export Aggregation'!$A:$A,$B29,'EPA Export Aggregation'!$D:$D,$A$1)*IF($A29="CH4",About!$D$58,IF($A29="N2O",About!$D$59,1))</f>
        <v>0.1057282627321</v>
      </c>
      <c r="G29">
        <f>SUMIFS('EPA Export Aggregation'!J:J,'EPA Export Aggregation'!$A:$A,$B29,'EPA Export Aggregation'!$D:$D,$A$1)*IF($A29="CH4",About!$D$58,IF($A29="N2O",About!$D$59,1))</f>
        <v>0.1073890573234</v>
      </c>
      <c r="H29">
        <f>SUMIFS('EPA Export Aggregation'!K:K,'EPA Export Aggregation'!$A:$A,$B29,'EPA Export Aggregation'!$D:$D,$A$1)*IF($A29="CH4",About!$D$58,IF($A29="N2O",About!$D$59,1))</f>
        <v>9.93667084452E-2</v>
      </c>
      <c r="I29">
        <f>SUMIFS('EPA Export Aggregation'!L:L,'EPA Export Aggregation'!$A:$A,$B29,'EPA Export Aggregation'!$D:$D,$A$1)*IF($A29="CH4",About!$D$58,IF($A29="N2O",About!$D$59,1))</f>
        <v>0.10232398332049999</v>
      </c>
      <c r="J29">
        <f>SUMIFS('EPA Export Aggregation'!M:M,'EPA Export Aggregation'!$A:$A,$B29,'EPA Export Aggregation'!$D:$D,$A$1)*IF($A29="CH4",About!$D$58,IF($A29="N2O",About!$D$59,1))</f>
        <v>0.108214435948</v>
      </c>
      <c r="K29">
        <f>SUMIFS('EPA Export Aggregation'!N:N,'EPA Export Aggregation'!$A:$A,$B29,'EPA Export Aggregation'!$D:$D,$A$1)*IF($A29="CH4",About!$D$58,IF($A29="N2O",About!$D$59,1))</f>
        <v>0.1111147040139</v>
      </c>
      <c r="L29">
        <f>SUMIFS('EPA Export Aggregation'!O:O,'EPA Export Aggregation'!$A:$A,$B29,'EPA Export Aggregation'!$D:$D,$A$1)*IF($A29="CH4",About!$D$58,IF($A29="N2O",About!$D$59,1))</f>
        <v>0.1036050713675</v>
      </c>
      <c r="M29">
        <f>SUMIFS('EPA Export Aggregation'!P:P,'EPA Export Aggregation'!$A:$A,$B29,'EPA Export Aggregation'!$D:$D,$A$1)*IF($A29="CH4",About!$D$58,IF($A29="N2O",About!$D$59,1))</f>
        <v>0.1100357798085</v>
      </c>
      <c r="N29">
        <f>SUMIFS('EPA Export Aggregation'!Q:Q,'EPA Export Aggregation'!$A:$A,$B29,'EPA Export Aggregation'!$D:$D,$A$1)*IF($A29="CH4",About!$D$58,IF($A29="N2O",About!$D$59,1))</f>
        <v>0.11126399619000001</v>
      </c>
      <c r="O29">
        <f>SUMIFS('EPA Export Aggregation'!R:R,'EPA Export Aggregation'!$A:$A,$B29,'EPA Export Aggregation'!$D:$D,$A$1)*IF($A29="CH4",About!$D$58,IF($A29="N2O",About!$D$59,1))</f>
        <v>0.1098566956284</v>
      </c>
      <c r="P29">
        <f>SUMIFS('EPA Export Aggregation'!S:S,'EPA Export Aggregation'!$A:$A,$B29,'EPA Export Aggregation'!$D:$D,$A$1)*IF($A29="CH4",About!$D$58,IF($A29="N2O",About!$D$59,1))</f>
        <v>0.1164204075351</v>
      </c>
      <c r="Q29">
        <f>SUMIFS('EPA Export Aggregation'!T:T,'EPA Export Aggregation'!$A:$A,$B29,'EPA Export Aggregation'!$D:$D,$A$1)*IF($A29="CH4",About!$D$58,IF($A29="N2O",About!$D$59,1))</f>
        <v>0.1183486769684</v>
      </c>
      <c r="R29">
        <f>SUMIFS('EPA Export Aggregation'!U:U,'EPA Export Aggregation'!$A:$A,$B29,'EPA Export Aggregation'!$D:$D,$A$1)*IF($A29="CH4",About!$D$58,IF($A29="N2O",About!$D$59,1))</f>
        <v>0.11834824875320001</v>
      </c>
      <c r="S29">
        <f>SUMIFS('EPA Export Aggregation'!V:V,'EPA Export Aggregation'!$A:$A,$B29,'EPA Export Aggregation'!$D:$D,$A$1)*IF($A29="CH4",About!$D$58,IF($A29="N2O",About!$D$59,1))</f>
        <v>0.1229700633785</v>
      </c>
      <c r="T29">
        <f>SUMIFS('EPA Export Aggregation'!W:W,'EPA Export Aggregation'!$A:$A,$B29,'EPA Export Aggregation'!$D:$D,$A$1)*IF($A29="CH4",About!$D$58,IF($A29="N2O",About!$D$59,1))</f>
        <v>0.12812478298060001</v>
      </c>
      <c r="U29">
        <f>SUMIFS('EPA Export Aggregation'!X:X,'EPA Export Aggregation'!$A:$A,$B29,'EPA Export Aggregation'!$D:$D,$A$1)*IF($A29="CH4",About!$D$58,IF($A29="N2O",About!$D$59,1))</f>
        <v>0.13292604901989999</v>
      </c>
      <c r="V29">
        <f>SUMIFS('EPA Export Aggregation'!Y:Y,'EPA Export Aggregation'!$A:$A,$B29,'EPA Export Aggregation'!$D:$D,$A$1)*IF($A29="CH4",About!$D$58,IF($A29="N2O",About!$D$59,1))</f>
        <v>0.13386812044740001</v>
      </c>
      <c r="W29">
        <f>SUMIFS('EPA Export Aggregation'!Z:Z,'EPA Export Aggregation'!$A:$A,$B29,'EPA Export Aggregation'!$D:$D,$A$1)*IF($A29="CH4",About!$D$58,IF($A29="N2O",About!$D$59,1))</f>
        <v>0.1106235747548</v>
      </c>
      <c r="X29">
        <f>SUMIFS('EPA Export Aggregation'!AA:AA,'EPA Export Aggregation'!$A:$A,$B29,'EPA Export Aggregation'!$D:$D,$A$1)*IF($A29="CH4",About!$D$58,IF($A29="N2O",About!$D$59,1))</f>
        <v>0.11430863665300001</v>
      </c>
      <c r="Y29">
        <f>SUMIFS('EPA Export Aggregation'!AB:AB,'EPA Export Aggregation'!$A:$A,$B29,'EPA Export Aggregation'!$D:$D,$A$1)*IF($A29="CH4",About!$D$58,IF($A29="N2O",About!$D$59,1))</f>
        <v>0.116645108112</v>
      </c>
      <c r="Z29">
        <f>SUMIFS('EPA Export Aggregation'!AC:AC,'EPA Export Aggregation'!$A:$A,$B29,'EPA Export Aggregation'!$D:$D,$A$1)*IF($A29="CH4",About!$D$58,IF($A29="N2O",About!$D$59,1))</f>
        <v>0.1253046704612</v>
      </c>
      <c r="AA29">
        <f>SUMIFS('EPA Export Aggregation'!AD:AD,'EPA Export Aggregation'!$A:$A,$B29,'EPA Export Aggregation'!$D:$D,$A$1)*IF($A29="CH4",About!$D$58,IF($A29="N2O",About!$D$59,1))</f>
        <v>0.12861007305659999</v>
      </c>
      <c r="AB29">
        <f>SUMIFS('EPA Export Aggregation'!AE:AE,'EPA Export Aggregation'!$A:$A,$B29,'EPA Export Aggregation'!$D:$D,$A$1)*IF($A29="CH4",About!$D$58,IF($A29="N2O",About!$D$59,1))</f>
        <v>0.13560738914270001</v>
      </c>
      <c r="AC29">
        <f>SUMIFS('EPA Export Aggregation'!AF:AF,'EPA Export Aggregation'!$A:$A,$B29,'EPA Export Aggregation'!$D:$D,$A$1)*IF($A29="CH4",About!$D$58,IF($A29="N2O",About!$D$59,1))</f>
        <v>9.5146345350200001E-2</v>
      </c>
      <c r="AD29">
        <f>SUMIFS('EPA Export Aggregation'!AG:AG,'EPA Export Aggregation'!$A:$A,$B29,'EPA Export Aggregation'!$D:$D,$A$1)*IF($A29="CH4",About!$D$58,IF($A29="N2O",About!$D$59,1))</f>
        <v>8.6052416597399997E-2</v>
      </c>
      <c r="AE29">
        <f>SUMIFS('EPA Export Aggregation'!AH:AH,'EPA Export Aggregation'!$A:$A,$B29,'EPA Export Aggregation'!$D:$D,$A$1)*IF($A29="CH4",About!$D$58,IF($A29="N2O",About!$D$59,1))</f>
        <v>8.8071001893699999E-2</v>
      </c>
      <c r="AF29">
        <f>SUMIFS('EPA Export Aggregation'!AI:AI,'EPA Export Aggregation'!$A:$A,$B29,'EPA Export Aggregation'!$D:$D,$A$1)*IF($A29="CH4",About!$D$58,IF($A29="N2O",About!$D$59,1))</f>
        <v>0.1199442947925</v>
      </c>
      <c r="AG29">
        <f>SUMIFS('EPA Export Aggregation'!AJ:AJ,'EPA Export Aggregation'!$A:$A,$B29,'EPA Export Aggregation'!$D:$D,$A$1)*IF($A29="CH4",About!$D$58,IF($A29="N2O",About!$D$59,1))</f>
        <v>8.5953858864199997E-2</v>
      </c>
      <c r="AH29">
        <f>SUMIFS('EPA Export Aggregation'!AK:AK,'EPA Export Aggregation'!$A:$A,$B29,'EPA Export Aggregation'!$D:$D,$A$1)*IF($A29="CH4",About!$D$58,IF($A29="N2O",About!$D$59,1))</f>
        <v>8.8533939420500002E-2</v>
      </c>
    </row>
    <row r="30" spans="1:34" x14ac:dyDescent="0.45">
      <c r="A30" s="413" t="s">
        <v>2215</v>
      </c>
      <c r="B30" s="414" t="s">
        <v>4266</v>
      </c>
      <c r="C30">
        <f>SUMIFS('EPA Export Aggregation'!F:F,'EPA Export Aggregation'!$A:$A,$B30,'EPA Export Aggregation'!$D:$D,$A$1)*IF($A30="CH4",About!$D$58,IF($A30="N2O",About!$D$59,1))</f>
        <v>2.6491294199999998E-5</v>
      </c>
      <c r="D30">
        <f>SUMIFS('EPA Export Aggregation'!G:G,'EPA Export Aggregation'!$A:$A,$B30,'EPA Export Aggregation'!$D:$D,$A$1)*IF($A30="CH4",About!$D$58,IF($A30="N2O",About!$D$59,1))</f>
        <v>2.70186679E-5</v>
      </c>
      <c r="E30">
        <f>SUMIFS('EPA Export Aggregation'!H:H,'EPA Export Aggregation'!$A:$A,$B30,'EPA Export Aggregation'!$D:$D,$A$1)*IF($A30="CH4",About!$D$58,IF($A30="N2O",About!$D$59,1))</f>
        <v>2.7411594099999999E-5</v>
      </c>
      <c r="F30">
        <f>SUMIFS('EPA Export Aggregation'!I:I,'EPA Export Aggregation'!$A:$A,$B30,'EPA Export Aggregation'!$D:$D,$A$1)*IF($A30="CH4",About!$D$58,IF($A30="N2O",About!$D$59,1))</f>
        <v>2.7728108000000002E-5</v>
      </c>
      <c r="G30">
        <f>SUMIFS('EPA Export Aggregation'!J:J,'EPA Export Aggregation'!$A:$A,$B30,'EPA Export Aggregation'!$D:$D,$A$1)*IF($A30="CH4",About!$D$58,IF($A30="N2O",About!$D$59,1))</f>
        <v>2.8018122199999999E-5</v>
      </c>
      <c r="H30">
        <f>SUMIFS('EPA Export Aggregation'!K:K,'EPA Export Aggregation'!$A:$A,$B30,'EPA Export Aggregation'!$D:$D,$A$1)*IF($A30="CH4",About!$D$58,IF($A30="N2O",About!$D$59,1))</f>
        <v>2.83847403E-5</v>
      </c>
      <c r="I30">
        <f>SUMIFS('EPA Export Aggregation'!L:L,'EPA Export Aggregation'!$A:$A,$B30,'EPA Export Aggregation'!$D:$D,$A$1)*IF($A30="CH4",About!$D$58,IF($A30="N2O",About!$D$59,1))</f>
        <v>2.86659318E-5</v>
      </c>
      <c r="J30">
        <f>SUMIFS('EPA Export Aggregation'!M:M,'EPA Export Aggregation'!$A:$A,$B30,'EPA Export Aggregation'!$D:$D,$A$1)*IF($A30="CH4",About!$D$58,IF($A30="N2O",About!$D$59,1))</f>
        <v>2.8838417699999999E-5</v>
      </c>
      <c r="K30">
        <f>SUMIFS('EPA Export Aggregation'!N:N,'EPA Export Aggregation'!$A:$A,$B30,'EPA Export Aggregation'!$D:$D,$A$1)*IF($A30="CH4",About!$D$58,IF($A30="N2O",About!$D$59,1))</f>
        <v>2.9013590199999999E-5</v>
      </c>
      <c r="L30">
        <f>SUMIFS('EPA Export Aggregation'!O:O,'EPA Export Aggregation'!$A:$A,$B30,'EPA Export Aggregation'!$D:$D,$A$1)*IF($A30="CH4",About!$D$58,IF($A30="N2O",About!$D$59,1))</f>
        <v>2.9168135600000002E-5</v>
      </c>
      <c r="M30">
        <f>SUMIFS('EPA Export Aggregation'!P:P,'EPA Export Aggregation'!$A:$A,$B30,'EPA Export Aggregation'!$D:$D,$A$1)*IF($A30="CH4",About!$D$58,IF($A30="N2O",About!$D$59,1))</f>
        <v>2.9204423499999999E-5</v>
      </c>
      <c r="N30">
        <f>SUMIFS('EPA Export Aggregation'!Q:Q,'EPA Export Aggregation'!$A:$A,$B30,'EPA Export Aggregation'!$D:$D,$A$1)*IF($A30="CH4",About!$D$58,IF($A30="N2O",About!$D$59,1))</f>
        <v>2.93216039E-5</v>
      </c>
      <c r="O30">
        <f>SUMIFS('EPA Export Aggregation'!R:R,'EPA Export Aggregation'!$A:$A,$B30,'EPA Export Aggregation'!$D:$D,$A$1)*IF($A30="CH4",About!$D$58,IF($A30="N2O",About!$D$59,1))</f>
        <v>2.9442233299999999E-5</v>
      </c>
      <c r="P30">
        <f>SUMIFS('EPA Export Aggregation'!S:S,'EPA Export Aggregation'!$A:$A,$B30,'EPA Export Aggregation'!$D:$D,$A$1)*IF($A30="CH4",About!$D$58,IF($A30="N2O",About!$D$59,1))</f>
        <v>2.9573145199999999E-5</v>
      </c>
      <c r="Q30">
        <f>SUMIFS('EPA Export Aggregation'!T:T,'EPA Export Aggregation'!$A:$A,$B30,'EPA Export Aggregation'!$D:$D,$A$1)*IF($A30="CH4",About!$D$58,IF($A30="N2O",About!$D$59,1))</f>
        <v>2.9659906300000002E-5</v>
      </c>
      <c r="R30">
        <f>SUMIFS('EPA Export Aggregation'!U:U,'EPA Export Aggregation'!$A:$A,$B30,'EPA Export Aggregation'!$D:$D,$A$1)*IF($A30="CH4",About!$D$58,IF($A30="N2O",About!$D$59,1))</f>
        <v>2.9791688800000001E-5</v>
      </c>
      <c r="S30">
        <f>SUMIFS('EPA Export Aggregation'!V:V,'EPA Export Aggregation'!$A:$A,$B30,'EPA Export Aggregation'!$D:$D,$A$1)*IF($A30="CH4",About!$D$58,IF($A30="N2O",About!$D$59,1))</f>
        <v>2.9862793799999998E-5</v>
      </c>
      <c r="T30">
        <f>SUMIFS('EPA Export Aggregation'!W:W,'EPA Export Aggregation'!$A:$A,$B30,'EPA Export Aggregation'!$D:$D,$A$1)*IF($A30="CH4",About!$D$58,IF($A30="N2O",About!$D$59,1))</f>
        <v>2.9991447899999999E-5</v>
      </c>
      <c r="U30">
        <f>SUMIFS('EPA Export Aggregation'!X:X,'EPA Export Aggregation'!$A:$A,$B30,'EPA Export Aggregation'!$D:$D,$A$1)*IF($A30="CH4",About!$D$58,IF($A30="N2O",About!$D$59,1))</f>
        <v>3.0271290399999998E-5</v>
      </c>
      <c r="V30">
        <f>SUMIFS('EPA Export Aggregation'!Y:Y,'EPA Export Aggregation'!$A:$A,$B30,'EPA Export Aggregation'!$D:$D,$A$1)*IF($A30="CH4",About!$D$58,IF($A30="N2O",About!$D$59,1))</f>
        <v>3.0612122900000003E-5</v>
      </c>
      <c r="W30">
        <f>SUMIFS('EPA Export Aggregation'!Z:Z,'EPA Export Aggregation'!$A:$A,$B30,'EPA Export Aggregation'!$D:$D,$A$1)*IF($A30="CH4",About!$D$58,IF($A30="N2O",About!$D$59,1))</f>
        <v>3.0730762299999998E-5</v>
      </c>
      <c r="X30">
        <f>SUMIFS('EPA Export Aggregation'!AA:AA,'EPA Export Aggregation'!$A:$A,$B30,'EPA Export Aggregation'!$D:$D,$A$1)*IF($A30="CH4",About!$D$58,IF($A30="N2O",About!$D$59,1))</f>
        <v>3.0841023700000003E-5</v>
      </c>
      <c r="Y30">
        <f>SUMIFS('EPA Export Aggregation'!AB:AB,'EPA Export Aggregation'!$A:$A,$B30,'EPA Export Aggregation'!$D:$D,$A$1)*IF($A30="CH4",About!$D$58,IF($A30="N2O",About!$D$59,1))</f>
        <v>3.0968561600000003E-5</v>
      </c>
      <c r="Z30">
        <f>SUMIFS('EPA Export Aggregation'!AC:AC,'EPA Export Aggregation'!$A:$A,$B30,'EPA Export Aggregation'!$D:$D,$A$1)*IF($A30="CH4",About!$D$58,IF($A30="N2O",About!$D$59,1))</f>
        <v>3.1028573000000003E-5</v>
      </c>
      <c r="AA30">
        <f>SUMIFS('EPA Export Aggregation'!AD:AD,'EPA Export Aggregation'!$A:$A,$B30,'EPA Export Aggregation'!$D:$D,$A$1)*IF($A30="CH4",About!$D$58,IF($A30="N2O",About!$D$59,1))</f>
        <v>3.1130632299999999E-5</v>
      </c>
      <c r="AB30">
        <f>SUMIFS('EPA Export Aggregation'!AE:AE,'EPA Export Aggregation'!$A:$A,$B30,'EPA Export Aggregation'!$D:$D,$A$1)*IF($A30="CH4",About!$D$58,IF($A30="N2O",About!$D$59,1))</f>
        <v>3.1343737900000002E-5</v>
      </c>
      <c r="AC30">
        <f>SUMIFS('EPA Export Aggregation'!AF:AF,'EPA Export Aggregation'!$A:$A,$B30,'EPA Export Aggregation'!$D:$D,$A$1)*IF($A30="CH4",About!$D$58,IF($A30="N2O",About!$D$59,1))</f>
        <v>3.1510687000000001E-5</v>
      </c>
      <c r="AD30">
        <f>SUMIFS('EPA Export Aggregation'!AG:AG,'EPA Export Aggregation'!$A:$A,$B30,'EPA Export Aggregation'!$D:$D,$A$1)*IF($A30="CH4",About!$D$58,IF($A30="N2O",About!$D$59,1))</f>
        <v>3.1669711999999999E-5</v>
      </c>
      <c r="AE30">
        <f>SUMIFS('EPA Export Aggregation'!AH:AH,'EPA Export Aggregation'!$A:$A,$B30,'EPA Export Aggregation'!$D:$D,$A$1)*IF($A30="CH4",About!$D$58,IF($A30="N2O",About!$D$59,1))</f>
        <v>3.1740334100000003E-5</v>
      </c>
      <c r="AF30">
        <f>SUMIFS('EPA Export Aggregation'!AI:AI,'EPA Export Aggregation'!$A:$A,$B30,'EPA Export Aggregation'!$D:$D,$A$1)*IF($A30="CH4",About!$D$58,IF($A30="N2O",About!$D$59,1))</f>
        <v>3.1756523100000001E-5</v>
      </c>
      <c r="AG30">
        <f>SUMIFS('EPA Export Aggregation'!AJ:AJ,'EPA Export Aggregation'!$A:$A,$B30,'EPA Export Aggregation'!$D:$D,$A$1)*IF($A30="CH4",About!$D$58,IF($A30="N2O",About!$D$59,1))</f>
        <v>3.1385323999999998E-5</v>
      </c>
      <c r="AH30">
        <f>SUMIFS('EPA Export Aggregation'!AK:AK,'EPA Export Aggregation'!$A:$A,$B30,'EPA Export Aggregation'!$D:$D,$A$1)*IF($A30="CH4",About!$D$58,IF($A30="N2O",About!$D$59,1))</f>
        <v>3.1385323999999998E-5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1.32202218E-5</v>
      </c>
      <c r="M32">
        <f>SUMIFS('EPA Export Aggregation'!P:P,'EPA Export Aggregation'!$A:$A,$B32,'EPA Export Aggregation'!$D:$D,$A$1)*IF($A32="CH4",About!$D$58,IF($A32="N2O",About!$D$59,1))</f>
        <v>5.8903432590000002E-4</v>
      </c>
      <c r="N32">
        <f>SUMIFS('EPA Export Aggregation'!Q:Q,'EPA Export Aggregation'!$A:$A,$B32,'EPA Export Aggregation'!$D:$D,$A$1)*IF($A32="CH4",About!$D$58,IF($A32="N2O",About!$D$59,1))</f>
        <v>4.4348482530000001E-4</v>
      </c>
      <c r="O32">
        <f>SUMIFS('EPA Export Aggregation'!R:R,'EPA Export Aggregation'!$A:$A,$B32,'EPA Export Aggregation'!$D:$D,$A$1)*IF($A32="CH4",About!$D$58,IF($A32="N2O",About!$D$59,1))</f>
        <v>1.6931152722E-3</v>
      </c>
      <c r="P32">
        <f>SUMIFS('EPA Export Aggregation'!S:S,'EPA Export Aggregation'!$A:$A,$B32,'EPA Export Aggregation'!$D:$D,$A$1)*IF($A32="CH4",About!$D$58,IF($A32="N2O",About!$D$59,1))</f>
        <v>2.7141005144000001E-3</v>
      </c>
      <c r="Q32">
        <f>SUMIFS('EPA Export Aggregation'!T:T,'EPA Export Aggregation'!$A:$A,$B32,'EPA Export Aggregation'!$D:$D,$A$1)*IF($A32="CH4",About!$D$58,IF($A32="N2O",About!$D$59,1))</f>
        <v>2.6340285689000001E-3</v>
      </c>
      <c r="R32">
        <f>SUMIFS('EPA Export Aggregation'!U:U,'EPA Export Aggregation'!$A:$A,$B32,'EPA Export Aggregation'!$D:$D,$A$1)*IF($A32="CH4",About!$D$58,IF($A32="N2O",About!$D$59,1))</f>
        <v>2.6112515956999999E-3</v>
      </c>
      <c r="S32">
        <f>SUMIFS('EPA Export Aggregation'!V:V,'EPA Export Aggregation'!$A:$A,$B32,'EPA Export Aggregation'!$D:$D,$A$1)*IF($A32="CH4",About!$D$58,IF($A32="N2O",About!$D$59,1))</f>
        <v>2.7890665163999998E-3</v>
      </c>
      <c r="T32">
        <f>SUMIFS('EPA Export Aggregation'!W:W,'EPA Export Aggregation'!$A:$A,$B32,'EPA Export Aggregation'!$D:$D,$A$1)*IF($A32="CH4",About!$D$58,IF($A32="N2O",About!$D$59,1))</f>
        <v>2.6038445992000001E-3</v>
      </c>
      <c r="U32">
        <f>SUMIFS('EPA Export Aggregation'!X:X,'EPA Export Aggregation'!$A:$A,$B32,'EPA Export Aggregation'!$D:$D,$A$1)*IF($A32="CH4",About!$D$58,IF($A32="N2O",About!$D$59,1))</f>
        <v>2.0869677127E-3</v>
      </c>
      <c r="V32">
        <f>SUMIFS('EPA Export Aggregation'!Y:Y,'EPA Export Aggregation'!$A:$A,$B32,'EPA Export Aggregation'!$D:$D,$A$1)*IF($A32="CH4",About!$D$58,IF($A32="N2O",About!$D$59,1))</f>
        <v>2.5265217253999999E-3</v>
      </c>
      <c r="W32">
        <f>SUMIFS('EPA Export Aggregation'!Z:Z,'EPA Export Aggregation'!$A:$A,$B32,'EPA Export Aggregation'!$D:$D,$A$1)*IF($A32="CH4",About!$D$58,IF($A32="N2O",About!$D$59,1))</f>
        <v>2.940401333E-3</v>
      </c>
      <c r="X32">
        <f>SUMIFS('EPA Export Aggregation'!AA:AA,'EPA Export Aggregation'!$A:$A,$B32,'EPA Export Aggregation'!$D:$D,$A$1)*IF($A32="CH4",About!$D$58,IF($A32="N2O",About!$D$59,1))</f>
        <v>2.0173647139000001E-3</v>
      </c>
      <c r="Y32">
        <f>SUMIFS('EPA Export Aggregation'!AB:AB,'EPA Export Aggregation'!$A:$A,$B32,'EPA Export Aggregation'!$D:$D,$A$1)*IF($A32="CH4",About!$D$58,IF($A32="N2O",About!$D$59,1))</f>
        <v>2.1687171573999998E-3</v>
      </c>
      <c r="Z32">
        <f>SUMIFS('EPA Export Aggregation'!AC:AC,'EPA Export Aggregation'!$A:$A,$B32,'EPA Export Aggregation'!$D:$D,$A$1)*IF($A32="CH4",About!$D$58,IF($A32="N2O",About!$D$59,1))</f>
        <v>2.6257336142000002E-3</v>
      </c>
      <c r="AA32">
        <f>SUMIFS('EPA Export Aggregation'!AD:AD,'EPA Export Aggregation'!$A:$A,$B32,'EPA Export Aggregation'!$D:$D,$A$1)*IF($A32="CH4",About!$D$58,IF($A32="N2O",About!$D$59,1))</f>
        <v>2.7447383784000002E-3</v>
      </c>
      <c r="AB32">
        <f>SUMIFS('EPA Export Aggregation'!AE:AE,'EPA Export Aggregation'!$A:$A,$B32,'EPA Export Aggregation'!$D:$D,$A$1)*IF($A32="CH4",About!$D$58,IF($A32="N2O",About!$D$59,1))</f>
        <v>2.3086855210000001E-3</v>
      </c>
      <c r="AC32">
        <f>SUMIFS('EPA Export Aggregation'!AF:AF,'EPA Export Aggregation'!$A:$A,$B32,'EPA Export Aggregation'!$D:$D,$A$1)*IF($A32="CH4",About!$D$58,IF($A32="N2O",About!$D$59,1))</f>
        <v>2.1076999582E-3</v>
      </c>
      <c r="AD32">
        <f>SUMIFS('EPA Export Aggregation'!AG:AG,'EPA Export Aggregation'!$A:$A,$B32,'EPA Export Aggregation'!$D:$D,$A$1)*IF($A32="CH4",About!$D$58,IF($A32="N2O",About!$D$59,1))</f>
        <v>1.9122815777000001E-3</v>
      </c>
      <c r="AE32">
        <f>SUMIFS('EPA Export Aggregation'!AH:AH,'EPA Export Aggregation'!$A:$A,$B32,'EPA Export Aggregation'!$D:$D,$A$1)*IF($A32="CH4",About!$D$58,IF($A32="N2O",About!$D$59,1))</f>
        <v>2.1591104629000001E-3</v>
      </c>
      <c r="AF32">
        <f>SUMIFS('EPA Export Aggregation'!AI:AI,'EPA Export Aggregation'!$A:$A,$B32,'EPA Export Aggregation'!$D:$D,$A$1)*IF($A32="CH4",About!$D$58,IF($A32="N2O",About!$D$59,1))</f>
        <v>1.9810730018000001E-3</v>
      </c>
      <c r="AG32">
        <f>SUMIFS('EPA Export Aggregation'!AJ:AJ,'EPA Export Aggregation'!$A:$A,$B32,'EPA Export Aggregation'!$D:$D,$A$1)*IF($A32="CH4",About!$D$58,IF($A32="N2O",About!$D$59,1))</f>
        <v>1.9000396524E-3</v>
      </c>
      <c r="AH32">
        <f>SUMIFS('EPA Export Aggregation'!AK:AK,'EPA Export Aggregation'!$A:$A,$B32,'EPA Export Aggregation'!$D:$D,$A$1)*IF($A32="CH4",About!$D$58,IF($A32="N2O",About!$D$59,1))</f>
        <v>2.3509961064000001E-3</v>
      </c>
    </row>
    <row r="33" spans="1:34" x14ac:dyDescent="0.45">
      <c r="A33" s="413" t="s">
        <v>2215</v>
      </c>
      <c r="B33" s="414" t="s">
        <v>4243</v>
      </c>
      <c r="C33">
        <f>SUMIFS('EPA Export Aggregation'!F:F,'EPA Export Aggregation'!$A:$A,$B33,'EPA Export Aggregation'!$D:$D,$A$1)*IF($A33="CH4",About!$D$58,IF($A33="N2O",About!$D$59,1))</f>
        <v>3.2583489505300003E-2</v>
      </c>
      <c r="D33">
        <f>SUMIFS('EPA Export Aggregation'!G:G,'EPA Export Aggregation'!$A:$A,$B33,'EPA Export Aggregation'!$D:$D,$A$1)*IF($A33="CH4",About!$D$58,IF($A33="N2O",About!$D$59,1))</f>
        <v>3.4805163863799997E-2</v>
      </c>
      <c r="E33">
        <f>SUMIFS('EPA Export Aggregation'!H:H,'EPA Export Aggregation'!$A:$A,$B33,'EPA Export Aggregation'!$D:$D,$A$1)*IF($A33="CH4",About!$D$58,IF($A33="N2O",About!$D$59,1))</f>
        <v>3.0822219802399999E-2</v>
      </c>
      <c r="F33">
        <f>SUMIFS('EPA Export Aggregation'!I:I,'EPA Export Aggregation'!$A:$A,$B33,'EPA Export Aggregation'!$D:$D,$A$1)*IF($A33="CH4",About!$D$58,IF($A33="N2O",About!$D$59,1))</f>
        <v>2.6412748874000001E-2</v>
      </c>
      <c r="G33" s="415">
        <f>SUMIFS('EPA Export Aggregation'!J:J,'EPA Export Aggregation'!$A:$A,$B33,'EPA Export Aggregation'!$D:$D,$A$1)*IF($A33="CH4",About!$D$58,IF($A33="N2O",About!$D$59,1))</f>
        <v>8.5580584014000004E-3</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2.1151697394399999E-2</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3.7884595451400001E-2</v>
      </c>
      <c r="X33">
        <f>SUMIFS('EPA Export Aggregation'!AA:AA,'EPA Export Aggregation'!$A:$A,$B33,'EPA Export Aggregation'!$D:$D,$A$1)*IF($A33="CH4",About!$D$58,IF($A33="N2O",About!$D$59,1))</f>
        <v>0</v>
      </c>
      <c r="Y33" s="415">
        <f>SUMIFS('EPA Export Aggregation'!AB:AB,'EPA Export Aggregation'!$A:$A,$B33,'EPA Export Aggregation'!$D:$D,$A$1)*IF($A33="CH4",About!$D$58,IF($A33="N2O",About!$D$59,1))</f>
        <v>3.3046872340399998E-2</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0.15370146931510001</v>
      </c>
      <c r="AG33" s="415">
        <f>SUMIFS('EPA Export Aggregation'!AJ:AJ,'EPA Export Aggregation'!$A:$A,$B33,'EPA Export Aggregation'!$D:$D,$A$1)*IF($A33="CH4",About!$D$58,IF($A33="N2O",About!$D$59,1))</f>
        <v>0.29593687248520001</v>
      </c>
      <c r="AH33" s="415">
        <f>SUMIFS('EPA Export Aggregation'!AK:AK,'EPA Export Aggregation'!$A:$A,$B33,'EPA Export Aggregation'!$D:$D,$A$1)*IF($A33="CH4",About!$D$58,IF($A33="N2O",About!$D$59,1))</f>
        <v>0.30929129920289999</v>
      </c>
    </row>
    <row r="34" spans="1:34" x14ac:dyDescent="0.45">
      <c r="A34" s="413" t="s">
        <v>2215</v>
      </c>
      <c r="B34" s="414" t="s">
        <v>4237</v>
      </c>
      <c r="C34">
        <f>SUMIFS('EPA Export Aggregation'!F:F,'EPA Export Aggregation'!$A:$A,$B34,'EPA Export Aggregation'!$D:$D,$A$1)*IF($A34="CH4",About!$D$58,IF($A34="N2O",About!$D$59,1))</f>
        <v>5.7764273488799998E-2</v>
      </c>
      <c r="D34">
        <f>SUMIFS('EPA Export Aggregation'!G:G,'EPA Export Aggregation'!$A:$A,$B34,'EPA Export Aggregation'!$D:$D,$A$1)*IF($A34="CH4",About!$D$58,IF($A34="N2O",About!$D$59,1))</f>
        <v>5.2346179563900003E-2</v>
      </c>
      <c r="E34">
        <f>SUMIFS('EPA Export Aggregation'!H:H,'EPA Export Aggregation'!$A:$A,$B34,'EPA Export Aggregation'!$D:$D,$A$1)*IF($A34="CH4",About!$D$58,IF($A34="N2O",About!$D$59,1))</f>
        <v>5.3077399981900003E-2</v>
      </c>
      <c r="F34">
        <f>SUMIFS('EPA Export Aggregation'!I:I,'EPA Export Aggregation'!$A:$A,$B34,'EPA Export Aggregation'!$D:$D,$A$1)*IF($A34="CH4",About!$D$58,IF($A34="N2O",About!$D$59,1))</f>
        <v>4.6591204693200002E-2</v>
      </c>
      <c r="G34">
        <f>SUMIFS('EPA Export Aggregation'!J:J,'EPA Export Aggregation'!$A:$A,$B34,'EPA Export Aggregation'!$D:$D,$A$1)*IF($A34="CH4",About!$D$58,IF($A34="N2O",About!$D$59,1))</f>
        <v>3.7723893434899999E-2</v>
      </c>
      <c r="H34">
        <f>SUMIFS('EPA Export Aggregation'!K:K,'EPA Export Aggregation'!$A:$A,$B34,'EPA Export Aggregation'!$D:$D,$A$1)*IF($A34="CH4",About!$D$58,IF($A34="N2O",About!$D$59,1))</f>
        <v>4.3658378299899998E-2</v>
      </c>
      <c r="I34">
        <f>SUMIFS('EPA Export Aggregation'!L:L,'EPA Export Aggregation'!$A:$A,$B34,'EPA Export Aggregation'!$D:$D,$A$1)*IF($A34="CH4",About!$D$58,IF($A34="N2O",About!$D$59,1))</f>
        <v>5.9070872176400002E-2</v>
      </c>
      <c r="J34">
        <f>SUMIFS('EPA Export Aggregation'!M:M,'EPA Export Aggregation'!$A:$A,$B34,'EPA Export Aggregation'!$D:$D,$A$1)*IF($A34="CH4",About!$D$58,IF($A34="N2O",About!$D$59,1))</f>
        <v>5.0679395324899998E-2</v>
      </c>
      <c r="K34">
        <f>SUMIFS('EPA Export Aggregation'!N:N,'EPA Export Aggregation'!$A:$A,$B34,'EPA Export Aggregation'!$D:$D,$A$1)*IF($A34="CH4",About!$D$58,IF($A34="N2O",About!$D$59,1))</f>
        <v>5.1725106171900001E-2</v>
      </c>
      <c r="L34">
        <f>SUMIFS('EPA Export Aggregation'!O:O,'EPA Export Aggregation'!$A:$A,$B34,'EPA Export Aggregation'!$D:$D,$A$1)*IF($A34="CH4",About!$D$58,IF($A34="N2O",About!$D$59,1))</f>
        <v>5.1995407662800003E-2</v>
      </c>
      <c r="M34">
        <f>SUMIFS('EPA Export Aggregation'!P:P,'EPA Export Aggregation'!$A:$A,$B34,'EPA Export Aggregation'!$D:$D,$A$1)*IF($A34="CH4",About!$D$58,IF($A34="N2O",About!$D$59,1))</f>
        <v>4.8727314282299997E-2</v>
      </c>
      <c r="N34">
        <f>SUMIFS('EPA Export Aggregation'!Q:Q,'EPA Export Aggregation'!$A:$A,$B34,'EPA Export Aggregation'!$D:$D,$A$1)*IF($A34="CH4",About!$D$58,IF($A34="N2O",About!$D$59,1))</f>
        <v>5.2205839668599999E-2</v>
      </c>
      <c r="O34">
        <f>SUMIFS('EPA Export Aggregation'!R:R,'EPA Export Aggregation'!$A:$A,$B34,'EPA Export Aggregation'!$D:$D,$A$1)*IF($A34="CH4",About!$D$58,IF($A34="N2O",About!$D$59,1))</f>
        <v>5.6794494541699998E-2</v>
      </c>
      <c r="P34">
        <f>SUMIFS('EPA Export Aggregation'!S:S,'EPA Export Aggregation'!$A:$A,$B34,'EPA Export Aggregation'!$D:$D,$A$1)*IF($A34="CH4",About!$D$58,IF($A34="N2O",About!$D$59,1))</f>
        <v>5.05495694457E-2</v>
      </c>
      <c r="Q34">
        <f>SUMIFS('EPA Export Aggregation'!T:T,'EPA Export Aggregation'!$A:$A,$B34,'EPA Export Aggregation'!$D:$D,$A$1)*IF($A34="CH4",About!$D$58,IF($A34="N2O",About!$D$59,1))</f>
        <v>4.5364226193700001E-2</v>
      </c>
      <c r="R34">
        <f>SUMIFS('EPA Export Aggregation'!U:U,'EPA Export Aggregation'!$A:$A,$B34,'EPA Export Aggregation'!$D:$D,$A$1)*IF($A34="CH4",About!$D$58,IF($A34="N2O",About!$D$59,1))</f>
        <v>4.9984875502699998E-2</v>
      </c>
      <c r="S34">
        <f>SUMIFS('EPA Export Aggregation'!V:V,'EPA Export Aggregation'!$A:$A,$B34,'EPA Export Aggregation'!$D:$D,$A$1)*IF($A34="CH4",About!$D$58,IF($A34="N2O",About!$D$59,1))</f>
        <v>5.4479157035299999E-2</v>
      </c>
      <c r="T34">
        <f>SUMIFS('EPA Export Aggregation'!W:W,'EPA Export Aggregation'!$A:$A,$B34,'EPA Export Aggregation'!$D:$D,$A$1)*IF($A34="CH4",About!$D$58,IF($A34="N2O",About!$D$59,1))</f>
        <v>4.6593076778899997E-2</v>
      </c>
      <c r="U34">
        <f>SUMIFS('EPA Export Aggregation'!X:X,'EPA Export Aggregation'!$A:$A,$B34,'EPA Export Aggregation'!$D:$D,$A$1)*IF($A34="CH4",About!$D$58,IF($A34="N2O",About!$D$59,1))</f>
        <v>5.4916720795900001E-2</v>
      </c>
      <c r="V34">
        <f>SUMIFS('EPA Export Aggregation'!Y:Y,'EPA Export Aggregation'!$A:$A,$B34,'EPA Export Aggregation'!$D:$D,$A$1)*IF($A34="CH4",About!$D$58,IF($A34="N2O",About!$D$59,1))</f>
        <v>4.9505597629200003E-2</v>
      </c>
      <c r="W34">
        <f>SUMIFS('EPA Export Aggregation'!Z:Z,'EPA Export Aggregation'!$A:$A,$B34,'EPA Export Aggregation'!$D:$D,$A$1)*IF($A34="CH4",About!$D$58,IF($A34="N2O",About!$D$59,1))</f>
        <v>3.7611085306500001E-2</v>
      </c>
      <c r="X34">
        <f>SUMIFS('EPA Export Aggregation'!AA:AA,'EPA Export Aggregation'!$A:$A,$B34,'EPA Export Aggregation'!$D:$D,$A$1)*IF($A34="CH4",About!$D$58,IF($A34="N2O",About!$D$59,1))</f>
        <v>4.4159960204400002E-2</v>
      </c>
      <c r="Y34">
        <f>SUMIFS('EPA Export Aggregation'!AB:AB,'EPA Export Aggregation'!$A:$A,$B34,'EPA Export Aggregation'!$D:$D,$A$1)*IF($A34="CH4",About!$D$58,IF($A34="N2O",About!$D$59,1))</f>
        <v>4.7386115939400002E-2</v>
      </c>
      <c r="Z34">
        <f>SUMIFS('EPA Export Aggregation'!AC:AC,'EPA Export Aggregation'!$A:$A,$B34,'EPA Export Aggregation'!$D:$D,$A$1)*IF($A34="CH4",About!$D$58,IF($A34="N2O",About!$D$59,1))</f>
        <v>5.0275743324599997E-2</v>
      </c>
      <c r="AA34">
        <f>SUMIFS('EPA Export Aggregation'!AD:AD,'EPA Export Aggregation'!$A:$A,$B34,'EPA Export Aggregation'!$D:$D,$A$1)*IF($A34="CH4",About!$D$58,IF($A34="N2O",About!$D$59,1))</f>
        <v>4.9414654449799998E-2</v>
      </c>
      <c r="AB34">
        <f>SUMIFS('EPA Export Aggregation'!AE:AE,'EPA Export Aggregation'!$A:$A,$B34,'EPA Export Aggregation'!$D:$D,$A$1)*IF($A34="CH4",About!$D$58,IF($A34="N2O",About!$D$59,1))</f>
        <v>4.8991839850000003E-2</v>
      </c>
      <c r="AC34">
        <f>SUMIFS('EPA Export Aggregation'!AF:AF,'EPA Export Aggregation'!$A:$A,$B34,'EPA Export Aggregation'!$D:$D,$A$1)*IF($A34="CH4",About!$D$58,IF($A34="N2O",About!$D$59,1))</f>
        <v>4.9600193171900002E-2</v>
      </c>
      <c r="AD34">
        <f>SUMIFS('EPA Export Aggregation'!AG:AG,'EPA Export Aggregation'!$A:$A,$B34,'EPA Export Aggregation'!$D:$D,$A$1)*IF($A34="CH4",About!$D$58,IF($A34="N2O",About!$D$59,1))</f>
        <v>5.0101603120300001E-2</v>
      </c>
      <c r="AE34">
        <f>SUMIFS('EPA Export Aggregation'!AH:AH,'EPA Export Aggregation'!$A:$A,$B34,'EPA Export Aggregation'!$D:$D,$A$1)*IF($A34="CH4",About!$D$58,IF($A34="N2O",About!$D$59,1))</f>
        <v>4.9379733032099998E-2</v>
      </c>
      <c r="AF34">
        <f>SUMIFS('EPA Export Aggregation'!AI:AI,'EPA Export Aggregation'!$A:$A,$B34,'EPA Export Aggregation'!$D:$D,$A$1)*IF($A34="CH4",About!$D$58,IF($A34="N2O",About!$D$59,1))</f>
        <v>4.9218560779599997E-2</v>
      </c>
      <c r="AG34">
        <f>SUMIFS('EPA Export Aggregation'!AJ:AJ,'EPA Export Aggregation'!$A:$A,$B34,'EPA Export Aggregation'!$D:$D,$A$1)*IF($A34="CH4",About!$D$58,IF($A34="N2O",About!$D$59,1))</f>
        <v>4.9057388527199999E-2</v>
      </c>
      <c r="AH34">
        <f>SUMIFS('EPA Export Aggregation'!AK:AK,'EPA Export Aggregation'!$A:$A,$B34,'EPA Export Aggregation'!$D:$D,$A$1)*IF($A34="CH4",About!$D$58,IF($A34="N2O",About!$D$59,1))</f>
        <v>4.8896216274800001E-2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2.5722423922000001E-3</v>
      </c>
      <c r="D74">
        <f>SUMIFS('EPA Export Aggregation'!G:G,'EPA Export Aggregation'!$A:$A,$B74,'EPA Export Aggregation'!$D:$D,$A$1)*IF($A74="CH4",About!$D$58,IF($A74="N2O",About!$D$59,1))</f>
        <v>5.3822221830000004E-3</v>
      </c>
      <c r="E74">
        <f>SUMIFS('EPA Export Aggregation'!H:H,'EPA Export Aggregation'!$A:$A,$B74,'EPA Export Aggregation'!$D:$D,$A$1)*IF($A74="CH4",About!$D$58,IF($A74="N2O",About!$D$59,1))</f>
        <v>2.0287989306600002E-2</v>
      </c>
      <c r="F74">
        <f>SUMIFS('EPA Export Aggregation'!I:I,'EPA Export Aggregation'!$A:$A,$B74,'EPA Export Aggregation'!$D:$D,$A$1)*IF($A74="CH4",About!$D$58,IF($A74="N2O",About!$D$59,1))</f>
        <v>7.2162093020800011E-2</v>
      </c>
      <c r="G74">
        <f>SUMIFS('EPA Export Aggregation'!J:J,'EPA Export Aggregation'!$A:$A,$B74,'EPA Export Aggregation'!$D:$D,$A$1)*IF($A74="CH4",About!$D$58,IF($A74="N2O",About!$D$59,1))</f>
        <v>0.17808782242219998</v>
      </c>
      <c r="H74">
        <f>SUMIFS('EPA Export Aggregation'!K:K,'EPA Export Aggregation'!$A:$A,$B74,'EPA Export Aggregation'!$D:$D,$A$1)*IF($A74="CH4",About!$D$58,IF($A74="N2O",About!$D$59,1))</f>
        <v>0.38713081923580001</v>
      </c>
      <c r="I74">
        <f>SUMIFS('EPA Export Aggregation'!L:L,'EPA Export Aggregation'!$A:$A,$B74,'EPA Export Aggregation'!$D:$D,$A$1)*IF($A74="CH4",About!$D$58,IF($A74="N2O",About!$D$59,1))</f>
        <v>0.53485596787830003</v>
      </c>
      <c r="J74">
        <f>SUMIFS('EPA Export Aggregation'!M:M,'EPA Export Aggregation'!$A:$A,$B74,'EPA Export Aggregation'!$D:$D,$A$1)*IF($A74="CH4",About!$D$58,IF($A74="N2O",About!$D$59,1))</f>
        <v>0.67501581974469993</v>
      </c>
      <c r="K74">
        <f>SUMIFS('EPA Export Aggregation'!N:N,'EPA Export Aggregation'!$A:$A,$B74,'EPA Export Aggregation'!$D:$D,$A$1)*IF($A74="CH4",About!$D$58,IF($A74="N2O",About!$D$59,1))</f>
        <v>0.77160486694899988</v>
      </c>
      <c r="L74">
        <f>SUMIFS('EPA Export Aggregation'!O:O,'EPA Export Aggregation'!$A:$A,$B74,'EPA Export Aggregation'!$D:$D,$A$1)*IF($A74="CH4",About!$D$58,IF($A74="N2O",About!$D$59,1))</f>
        <v>0.87159578984200015</v>
      </c>
      <c r="M74">
        <f>SUMIFS('EPA Export Aggregation'!P:P,'EPA Export Aggregation'!$A:$A,$B74,'EPA Export Aggregation'!$D:$D,$A$1)*IF($A74="CH4",About!$D$58,IF($A74="N2O",About!$D$59,1))</f>
        <v>0.95589883211470017</v>
      </c>
      <c r="N74">
        <f>SUMIFS('EPA Export Aggregation'!Q:Q,'EPA Export Aggregation'!$A:$A,$B74,'EPA Export Aggregation'!$D:$D,$A$1)*IF($A74="CH4",About!$D$58,IF($A74="N2O",About!$D$59,1))</f>
        <v>1.0306920229571999</v>
      </c>
      <c r="O74">
        <f>SUMIFS('EPA Export Aggregation'!R:R,'EPA Export Aggregation'!$A:$A,$B74,'EPA Export Aggregation'!$D:$D,$A$1)*IF($A74="CH4",About!$D$58,IF($A74="N2O",About!$D$59,1))</f>
        <v>1.0783761915440997</v>
      </c>
      <c r="P74">
        <f>SUMIFS('EPA Export Aggregation'!S:S,'EPA Export Aggregation'!$A:$A,$B74,'EPA Export Aggregation'!$D:$D,$A$1)*IF($A74="CH4",About!$D$58,IF($A74="N2O",About!$D$59,1))</f>
        <v>1.1214780488634999</v>
      </c>
      <c r="Q74">
        <f>SUMIFS('EPA Export Aggregation'!T:T,'EPA Export Aggregation'!$A:$A,$B74,'EPA Export Aggregation'!$D:$D,$A$1)*IF($A74="CH4",About!$D$58,IF($A74="N2O",About!$D$59,1))</f>
        <v>1.1603025351322995</v>
      </c>
      <c r="R74">
        <f>SUMIFS('EPA Export Aggregation'!U:U,'EPA Export Aggregation'!$A:$A,$B74,'EPA Export Aggregation'!$D:$D,$A$1)*IF($A74="CH4",About!$D$58,IF($A74="N2O",About!$D$59,1))</f>
        <v>1.2018653627333997</v>
      </c>
      <c r="S74">
        <f>SUMIFS('EPA Export Aggregation'!V:V,'EPA Export Aggregation'!$A:$A,$B74,'EPA Export Aggregation'!$D:$D,$A$1)*IF($A74="CH4",About!$D$58,IF($A74="N2O",About!$D$59,1))</f>
        <v>1.2599222880304999</v>
      </c>
      <c r="T74">
        <f>SUMIFS('EPA Export Aggregation'!W:W,'EPA Export Aggregation'!$A:$A,$B74,'EPA Export Aggregation'!$D:$D,$A$1)*IF($A74="CH4",About!$D$58,IF($A74="N2O",About!$D$59,1))</f>
        <v>1.3318652438046001</v>
      </c>
      <c r="U74">
        <f>SUMIFS('EPA Export Aggregation'!X:X,'EPA Export Aggregation'!$A:$A,$B74,'EPA Export Aggregation'!$D:$D,$A$1)*IF($A74="CH4",About!$D$58,IF($A74="N2O",About!$D$59,1))</f>
        <v>1.4105855333662001</v>
      </c>
      <c r="V74">
        <f>SUMIFS('EPA Export Aggregation'!Y:Y,'EPA Export Aggregation'!$A:$A,$B74,'EPA Export Aggregation'!$D:$D,$A$1)*IF($A74="CH4",About!$D$58,IF($A74="N2O",About!$D$59,1))</f>
        <v>1.7121589160662998</v>
      </c>
      <c r="W74">
        <f>SUMIFS('EPA Export Aggregation'!Z:Z,'EPA Export Aggregation'!$A:$A,$B74,'EPA Export Aggregation'!$D:$D,$A$1)*IF($A74="CH4",About!$D$58,IF($A74="N2O",About!$D$59,1))</f>
        <v>1.7801689163525003</v>
      </c>
      <c r="X74">
        <f>SUMIFS('EPA Export Aggregation'!AA:AA,'EPA Export Aggregation'!$A:$A,$B74,'EPA Export Aggregation'!$D:$D,$A$1)*IF($A74="CH4",About!$D$58,IF($A74="N2O",About!$D$59,1))</f>
        <v>1.9543645901128999</v>
      </c>
      <c r="Y74">
        <f>SUMIFS('EPA Export Aggregation'!AB:AB,'EPA Export Aggregation'!$A:$A,$B74,'EPA Export Aggregation'!$D:$D,$A$1)*IF($A74="CH4",About!$D$58,IF($A74="N2O",About!$D$59,1))</f>
        <v>1.6302508437842003</v>
      </c>
      <c r="Z74">
        <f>SUMIFS('EPA Export Aggregation'!AC:AC,'EPA Export Aggregation'!$A:$A,$B74,'EPA Export Aggregation'!$D:$D,$A$1)*IF($A74="CH4",About!$D$58,IF($A74="N2O",About!$D$59,1))</f>
        <v>1.6243895952967999</v>
      </c>
      <c r="AA74">
        <f>SUMIFS('EPA Export Aggregation'!AD:AD,'EPA Export Aggregation'!$A:$A,$B74,'EPA Export Aggregation'!$D:$D,$A$1)*IF($A74="CH4",About!$D$58,IF($A74="N2O",About!$D$59,1))</f>
        <v>1.6560657137445001</v>
      </c>
      <c r="AB74">
        <f>SUMIFS('EPA Export Aggregation'!AE:AE,'EPA Export Aggregation'!$A:$A,$B74,'EPA Export Aggregation'!$D:$D,$A$1)*IF($A74="CH4",About!$D$58,IF($A74="N2O",About!$D$59,1))</f>
        <v>1.7206041727175003</v>
      </c>
      <c r="AC74">
        <f>SUMIFS('EPA Export Aggregation'!AF:AF,'EPA Export Aggregation'!$A:$A,$B74,'EPA Export Aggregation'!$D:$D,$A$1)*IF($A74="CH4",About!$D$58,IF($A74="N2O",About!$D$59,1))</f>
        <v>1.7385306235054006</v>
      </c>
      <c r="AD74">
        <f>SUMIFS('EPA Export Aggregation'!AG:AG,'EPA Export Aggregation'!$A:$A,$B74,'EPA Export Aggregation'!$D:$D,$A$1)*IF($A74="CH4",About!$D$58,IF($A74="N2O",About!$D$59,1))</f>
        <v>1.7968631017123993</v>
      </c>
      <c r="AE74">
        <f>SUMIFS('EPA Export Aggregation'!AH:AH,'EPA Export Aggregation'!$A:$A,$B74,'EPA Export Aggregation'!$D:$D,$A$1)*IF($A74="CH4",About!$D$58,IF($A74="N2O",About!$D$59,1))</f>
        <v>1.8070558241151999</v>
      </c>
      <c r="AF74">
        <f>SUMIFS('EPA Export Aggregation'!AI:AI,'EPA Export Aggregation'!$A:$A,$B74,'EPA Export Aggregation'!$D:$D,$A$1)*IF($A74="CH4",About!$D$58,IF($A74="N2O",About!$D$59,1))</f>
        <v>1.7369447998576</v>
      </c>
      <c r="AG74">
        <f>SUMIFS('EPA Export Aggregation'!AJ:AJ,'EPA Export Aggregation'!$A:$A,$B74,'EPA Export Aggregation'!$D:$D,$A$1)*IF($A74="CH4",About!$D$58,IF($A74="N2O",About!$D$59,1))</f>
        <v>2.0003892538376</v>
      </c>
      <c r="AH74">
        <f>SUMIFS('EPA Export Aggregation'!AK:AK,'EPA Export Aggregation'!$A:$A,$B74,'EPA Export Aggregation'!$D:$D,$A$1)*IF($A74="CH4",About!$D$58,IF($A74="N2O",About!$D$59,1))</f>
        <v>2.0718649730459</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1.5960641E-5</v>
      </c>
      <c r="D76" s="415">
        <f>SUMIFS('EPA Export Aggregation'!G:G,'EPA Export Aggregation'!$A:$A,$B76,'EPA Export Aggregation'!$D:$D,$A$1)*IF($A76="CH4",About!$D$58,IF($A76="N2O",About!$D$59,1))</f>
        <v>1.5960641E-5</v>
      </c>
      <c r="E76" s="415">
        <f>SUMIFS('EPA Export Aggregation'!H:H,'EPA Export Aggregation'!$A:$A,$B76,'EPA Export Aggregation'!$D:$D,$A$1)*IF($A76="CH4",About!$D$58,IF($A76="N2O",About!$D$59,1))</f>
        <v>1.5960641E-5</v>
      </c>
      <c r="F76" s="415">
        <f>SUMIFS('EPA Export Aggregation'!I:I,'EPA Export Aggregation'!$A:$A,$B76,'EPA Export Aggregation'!$D:$D,$A$1)*IF($A76="CH4",About!$D$58,IF($A76="N2O",About!$D$59,1))</f>
        <v>1.9950897200000001E-5</v>
      </c>
      <c r="G76" s="415">
        <f>SUMIFS('EPA Export Aggregation'!J:J,'EPA Export Aggregation'!$A:$A,$B76,'EPA Export Aggregation'!$D:$D,$A$1)*IF($A76="CH4",About!$D$58,IF($A76="N2O",About!$D$59,1))</f>
        <v>2.1945340299999999E-5</v>
      </c>
      <c r="H76" s="415">
        <f>SUMIFS('EPA Export Aggregation'!K:K,'EPA Export Aggregation'!$A:$A,$B76,'EPA Export Aggregation'!$D:$D,$A$1)*IF($A76="CH4",About!$D$58,IF($A76="N2O",About!$D$59,1))</f>
        <v>2.7577926300000002E-5</v>
      </c>
      <c r="I76" s="415">
        <f>SUMIFS('EPA Export Aggregation'!L:L,'EPA Export Aggregation'!$A:$A,$B76,'EPA Export Aggregation'!$D:$D,$A$1)*IF($A76="CH4",About!$D$58,IF($A76="N2O",About!$D$59,1))</f>
        <v>3.0623755499999998E-5</v>
      </c>
      <c r="J76" s="415">
        <f>SUMIFS('EPA Export Aggregation'!M:M,'EPA Export Aggregation'!$A:$A,$B76,'EPA Export Aggregation'!$D:$D,$A$1)*IF($A76="CH4",About!$D$58,IF($A76="N2O",About!$D$59,1))</f>
        <v>3.2364397299999998E-5</v>
      </c>
      <c r="K76" s="415">
        <f>SUMIFS('EPA Export Aggregation'!N:N,'EPA Export Aggregation'!$A:$A,$B76,'EPA Export Aggregation'!$D:$D,$A$1)*IF($A76="CH4",About!$D$58,IF($A76="N2O",About!$D$59,1))</f>
        <v>3.9683925599999999E-5</v>
      </c>
      <c r="L76" s="415">
        <f>SUMIFS('EPA Export Aggregation'!O:O,'EPA Export Aggregation'!$A:$A,$B76,'EPA Export Aggregation'!$D:$D,$A$1)*IF($A76="CH4",About!$D$58,IF($A76="N2O",About!$D$59,1))</f>
        <v>4.0268810900000002E-5</v>
      </c>
      <c r="M76" s="415">
        <f>SUMIFS('EPA Export Aggregation'!P:P,'EPA Export Aggregation'!$A:$A,$B76,'EPA Export Aggregation'!$D:$D,$A$1)*IF($A76="CH4",About!$D$58,IF($A76="N2O",About!$D$59,1))</f>
        <v>2.4523013699999999E-5</v>
      </c>
      <c r="N76" s="415">
        <f>SUMIFS('EPA Export Aggregation'!Q:Q,'EPA Export Aggregation'!$A:$A,$B76,'EPA Export Aggregation'!$D:$D,$A$1)*IF($A76="CH4",About!$D$58,IF($A76="N2O",About!$D$59,1))</f>
        <v>1.6296231500000001E-5</v>
      </c>
      <c r="O76" s="415">
        <f>SUMIFS('EPA Export Aggregation'!R:R,'EPA Export Aggregation'!$A:$A,$B76,'EPA Export Aggregation'!$D:$D,$A$1)*IF($A76="CH4",About!$D$58,IF($A76="N2O",About!$D$59,1))</f>
        <v>1.55796206E-5</v>
      </c>
      <c r="P76" s="415">
        <f>SUMIFS('EPA Export Aggregation'!S:S,'EPA Export Aggregation'!$A:$A,$B76,'EPA Export Aggregation'!$D:$D,$A$1)*IF($A76="CH4",About!$D$58,IF($A76="N2O",About!$D$59,1))</f>
        <v>1.6291182600000001E-5</v>
      </c>
      <c r="Q76" s="415">
        <f>SUMIFS('EPA Export Aggregation'!T:T,'EPA Export Aggregation'!$A:$A,$B76,'EPA Export Aggregation'!$D:$D,$A$1)*IF($A76="CH4",About!$D$58,IF($A76="N2O",About!$D$59,1))</f>
        <v>1.62204528E-5</v>
      </c>
      <c r="R76" s="415">
        <f>SUMIFS('EPA Export Aggregation'!U:U,'EPA Export Aggregation'!$A:$A,$B76,'EPA Export Aggregation'!$D:$D,$A$1)*IF($A76="CH4",About!$D$58,IF($A76="N2O",About!$D$59,1))</f>
        <v>1.55699547E-5</v>
      </c>
      <c r="S76" s="415">
        <f>SUMIFS('EPA Export Aggregation'!V:V,'EPA Export Aggregation'!$A:$A,$B76,'EPA Export Aggregation'!$D:$D,$A$1)*IF($A76="CH4",About!$D$58,IF($A76="N2O",About!$D$59,1))</f>
        <v>1.85385474E-5</v>
      </c>
      <c r="T76" s="415">
        <f>SUMIFS('EPA Export Aggregation'!W:W,'EPA Export Aggregation'!$A:$A,$B76,'EPA Export Aggregation'!$D:$D,$A$1)*IF($A76="CH4",About!$D$58,IF($A76="N2O",About!$D$59,1))</f>
        <v>1.8039898400000001E-5</v>
      </c>
      <c r="U76" s="415">
        <f>SUMIFS('EPA Export Aggregation'!X:X,'EPA Export Aggregation'!$A:$A,$B76,'EPA Export Aggregation'!$D:$D,$A$1)*IF($A76="CH4",About!$D$58,IF($A76="N2O",About!$D$59,1))</f>
        <v>1.70499203E-5</v>
      </c>
      <c r="V76" s="415">
        <f>SUMIFS('EPA Export Aggregation'!Y:Y,'EPA Export Aggregation'!$A:$A,$B76,'EPA Export Aggregation'!$D:$D,$A$1)*IF($A76="CH4",About!$D$58,IF($A76="N2O",About!$D$59,1))</f>
        <v>1.30849287E-5</v>
      </c>
      <c r="W76" s="415">
        <f>SUMIFS('EPA Export Aggregation'!Z:Z,'EPA Export Aggregation'!$A:$A,$B76,'EPA Export Aggregation'!$D:$D,$A$1)*IF($A76="CH4",About!$D$58,IF($A76="N2O",About!$D$59,1))</f>
        <v>1.74822919E-5</v>
      </c>
      <c r="X76" s="415">
        <f>SUMIFS('EPA Export Aggregation'!AA:AA,'EPA Export Aggregation'!$A:$A,$B76,'EPA Export Aggregation'!$D:$D,$A$1)*IF($A76="CH4",About!$D$58,IF($A76="N2O",About!$D$59,1))</f>
        <v>5.0518462340000002E-4</v>
      </c>
      <c r="Y76" s="415">
        <f>SUMIFS('EPA Export Aggregation'!AB:AB,'EPA Export Aggregation'!$A:$A,$B76,'EPA Export Aggregation'!$D:$D,$A$1)*IF($A76="CH4",About!$D$58,IF($A76="N2O",About!$D$59,1))</f>
        <v>5.4974907279999995E-4</v>
      </c>
      <c r="Z76" s="415">
        <f>SUMIFS('EPA Export Aggregation'!AC:AC,'EPA Export Aggregation'!$A:$A,$B76,'EPA Export Aggregation'!$D:$D,$A$1)*IF($A76="CH4",About!$D$58,IF($A76="N2O",About!$D$59,1))</f>
        <v>2.03329417E-5</v>
      </c>
      <c r="AA76" s="415">
        <f>SUMIFS('EPA Export Aggregation'!AD:AD,'EPA Export Aggregation'!$A:$A,$B76,'EPA Export Aggregation'!$D:$D,$A$1)*IF($A76="CH4",About!$D$58,IF($A76="N2O",About!$D$59,1))</f>
        <v>5.2954834699999997E-5</v>
      </c>
      <c r="AB76" s="415">
        <f>SUMIFS('EPA Export Aggregation'!AE:AE,'EPA Export Aggregation'!$A:$A,$B76,'EPA Export Aggregation'!$D:$D,$A$1)*IF($A76="CH4",About!$D$58,IF($A76="N2O",About!$D$59,1))</f>
        <v>8.2483560600000004E-5</v>
      </c>
      <c r="AC76" s="415">
        <f>SUMIFS('EPA Export Aggregation'!AF:AF,'EPA Export Aggregation'!$A:$A,$B76,'EPA Export Aggregation'!$D:$D,$A$1)*IF($A76="CH4",About!$D$58,IF($A76="N2O",About!$D$59,1))</f>
        <v>8.3702879699999998E-5</v>
      </c>
      <c r="AD76" s="415">
        <f>SUMIFS('EPA Export Aggregation'!AG:AG,'EPA Export Aggregation'!$A:$A,$B76,'EPA Export Aggregation'!$D:$D,$A$1)*IF($A76="CH4",About!$D$58,IF($A76="N2O",About!$D$59,1))</f>
        <v>8.2827880000000006E-5</v>
      </c>
      <c r="AE76" s="415">
        <f>SUMIFS('EPA Export Aggregation'!AH:AH,'EPA Export Aggregation'!$A:$A,$B76,'EPA Export Aggregation'!$D:$D,$A$1)*IF($A76="CH4",About!$D$58,IF($A76="N2O",About!$D$59,1))</f>
        <v>7.4094804600000001E-5</v>
      </c>
      <c r="AF76" s="415">
        <f>SUMIFS('EPA Export Aggregation'!AI:AI,'EPA Export Aggregation'!$A:$A,$B76,'EPA Export Aggregation'!$D:$D,$A$1)*IF($A76="CH4",About!$D$58,IF($A76="N2O",About!$D$59,1))</f>
        <v>6.2179312699999997E-5</v>
      </c>
      <c r="AG76" s="415">
        <f>SUMIFS('EPA Export Aggregation'!AJ:AJ,'EPA Export Aggregation'!$A:$A,$B76,'EPA Export Aggregation'!$D:$D,$A$1)*IF($A76="CH4",About!$D$58,IF($A76="N2O",About!$D$59,1))</f>
        <v>6.3726997500000005E-5</v>
      </c>
      <c r="AH76" s="415">
        <f>SUMIFS('EPA Export Aggregation'!AK:AK,'EPA Export Aggregation'!$A:$A,$B76,'EPA Export Aggregation'!$D:$D,$A$1)*IF($A76="CH4",About!$D$58,IF($A76="N2O",About!$D$59,1))</f>
        <v>6.67046725E-5</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2.2373450738359999E-4</v>
      </c>
      <c r="D80" s="415">
        <f>SUMIFS('EPA Export Aggregation'!G:G,'EPA Export Aggregation'!$A:$A,$B80,'EPA Export Aggregation'!$D:$D,$A$1)*IF($A80="CH4",About!$D$58,IF($A80="N2O",About!$D$59,1))</f>
        <v>2.2373450738359999E-4</v>
      </c>
      <c r="E80" s="415">
        <f>SUMIFS('EPA Export Aggregation'!H:H,'EPA Export Aggregation'!$A:$A,$B80,'EPA Export Aggregation'!$D:$D,$A$1)*IF($A80="CH4",About!$D$58,IF($A80="N2O",About!$D$59,1))</f>
        <v>2.2373450738359999E-4</v>
      </c>
      <c r="F80" s="415">
        <f>SUMIFS('EPA Export Aggregation'!I:I,'EPA Export Aggregation'!$A:$A,$B80,'EPA Export Aggregation'!$D:$D,$A$1)*IF($A80="CH4",About!$D$58,IF($A80="N2O",About!$D$59,1))</f>
        <v>2.7966746842979999E-4</v>
      </c>
      <c r="G80" s="415">
        <f>SUMIFS('EPA Export Aggregation'!J:J,'EPA Export Aggregation'!$A:$A,$B80,'EPA Export Aggregation'!$D:$D,$A$1)*IF($A80="CH4",About!$D$58,IF($A80="N2O",About!$D$59,1))</f>
        <v>3.0763405905259998E-4</v>
      </c>
      <c r="H80" s="415">
        <f>SUMIFS('EPA Export Aggregation'!K:K,'EPA Export Aggregation'!$A:$A,$B80,'EPA Export Aggregation'!$D:$D,$A$1)*IF($A80="CH4",About!$D$58,IF($A80="N2O",About!$D$59,1))</f>
        <v>3.8659080671739999E-4</v>
      </c>
      <c r="I80" s="415">
        <f>SUMIFS('EPA Export Aggregation'!L:L,'EPA Export Aggregation'!$A:$A,$B80,'EPA Export Aggregation'!$D:$D,$A$1)*IF($A80="CH4",About!$D$58,IF($A80="N2O",About!$D$59,1))</f>
        <v>4.2929469595249999E-4</v>
      </c>
      <c r="J80" s="415">
        <f>SUMIFS('EPA Export Aggregation'!M:M,'EPA Export Aggregation'!$A:$A,$B80,'EPA Export Aggregation'!$D:$D,$A$1)*IF($A80="CH4",About!$D$58,IF($A80="N2O",About!$D$59,1))</f>
        <v>4.5367927817259999E-4</v>
      </c>
      <c r="K80" s="415">
        <f>SUMIFS('EPA Export Aggregation'!N:N,'EPA Export Aggregation'!$A:$A,$B80,'EPA Export Aggregation'!$D:$D,$A$1)*IF($A80="CH4",About!$D$58,IF($A80="N2O",About!$D$59,1))</f>
        <v>5.5629143785690003E-4</v>
      </c>
      <c r="L80" s="415">
        <f>SUMIFS('EPA Export Aggregation'!O:O,'EPA Export Aggregation'!$A:$A,$B80,'EPA Export Aggregation'!$D:$D,$A$1)*IF($A80="CH4",About!$D$58,IF($A80="N2O",About!$D$59,1))</f>
        <v>5.6450210386349998E-4</v>
      </c>
      <c r="M80" s="415">
        <f>SUMIFS('EPA Export Aggregation'!P:P,'EPA Export Aggregation'!$A:$A,$B80,'EPA Export Aggregation'!$D:$D,$A$1)*IF($A80="CH4",About!$D$58,IF($A80="N2O",About!$D$59,1))</f>
        <v>4.814802433909E-4</v>
      </c>
      <c r="N80" s="415">
        <f>SUMIFS('EPA Export Aggregation'!Q:Q,'EPA Export Aggregation'!$A:$A,$B80,'EPA Export Aggregation'!$D:$D,$A$1)*IF($A80="CH4",About!$D$58,IF($A80="N2O",About!$D$59,1))</f>
        <v>3.388538348769E-4</v>
      </c>
      <c r="O80" s="415">
        <f>SUMIFS('EPA Export Aggregation'!R:R,'EPA Export Aggregation'!$A:$A,$B80,'EPA Export Aggregation'!$D:$D,$A$1)*IF($A80="CH4",About!$D$58,IF($A80="N2O",About!$D$59,1))</f>
        <v>3.3194628028469997E-4</v>
      </c>
      <c r="P80" s="415">
        <f>SUMIFS('EPA Export Aggregation'!S:S,'EPA Export Aggregation'!$A:$A,$B80,'EPA Export Aggregation'!$D:$D,$A$1)*IF($A80="CH4",About!$D$58,IF($A80="N2O",About!$D$59,1))</f>
        <v>3.0349092287239998E-4</v>
      </c>
      <c r="Q80" s="415">
        <f>SUMIFS('EPA Export Aggregation'!T:T,'EPA Export Aggregation'!$A:$A,$B80,'EPA Export Aggregation'!$D:$D,$A$1)*IF($A80="CH4",About!$D$58,IF($A80="N2O",About!$D$59,1))</f>
        <v>2.8189476965710002E-4</v>
      </c>
      <c r="R80" s="415">
        <f>SUMIFS('EPA Export Aggregation'!U:U,'EPA Export Aggregation'!$A:$A,$B80,'EPA Export Aggregation'!$D:$D,$A$1)*IF($A80="CH4",About!$D$58,IF($A80="N2O",About!$D$59,1))</f>
        <v>2.597271255427E-4</v>
      </c>
      <c r="S80" s="415">
        <f>SUMIFS('EPA Export Aggregation'!V:V,'EPA Export Aggregation'!$A:$A,$B80,'EPA Export Aggregation'!$D:$D,$A$1)*IF($A80="CH4",About!$D$58,IF($A80="N2O",About!$D$59,1))</f>
        <v>2.774985784646E-4</v>
      </c>
      <c r="T80" s="415">
        <f>SUMIFS('EPA Export Aggregation'!W:W,'EPA Export Aggregation'!$A:$A,$B80,'EPA Export Aggregation'!$D:$D,$A$1)*IF($A80="CH4",About!$D$58,IF($A80="N2O",About!$D$59,1))</f>
        <v>2.6516775564060002E-4</v>
      </c>
      <c r="U80" s="415">
        <f>SUMIFS('EPA Export Aggregation'!X:X,'EPA Export Aggregation'!$A:$A,$B80,'EPA Export Aggregation'!$D:$D,$A$1)*IF($A80="CH4",About!$D$58,IF($A80="N2O",About!$D$59,1))</f>
        <v>2.4097596502229999E-4</v>
      </c>
      <c r="V80" s="415">
        <f>SUMIFS('EPA Export Aggregation'!Y:Y,'EPA Export Aggregation'!$A:$A,$B80,'EPA Export Aggregation'!$D:$D,$A$1)*IF($A80="CH4",About!$D$58,IF($A80="N2O",About!$D$59,1))</f>
        <v>1.6529696495809999E-4</v>
      </c>
      <c r="W80" s="415">
        <f>SUMIFS('EPA Export Aggregation'!Z:Z,'EPA Export Aggregation'!$A:$A,$B80,'EPA Export Aggregation'!$D:$D,$A$1)*IF($A80="CH4",About!$D$58,IF($A80="N2O",About!$D$59,1))</f>
        <v>2.2217881990849999E-4</v>
      </c>
      <c r="X80" s="415">
        <f>SUMIFS('EPA Export Aggregation'!AA:AA,'EPA Export Aggregation'!$A:$A,$B80,'EPA Export Aggregation'!$D:$D,$A$1)*IF($A80="CH4",About!$D$58,IF($A80="N2O",About!$D$59,1))</f>
        <v>4.1722404876179999E-4</v>
      </c>
      <c r="Y80" s="415">
        <f>SUMIFS('EPA Export Aggregation'!AB:AB,'EPA Export Aggregation'!$A:$A,$B80,'EPA Export Aggregation'!$D:$D,$A$1)*IF($A80="CH4",About!$D$58,IF($A80="N2O",About!$D$59,1))</f>
        <v>4.0843206260679998E-4</v>
      </c>
      <c r="Z80" s="415">
        <f>SUMIFS('EPA Export Aggregation'!AC:AC,'EPA Export Aggregation'!$A:$A,$B80,'EPA Export Aggregation'!$D:$D,$A$1)*IF($A80="CH4",About!$D$58,IF($A80="N2O",About!$D$59,1))</f>
        <v>2.2101129186100001E-4</v>
      </c>
      <c r="AA80" s="415">
        <f>SUMIFS('EPA Export Aggregation'!AD:AD,'EPA Export Aggregation'!$A:$A,$B80,'EPA Export Aggregation'!$D:$D,$A$1)*IF($A80="CH4",About!$D$58,IF($A80="N2O",About!$D$59,1))</f>
        <v>5.7201455849409995E-4</v>
      </c>
      <c r="AB80" s="415">
        <f>SUMIFS('EPA Export Aggregation'!AE:AE,'EPA Export Aggregation'!$A:$A,$B80,'EPA Export Aggregation'!$D:$D,$A$1)*IF($A80="CH4",About!$D$58,IF($A80="N2O",About!$D$59,1))</f>
        <v>1.0925046496947999E-3</v>
      </c>
      <c r="AC80" s="415">
        <f>SUMIFS('EPA Export Aggregation'!AF:AF,'EPA Export Aggregation'!$A:$A,$B80,'EPA Export Aggregation'!$D:$D,$A$1)*IF($A80="CH4",About!$D$58,IF($A80="N2O",About!$D$59,1))</f>
        <v>9.6845319163120004E-4</v>
      </c>
      <c r="AD80" s="415">
        <f>SUMIFS('EPA Export Aggregation'!AG:AG,'EPA Export Aggregation'!$A:$A,$B80,'EPA Export Aggregation'!$D:$D,$A$1)*IF($A80="CH4",About!$D$58,IF($A80="N2O",About!$D$59,1))</f>
        <v>9.3223583762909999E-4</v>
      </c>
      <c r="AE80" s="415">
        <f>SUMIFS('EPA Export Aggregation'!AH:AH,'EPA Export Aggregation'!$A:$A,$B80,'EPA Export Aggregation'!$D:$D,$A$1)*IF($A80="CH4",About!$D$58,IF($A80="N2O",About!$D$59,1))</f>
        <v>8.6075296883720003E-4</v>
      </c>
      <c r="AF80" s="415">
        <f>SUMIFS('EPA Export Aggregation'!AI:AI,'EPA Export Aggregation'!$A:$A,$B80,'EPA Export Aggregation'!$D:$D,$A$1)*IF($A80="CH4",About!$D$58,IF($A80="N2O",About!$D$59,1))</f>
        <v>7.1545021320000004E-4</v>
      </c>
      <c r="AG80" s="415">
        <f>SUMIFS('EPA Export Aggregation'!AJ:AJ,'EPA Export Aggregation'!$A:$A,$B80,'EPA Export Aggregation'!$D:$D,$A$1)*IF($A80="CH4",About!$D$58,IF($A80="N2O",About!$D$59,1))</f>
        <v>5.5278984224560001E-4</v>
      </c>
      <c r="AH80" s="415">
        <f>SUMIFS('EPA Export Aggregation'!AK:AK,'EPA Export Aggregation'!$A:$A,$B80,'EPA Export Aggregation'!$D:$D,$A$1)*IF($A80="CH4",About!$D$58,IF($A80="N2O",About!$D$59,1))</f>
        <v>5.6760408763450001E-4</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4.4974300000000001E-5</v>
      </c>
      <c r="D84" s="415">
        <f>SUMIFS('EPA Export Aggregation'!G:G,'EPA Export Aggregation'!$A:$A,$B84,'EPA Export Aggregation'!$D:$D,$A$1)*IF($A84="CH4",About!$D$58,IF($A84="N2O",About!$D$59,1))</f>
        <v>4.4974300000000001E-5</v>
      </c>
      <c r="E84" s="415">
        <f>SUMIFS('EPA Export Aggregation'!H:H,'EPA Export Aggregation'!$A:$A,$B84,'EPA Export Aggregation'!$D:$D,$A$1)*IF($A84="CH4",About!$D$58,IF($A84="N2O",About!$D$59,1))</f>
        <v>4.4974300000000001E-5</v>
      </c>
      <c r="F84" s="415">
        <f>SUMIFS('EPA Export Aggregation'!I:I,'EPA Export Aggregation'!$A:$A,$B84,'EPA Export Aggregation'!$D:$D,$A$1)*IF($A84="CH4",About!$D$58,IF($A84="N2O",About!$D$59,1))</f>
        <v>5.62167E-5</v>
      </c>
      <c r="G84" s="415">
        <f>SUMIFS('EPA Export Aggregation'!J:J,'EPA Export Aggregation'!$A:$A,$B84,'EPA Export Aggregation'!$D:$D,$A$1)*IF($A84="CH4",About!$D$58,IF($A84="N2O",About!$D$59,1))</f>
        <v>6.1837900000000006E-5</v>
      </c>
      <c r="H84" s="415">
        <f>SUMIFS('EPA Export Aggregation'!K:K,'EPA Export Aggregation'!$A:$A,$B84,'EPA Export Aggregation'!$D:$D,$A$1)*IF($A84="CH4",About!$D$58,IF($A84="N2O",About!$D$59,1))</f>
        <v>7.7709799999999999E-5</v>
      </c>
      <c r="I84" s="415">
        <f>SUMIFS('EPA Export Aggregation'!L:L,'EPA Export Aggregation'!$A:$A,$B84,'EPA Export Aggregation'!$D:$D,$A$1)*IF($A84="CH4",About!$D$58,IF($A84="N2O",About!$D$59,1))</f>
        <v>8.6294349999999995E-5</v>
      </c>
      <c r="J84" s="415">
        <f>SUMIFS('EPA Export Aggregation'!M:M,'EPA Export Aggregation'!$A:$A,$B84,'EPA Export Aggregation'!$D:$D,$A$1)*IF($A84="CH4",About!$D$58,IF($A84="N2O",About!$D$59,1))</f>
        <v>9.1196450000000003E-5</v>
      </c>
      <c r="K84" s="415">
        <f>SUMIFS('EPA Export Aggregation'!N:N,'EPA Export Aggregation'!$A:$A,$B84,'EPA Export Aggregation'!$D:$D,$A$1)*IF($A84="CH4",About!$D$58,IF($A84="N2O",About!$D$59,1))</f>
        <v>1.118224E-4</v>
      </c>
      <c r="L84" s="415">
        <f>SUMIFS('EPA Export Aggregation'!O:O,'EPA Export Aggregation'!$A:$A,$B84,'EPA Export Aggregation'!$D:$D,$A$1)*IF($A84="CH4",About!$D$58,IF($A84="N2O",About!$D$59,1))</f>
        <v>1.1347209999999999E-4</v>
      </c>
      <c r="M84" s="415">
        <f>SUMIFS('EPA Export Aggregation'!P:P,'EPA Export Aggregation'!$A:$A,$B84,'EPA Export Aggregation'!$D:$D,$A$1)*IF($A84="CH4",About!$D$58,IF($A84="N2O",About!$D$59,1))</f>
        <v>9.17158E-5</v>
      </c>
      <c r="N84" s="415">
        <f>SUMIFS('EPA Export Aggregation'!Q:Q,'EPA Export Aggregation'!$A:$A,$B84,'EPA Export Aggregation'!$D:$D,$A$1)*IF($A84="CH4",About!$D$58,IF($A84="N2O",About!$D$59,1))</f>
        <v>6.2357250000000003E-5</v>
      </c>
      <c r="O84" s="415">
        <f>SUMIFS('EPA Export Aggregation'!R:R,'EPA Export Aggregation'!$A:$A,$B84,'EPA Export Aggregation'!$D:$D,$A$1)*IF($A84="CH4",About!$D$58,IF($A84="N2O",About!$D$59,1))</f>
        <v>5.5351900000000001E-5</v>
      </c>
      <c r="P84" s="415">
        <f>SUMIFS('EPA Export Aggregation'!S:S,'EPA Export Aggregation'!$A:$A,$B84,'EPA Export Aggregation'!$D:$D,$A$1)*IF($A84="CH4",About!$D$58,IF($A84="N2O",About!$D$59,1))</f>
        <v>6.6681249999999998E-5</v>
      </c>
      <c r="Q84" s="415">
        <f>SUMIFS('EPA Export Aggregation'!T:T,'EPA Export Aggregation'!$A:$A,$B84,'EPA Export Aggregation'!$D:$D,$A$1)*IF($A84="CH4",About!$D$58,IF($A84="N2O",About!$D$59,1))</f>
        <v>6.4009299999999997E-5</v>
      </c>
      <c r="R84" s="415">
        <f>SUMIFS('EPA Export Aggregation'!U:U,'EPA Export Aggregation'!$A:$A,$B84,'EPA Export Aggregation'!$D:$D,$A$1)*IF($A84="CH4",About!$D$58,IF($A84="N2O",About!$D$59,1))</f>
        <v>6.9604649999999998E-5</v>
      </c>
      <c r="S84" s="415">
        <f>SUMIFS('EPA Export Aggregation'!V:V,'EPA Export Aggregation'!$A:$A,$B84,'EPA Export Aggregation'!$D:$D,$A$1)*IF($A84="CH4",About!$D$58,IF($A84="N2O",About!$D$59,1))</f>
        <v>6.7593050000000005E-5</v>
      </c>
      <c r="T84" s="415">
        <f>SUMIFS('EPA Export Aggregation'!W:W,'EPA Export Aggregation'!$A:$A,$B84,'EPA Export Aggregation'!$D:$D,$A$1)*IF($A84="CH4",About!$D$58,IF($A84="N2O",About!$D$59,1))</f>
        <v>5.4383699999999999E-5</v>
      </c>
      <c r="U84" s="415">
        <f>SUMIFS('EPA Export Aggregation'!X:X,'EPA Export Aggregation'!$A:$A,$B84,'EPA Export Aggregation'!$D:$D,$A$1)*IF($A84="CH4",About!$D$58,IF($A84="N2O",About!$D$59,1))</f>
        <v>4.9939850000000003E-5</v>
      </c>
      <c r="V84" s="415">
        <f>SUMIFS('EPA Export Aggregation'!Y:Y,'EPA Export Aggregation'!$A:$A,$B84,'EPA Export Aggregation'!$D:$D,$A$1)*IF($A84="CH4",About!$D$58,IF($A84="N2O",About!$D$59,1))</f>
        <v>3.8159299999999999E-5</v>
      </c>
      <c r="W84" s="415">
        <f>SUMIFS('EPA Export Aggregation'!Z:Z,'EPA Export Aggregation'!$A:$A,$B84,'EPA Export Aggregation'!$D:$D,$A$1)*IF($A84="CH4",About!$D$58,IF($A84="N2O",About!$D$59,1))</f>
        <v>4.9890499999999999E-5</v>
      </c>
      <c r="X84" s="415">
        <f>SUMIFS('EPA Export Aggregation'!AA:AA,'EPA Export Aggregation'!$A:$A,$B84,'EPA Export Aggregation'!$D:$D,$A$1)*IF($A84="CH4",About!$D$58,IF($A84="N2O",About!$D$59,1))</f>
        <v>4.6682750000000003E-5</v>
      </c>
      <c r="Y84" s="415">
        <f>SUMIFS('EPA Export Aggregation'!AB:AB,'EPA Export Aggregation'!$A:$A,$B84,'EPA Export Aggregation'!$D:$D,$A$1)*IF($A84="CH4",About!$D$58,IF($A84="N2O",About!$D$59,1))</f>
        <v>4.91338E-5</v>
      </c>
      <c r="Z84" s="415">
        <f>SUMIFS('EPA Export Aggregation'!AC:AC,'EPA Export Aggregation'!$A:$A,$B84,'EPA Export Aggregation'!$D:$D,$A$1)*IF($A84="CH4",About!$D$58,IF($A84="N2O",About!$D$59,1))</f>
        <v>5.6855899999999999E-5</v>
      </c>
      <c r="AA84" s="415">
        <f>SUMIFS('EPA Export Aggregation'!AD:AD,'EPA Export Aggregation'!$A:$A,$B84,'EPA Export Aggregation'!$D:$D,$A$1)*IF($A84="CH4",About!$D$58,IF($A84="N2O",About!$D$59,1))</f>
        <v>1.5267245000000001E-4</v>
      </c>
      <c r="AB84" s="415">
        <f>SUMIFS('EPA Export Aggregation'!AE:AE,'EPA Export Aggregation'!$A:$A,$B84,'EPA Export Aggregation'!$D:$D,$A$1)*IF($A84="CH4",About!$D$58,IF($A84="N2O",About!$D$59,1))</f>
        <v>2.3419395E-4</v>
      </c>
      <c r="AC84" s="415">
        <f>SUMIFS('EPA Export Aggregation'!AF:AF,'EPA Export Aggregation'!$A:$A,$B84,'EPA Export Aggregation'!$D:$D,$A$1)*IF($A84="CH4",About!$D$58,IF($A84="N2O",About!$D$59,1))</f>
        <v>2.8704309999999999E-4</v>
      </c>
      <c r="AD84" s="415">
        <f>SUMIFS('EPA Export Aggregation'!AG:AG,'EPA Export Aggregation'!$A:$A,$B84,'EPA Export Aggregation'!$D:$D,$A$1)*IF($A84="CH4",About!$D$58,IF($A84="N2O",About!$D$59,1))</f>
        <v>2.5447445000000002E-4</v>
      </c>
      <c r="AE84" s="415">
        <f>SUMIFS('EPA Export Aggregation'!AH:AH,'EPA Export Aggregation'!$A:$A,$B84,'EPA Export Aggregation'!$D:$D,$A$1)*IF($A84="CH4",About!$D$58,IF($A84="N2O",About!$D$59,1))</f>
        <v>2.5169675000000002E-4</v>
      </c>
      <c r="AF84" s="415">
        <f>SUMIFS('EPA Export Aggregation'!AI:AI,'EPA Export Aggregation'!$A:$A,$B84,'EPA Export Aggregation'!$D:$D,$A$1)*IF($A84="CH4",About!$D$58,IF($A84="N2O",About!$D$59,1))</f>
        <v>2.4123689999999999E-4</v>
      </c>
      <c r="AG84" s="415">
        <f>SUMIFS('EPA Export Aggregation'!AJ:AJ,'EPA Export Aggregation'!$A:$A,$B84,'EPA Export Aggregation'!$D:$D,$A$1)*IF($A84="CH4",About!$D$58,IF($A84="N2O",About!$D$59,1))</f>
        <v>2.9271365000000001E-4</v>
      </c>
      <c r="AH84" s="415">
        <f>SUMIFS('EPA Export Aggregation'!AK:AK,'EPA Export Aggregation'!$A:$A,$B84,'EPA Export Aggregation'!$D:$D,$A$1)*IF($A84="CH4",About!$D$58,IF($A84="N2O",About!$D$59,1))</f>
        <v>3.5621535000000001E-4</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3.94933E-6</v>
      </c>
      <c r="D87" s="415">
        <f>SUMIFS('EPA Export Aggregation'!$F:$F,'EPA Export Aggregation'!$A:$A,$B87,'EPA Export Aggregation'!$D:$D,$A$1)*IF($A87="CH4",About!$D$58,IF($A87="N2O",About!$D$59,1))</f>
        <v>3.94933E-6</v>
      </c>
      <c r="E87" s="415">
        <f>SUMIFS('EPA Export Aggregation'!$F:$F,'EPA Export Aggregation'!$A:$A,$B87,'EPA Export Aggregation'!$D:$D,$A$1)*IF($A87="CH4",About!$D$58,IF($A87="N2O",About!$D$59,1))</f>
        <v>3.94933E-6</v>
      </c>
      <c r="F87" s="415">
        <f>SUMIFS('EPA Export Aggregation'!$F:$F,'EPA Export Aggregation'!$A:$A,$B87,'EPA Export Aggregation'!$D:$D,$A$1)*IF($A87="CH4",About!$D$58,IF($A87="N2O",About!$D$59,1))</f>
        <v>3.94933E-6</v>
      </c>
      <c r="G87" s="415">
        <f>SUMIFS('EPA Export Aggregation'!$F:$F,'EPA Export Aggregation'!$A:$A,$B87,'EPA Export Aggregation'!$D:$D,$A$1)*IF($A87="CH4",About!$D$58,IF($A87="N2O",About!$D$59,1))</f>
        <v>3.94933E-6</v>
      </c>
      <c r="H87" s="415">
        <f>SUMIFS('EPA Export Aggregation'!$F:$F,'EPA Export Aggregation'!$A:$A,$B87,'EPA Export Aggregation'!$D:$D,$A$1)*IF($A87="CH4",About!$D$58,IF($A87="N2O",About!$D$59,1))</f>
        <v>3.94933E-6</v>
      </c>
      <c r="I87" s="415">
        <f>SUMIFS('EPA Export Aggregation'!$F:$F,'EPA Export Aggregation'!$A:$A,$B87,'EPA Export Aggregation'!$D:$D,$A$1)*IF($A87="CH4",About!$D$58,IF($A87="N2O",About!$D$59,1))</f>
        <v>3.94933E-6</v>
      </c>
      <c r="J87" s="415">
        <f>SUMIFS('EPA Export Aggregation'!$F:$F,'EPA Export Aggregation'!$A:$A,$B87,'EPA Export Aggregation'!$D:$D,$A$1)*IF($A87="CH4",About!$D$58,IF($A87="N2O",About!$D$59,1))</f>
        <v>3.94933E-6</v>
      </c>
      <c r="K87" s="415">
        <f>SUMIFS('EPA Export Aggregation'!$F:$F,'EPA Export Aggregation'!$A:$A,$B87,'EPA Export Aggregation'!$D:$D,$A$1)*IF($A87="CH4",About!$D$58,IF($A87="N2O",About!$D$59,1))</f>
        <v>3.94933E-6</v>
      </c>
      <c r="L87" s="415">
        <f>SUMIFS('EPA Export Aggregation'!$F:$F,'EPA Export Aggregation'!$A:$A,$B87,'EPA Export Aggregation'!$D:$D,$A$1)*IF($A87="CH4",About!$D$58,IF($A87="N2O",About!$D$59,1))</f>
        <v>3.94933E-6</v>
      </c>
      <c r="M87" s="415">
        <f>SUMIFS('EPA Export Aggregation'!$F:$F,'EPA Export Aggregation'!$A:$A,$B87,'EPA Export Aggregation'!$D:$D,$A$1)*IF($A87="CH4",About!$D$58,IF($A87="N2O",About!$D$59,1))</f>
        <v>3.94933E-6</v>
      </c>
      <c r="N87" s="415">
        <f>SUMIFS('EPA Export Aggregation'!$F:$F,'EPA Export Aggregation'!$A:$A,$B87,'EPA Export Aggregation'!$D:$D,$A$1)*IF($A87="CH4",About!$D$58,IF($A87="N2O",About!$D$59,1))</f>
        <v>3.94933E-6</v>
      </c>
      <c r="O87" s="415">
        <f>SUMIFS('EPA Export Aggregation'!$F:$F,'EPA Export Aggregation'!$A:$A,$B87,'EPA Export Aggregation'!$D:$D,$A$1)*IF($A87="CH4",About!$D$58,IF($A87="N2O",About!$D$59,1))</f>
        <v>3.94933E-6</v>
      </c>
      <c r="P87" s="415">
        <f>SUMIFS('EPA Export Aggregation'!$F:$F,'EPA Export Aggregation'!$A:$A,$B87,'EPA Export Aggregation'!$D:$D,$A$1)*IF($A87="CH4",About!$D$58,IF($A87="N2O",About!$D$59,1))</f>
        <v>3.94933E-6</v>
      </c>
      <c r="Q87" s="415">
        <f>SUMIFS('EPA Export Aggregation'!$F:$F,'EPA Export Aggregation'!$A:$A,$B87,'EPA Export Aggregation'!$D:$D,$A$1)*IF($A87="CH4",About!$D$58,IF($A87="N2O",About!$D$59,1))</f>
        <v>3.94933E-6</v>
      </c>
      <c r="R87" s="415">
        <f>SUMIFS('EPA Export Aggregation'!$F:$F,'EPA Export Aggregation'!$A:$A,$B87,'EPA Export Aggregation'!$D:$D,$A$1)*IF($A87="CH4",About!$D$58,IF($A87="N2O",About!$D$59,1))</f>
        <v>3.94933E-6</v>
      </c>
      <c r="S87" s="415">
        <f>SUMIFS('EPA Export Aggregation'!$F:$F,'EPA Export Aggregation'!$A:$A,$B87,'EPA Export Aggregation'!$D:$D,$A$1)*IF($A87="CH4",About!$D$58,IF($A87="N2O",About!$D$59,1))</f>
        <v>3.94933E-6</v>
      </c>
      <c r="T87" s="415">
        <f>SUMIFS('EPA Export Aggregation'!$F:$F,'EPA Export Aggregation'!$A:$A,$B87,'EPA Export Aggregation'!$D:$D,$A$1)*IF($A87="CH4",About!$D$58,IF($A87="N2O",About!$D$59,1))</f>
        <v>3.94933E-6</v>
      </c>
      <c r="U87" s="415">
        <f>SUMIFS('EPA Export Aggregation'!$F:$F,'EPA Export Aggregation'!$A:$A,$B87,'EPA Export Aggregation'!$D:$D,$A$1)*IF($A87="CH4",About!$D$58,IF($A87="N2O",About!$D$59,1))</f>
        <v>3.94933E-6</v>
      </c>
      <c r="V87" s="415">
        <f>SUMIFS('EPA Export Aggregation'!$F:$F,'EPA Export Aggregation'!$A:$A,$B87,'EPA Export Aggregation'!$D:$D,$A$1)*IF($A87="CH4",About!$D$58,IF($A87="N2O",About!$D$59,1))</f>
        <v>3.94933E-6</v>
      </c>
      <c r="W87" s="415">
        <f>SUMIFS('EPA Export Aggregation'!$F:$F,'EPA Export Aggregation'!$A:$A,$B87,'EPA Export Aggregation'!$D:$D,$A$1)*IF($A87="CH4",About!$D$58,IF($A87="N2O",About!$D$59,1))</f>
        <v>3.94933E-6</v>
      </c>
      <c r="X87" s="415">
        <f>SUMIFS('EPA Export Aggregation'!$F:$F,'EPA Export Aggregation'!$A:$A,$B87,'EPA Export Aggregation'!$D:$D,$A$1)*IF($A87="CH4",About!$D$58,IF($A87="N2O",About!$D$59,1))</f>
        <v>3.94933E-6</v>
      </c>
      <c r="Y87" s="415">
        <f>SUMIFS('EPA Export Aggregation'!$F:$F,'EPA Export Aggregation'!$A:$A,$B87,'EPA Export Aggregation'!$D:$D,$A$1)*IF($A87="CH4",About!$D$58,IF($A87="N2O",About!$D$59,1))</f>
        <v>3.94933E-6</v>
      </c>
      <c r="Z87" s="415">
        <f>SUMIFS('EPA Export Aggregation'!$F:$F,'EPA Export Aggregation'!$A:$A,$B87,'EPA Export Aggregation'!$D:$D,$A$1)*IF($A87="CH4",About!$D$58,IF($A87="N2O",About!$D$59,1))</f>
        <v>3.94933E-6</v>
      </c>
      <c r="AA87" s="415">
        <f>SUMIFS('EPA Export Aggregation'!$F:$F,'EPA Export Aggregation'!$A:$A,$B87,'EPA Export Aggregation'!$D:$D,$A$1)*IF($A87="CH4",About!$D$58,IF($A87="N2O",About!$D$59,1))</f>
        <v>3.94933E-6</v>
      </c>
      <c r="AB87" s="415">
        <f>SUMIFS('EPA Export Aggregation'!$F:$F,'EPA Export Aggregation'!$A:$A,$B87,'EPA Export Aggregation'!$D:$D,$A$1)*IF($A87="CH4",About!$D$58,IF($A87="N2O",About!$D$59,1))</f>
        <v>3.94933E-6</v>
      </c>
      <c r="AC87" s="415">
        <f>SUMIFS('EPA Export Aggregation'!$F:$F,'EPA Export Aggregation'!$A:$A,$B87,'EPA Export Aggregation'!$D:$D,$A$1)*IF($A87="CH4",About!$D$58,IF($A87="N2O",About!$D$59,1))</f>
        <v>3.94933E-6</v>
      </c>
      <c r="AD87" s="415">
        <f>SUMIFS('EPA Export Aggregation'!$F:$F,'EPA Export Aggregation'!$A:$A,$B87,'EPA Export Aggregation'!$D:$D,$A$1)*IF($A87="CH4",About!$D$58,IF($A87="N2O",About!$D$59,1))</f>
        <v>3.94933E-6</v>
      </c>
      <c r="AE87" s="415">
        <f>SUMIFS('EPA Export Aggregation'!$F:$F,'EPA Export Aggregation'!$A:$A,$B87,'EPA Export Aggregation'!$D:$D,$A$1)*IF($A87="CH4",About!$D$58,IF($A87="N2O",About!$D$59,1))</f>
        <v>3.94933E-6</v>
      </c>
      <c r="AF87" s="415">
        <f>SUMIFS('EPA Export Aggregation'!$F:$F,'EPA Export Aggregation'!$A:$A,$B87,'EPA Export Aggregation'!$D:$D,$A$1)*IF($A87="CH4",About!$D$58,IF($A87="N2O",About!$D$59,1))</f>
        <v>3.94933E-6</v>
      </c>
      <c r="AG87" s="415">
        <f>SUMIFS('EPA Export Aggregation'!$F:$F,'EPA Export Aggregation'!$A:$A,$B87,'EPA Export Aggregation'!$D:$D,$A$1)*IF($A87="CH4",About!$D$58,IF($A87="N2O",About!$D$59,1))</f>
        <v>3.94933E-6</v>
      </c>
      <c r="AH87" s="415">
        <f>SUMIFS('EPA Export Aggregation'!$F:$F,'EPA Export Aggregation'!$A:$A,$B87,'EPA Export Aggregation'!$D:$D,$A$1)*IF($A87="CH4",About!$D$58,IF($A87="N2O",About!$D$59,1))</f>
        <v>3.94933E-6</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2026-09-28T17:26:33Z</dcterms:modified>
</cp:coreProperties>
</file>