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land/BLAPE/"/>
    </mc:Choice>
  </mc:AlternateContent>
  <xr:revisionPtr revIDLastSave="0" documentId="8_{8EA0483A-1164-8342-927B-260AEDDE14CE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<sst xmlns="http://schemas.openxmlformats.org/spreadsheetml/2006/main" count="15367" uniqueCount="462">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</sst>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65</v>
      </c>
      <c r="C1" s="57">
        <v>44348</v>
      </c>
      <c r="H1" s="53" t="s">
        <v>2</v>
      </c>
    </row>
    <row r="2" spans="1:8" x14ac:dyDescent="0.2">
      <c r="B2" s="2" t="str">
        <f>LOOKUP(B1,F2:G51,G2:G51)</f>
        <v>MS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Mississippi</v>
      </c>
      <c r="B18" s="2">
        <f>SUMIFS('LULUCF Dataframe EPA'!AD2:AD766,'LULUCF Dataframe EPA'!A2:A766,Data!A18)</f>
        <v>-53.269440454827937</v>
      </c>
      <c r="C18" s="2">
        <f>B18/D11</f>
        <v>-49.737011994914923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-49737011994914.922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-49737011994914.922</v>
      </c>
      <c r="C2" s="25">
        <f>$B$2*Data!C$11</f>
        <v>-51503226224871.078</v>
      </c>
      <c r="D2" s="25">
        <f>$B$2*Data!D$11</f>
        <v>-53269440454827.938</v>
      </c>
      <c r="E2" s="25">
        <f>$B$2*Data!E$11</f>
        <v>-55035654684784.086</v>
      </c>
      <c r="F2" s="25">
        <f>$B$2*Data!F$11</f>
        <v>-56801868914740.242</v>
      </c>
      <c r="G2" s="25">
        <f>$B$2*Data!G$11</f>
        <v>-58568083144697.102</v>
      </c>
      <c r="H2" s="25">
        <f>$B$2*Data!H$11</f>
        <v>-57907718180380.766</v>
      </c>
      <c r="I2" s="25">
        <f>$B$2*Data!I$11</f>
        <v>-57247353216064.789</v>
      </c>
      <c r="J2" s="25">
        <f>$B$2*Data!J$11</f>
        <v>-56586988251748.633</v>
      </c>
      <c r="K2" s="25">
        <f>$B$2*Data!K$11</f>
        <v>-55926623287432.656</v>
      </c>
      <c r="L2" s="25">
        <f>$B$2*Data!L$11</f>
        <v>-55266258323116.68</v>
      </c>
      <c r="M2" s="25">
        <f>$B$2*Data!M$11</f>
        <v>-53683478805470.164</v>
      </c>
      <c r="N2" s="25">
        <f>$B$2*Data!N$11</f>
        <v>-52100699287823.477</v>
      </c>
      <c r="O2" s="25">
        <f>$B$2*Data!O$11</f>
        <v>-50517919770177.492</v>
      </c>
      <c r="P2" s="25">
        <f>$B$2*Data!P$11</f>
        <v>-48935140252530.805</v>
      </c>
      <c r="Q2" s="25">
        <f>$B$2*Data!Q$11</f>
        <v>-47352360734884.82</v>
      </c>
      <c r="R2" s="25">
        <f>$B$2*Data!R$11</f>
        <v>-47333755214064.742</v>
      </c>
      <c r="S2" s="25">
        <f>$B$2*Data!S$11</f>
        <v>-47315149693244.727</v>
      </c>
      <c r="T2" s="25">
        <f>$B$2*Data!T$11</f>
        <v>-47296544172424.711</v>
      </c>
      <c r="U2" s="25">
        <f>$B$2*Data!U$11</f>
        <v>-47277938651604.695</v>
      </c>
      <c r="V2" s="25">
        <f>$B$2*Data!V$11</f>
        <v>-47259333130784.68</v>
      </c>
      <c r="W2" s="25">
        <f>$B$2*Data!W$11</f>
        <v>-47240727609964.656</v>
      </c>
      <c r="X2" s="25">
        <f>$B$2*Data!X$11</f>
        <v>-47222122089144.648</v>
      </c>
      <c r="Y2" s="25">
        <f>$B$2*Data!Y$11</f>
        <v>-47203516568324.625</v>
      </c>
      <c r="Z2" s="25">
        <f>$B$2*Data!Z$11</f>
        <v>-47184911047504.609</v>
      </c>
      <c r="AA2" s="25">
        <f>$B$2*Data!AA$11</f>
        <v>-47166305526684.594</v>
      </c>
      <c r="AB2" s="25">
        <f>$B$2*Data!AB$11</f>
        <v>-47147700005864.578</v>
      </c>
      <c r="AC2" s="25">
        <f>$B$2*Data!AC$11</f>
        <v>-47129094485044.562</v>
      </c>
      <c r="AD2" s="25">
        <f>$B$2*Data!AD$11</f>
        <v>-47110488964224.547</v>
      </c>
      <c r="AE2" s="25">
        <f>$B$2*Data!AE$11</f>
        <v>-47091883443404.523</v>
      </c>
      <c r="AF2" s="25">
        <f>$B$2*Data!AF$11</f>
        <v>-47073277922584.516</v>
      </c>
      <c r="AG2" s="25">
        <f>$B$2*Data!AG$11</f>
        <v>-47054672401764.492</v>
      </c>
      <c r="AH2" s="25">
        <f>$B$2*Data!AH$11</f>
        <v>-47036066880944.484</v>
      </c>
      <c r="AI2" s="25">
        <f>$B$2*Data!AI$11</f>
        <v>-47017461360124.461</v>
      </c>
      <c r="AJ2" s="25">
        <f>$B$2*Data!AJ$11</f>
        <v>-46998855839304.445</v>
      </c>
      <c r="AK2" s="25">
        <f>$B$2*Data!AK$11</f>
        <v>-46980250318484.43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21385506893.072834</v>
      </c>
      <c r="C11" s="25">
        <f>(ABS(C$2)*'data from RPEpUACE'!$B11)+SUMIFS('Override Calcs'!$E$4:$E$6,'Override Calcs'!$A$4:$A$6,About!$B$2,'Override Calcs'!$B$4:$B$6,"CH4")</f>
        <v>22144929002.974258</v>
      </c>
      <c r="D11" s="25">
        <f>(ABS(D$2)*'data from RPEpUACE'!$B11)+SUMIFS('Override Calcs'!$E$4:$E$6,'Override Calcs'!$A$4:$A$6,About!$B$2,'Override Calcs'!$B$4:$B$6,"CH4")</f>
        <v>22904351112.875984</v>
      </c>
      <c r="E11" s="25">
        <f>(ABS(E$2)*'data from RPEpUACE'!$B11)+SUMIFS('Override Calcs'!$E$4:$E$6,'Override Calcs'!$A$4:$A$6,About!$B$2,'Override Calcs'!$B$4:$B$6,"CH4")</f>
        <v>23663773222.777405</v>
      </c>
      <c r="F11" s="25">
        <f>(ABS(F$2)*'data from RPEpUACE'!$B11)+SUMIFS('Override Calcs'!$E$4:$E$6,'Override Calcs'!$A$4:$A$6,About!$B$2,'Override Calcs'!$B$4:$B$6,"CH4")</f>
        <v>24423195332.678829</v>
      </c>
      <c r="G11" s="25">
        <f>(ABS(G$2)*'data from RPEpUACE'!$B11)+SUMIFS('Override Calcs'!$E$4:$E$6,'Override Calcs'!$A$4:$A$6,About!$B$2,'Override Calcs'!$B$4:$B$6,"CH4")</f>
        <v>25182617442.580555</v>
      </c>
      <c r="H11" s="25">
        <f>(ABS(H$2)*'data from RPEpUACE'!$B11)+SUMIFS('Override Calcs'!$E$4:$E$6,'Override Calcs'!$A$4:$A$6,About!$B$2,'Override Calcs'!$B$4:$B$6,"CH4")</f>
        <v>24898679205.643951</v>
      </c>
      <c r="I11" s="25">
        <f>(ABS(I$2)*'data from RPEpUACE'!$B11)+SUMIFS('Override Calcs'!$E$4:$E$6,'Override Calcs'!$A$4:$A$6,About!$B$2,'Override Calcs'!$B$4:$B$6,"CH4")</f>
        <v>24614740968.707504</v>
      </c>
      <c r="J11" s="25">
        <f>(ABS(J$2)*'data from RPEpUACE'!$B11)+SUMIFS('Override Calcs'!$E$4:$E$6,'Override Calcs'!$A$4:$A$6,About!$B$2,'Override Calcs'!$B$4:$B$6,"CH4")</f>
        <v>24330802731.770981</v>
      </c>
      <c r="K11" s="25">
        <f>(ABS(K$2)*'data from RPEpUACE'!$B11)+SUMIFS('Override Calcs'!$E$4:$E$6,'Override Calcs'!$A$4:$A$6,About!$B$2,'Override Calcs'!$B$4:$B$6,"CH4")</f>
        <v>24046864494.83453</v>
      </c>
      <c r="L11" s="25">
        <f>(ABS(L$2)*'data from RPEpUACE'!$B11)+SUMIFS('Override Calcs'!$E$4:$E$6,'Override Calcs'!$A$4:$A$6,About!$B$2,'Override Calcs'!$B$4:$B$6,"CH4")</f>
        <v>23762926257.898083</v>
      </c>
      <c r="M11" s="25">
        <f>(ABS(M$2)*'data from RPEpUACE'!$B11)+SUMIFS('Override Calcs'!$E$4:$E$6,'Override Calcs'!$A$4:$A$6,About!$B$2,'Override Calcs'!$B$4:$B$6,"CH4")</f>
        <v>23082375880.478855</v>
      </c>
      <c r="N11" s="25">
        <f>(ABS(N$2)*'data from RPEpUACE'!$B11)+SUMIFS('Override Calcs'!$E$4:$E$6,'Override Calcs'!$A$4:$A$6,About!$B$2,'Override Calcs'!$B$4:$B$6,"CH4")</f>
        <v>22401825503.059551</v>
      </c>
      <c r="O11" s="25">
        <f>(ABS(O$2)*'data from RPEpUACE'!$B11)+SUMIFS('Override Calcs'!$E$4:$E$6,'Override Calcs'!$A$4:$A$6,About!$B$2,'Override Calcs'!$B$4:$B$6,"CH4")</f>
        <v>21721275125.640553</v>
      </c>
      <c r="P11" s="25">
        <f>(ABS(P$2)*'data from RPEpUACE'!$B11)+SUMIFS('Override Calcs'!$E$4:$E$6,'Override Calcs'!$A$4:$A$6,About!$B$2,'Override Calcs'!$B$4:$B$6,"CH4")</f>
        <v>21040724748.221249</v>
      </c>
      <c r="Q11" s="25">
        <f>(ABS(Q$2)*'data from RPEpUACE'!$B11)+SUMIFS('Override Calcs'!$E$4:$E$6,'Override Calcs'!$A$4:$A$6,About!$B$2,'Override Calcs'!$B$4:$B$6,"CH4")</f>
        <v>20360174370.80225</v>
      </c>
      <c r="R11" s="25">
        <f>(ABS(R$2)*'data from RPEpUACE'!$B11)+SUMIFS('Override Calcs'!$E$4:$E$6,'Override Calcs'!$A$4:$A$6,About!$B$2,'Override Calcs'!$B$4:$B$6,"CH4")</f>
        <v>20352174523.65044</v>
      </c>
      <c r="S11" s="25">
        <f>(ABS(S$2)*'data from RPEpUACE'!$B11)+SUMIFS('Override Calcs'!$E$4:$E$6,'Override Calcs'!$A$4:$A$6,About!$B$2,'Override Calcs'!$B$4:$B$6,"CH4")</f>
        <v>20344174676.498657</v>
      </c>
      <c r="T11" s="25">
        <f>(ABS(T$2)*'data from RPEpUACE'!$B11)+SUMIFS('Override Calcs'!$E$4:$E$6,'Override Calcs'!$A$4:$A$6,About!$B$2,'Override Calcs'!$B$4:$B$6,"CH4")</f>
        <v>20336174829.346878</v>
      </c>
      <c r="U11" s="25">
        <f>(ABS(U$2)*'data from RPEpUACE'!$B11)+SUMIFS('Override Calcs'!$E$4:$E$6,'Override Calcs'!$A$4:$A$6,About!$B$2,'Override Calcs'!$B$4:$B$6,"CH4")</f>
        <v>20328174982.195095</v>
      </c>
      <c r="V11" s="25">
        <f>(ABS(V$2)*'data from RPEpUACE'!$B11)+SUMIFS('Override Calcs'!$E$4:$E$6,'Override Calcs'!$A$4:$A$6,About!$B$2,'Override Calcs'!$B$4:$B$6,"CH4")</f>
        <v>20320175135.043312</v>
      </c>
      <c r="W11" s="25">
        <f>(ABS(W$2)*'data from RPEpUACE'!$B11)+SUMIFS('Override Calcs'!$E$4:$E$6,'Override Calcs'!$A$4:$A$6,About!$B$2,'Override Calcs'!$B$4:$B$6,"CH4")</f>
        <v>20312175287.891529</v>
      </c>
      <c r="X11" s="25">
        <f>(ABS(X$2)*'data from RPEpUACE'!$B11)+SUMIFS('Override Calcs'!$E$4:$E$6,'Override Calcs'!$A$4:$A$6,About!$B$2,'Override Calcs'!$B$4:$B$6,"CH4")</f>
        <v>20304175440.73975</v>
      </c>
      <c r="Y11" s="25">
        <f>(ABS(Y$2)*'data from RPEpUACE'!$B11)+SUMIFS('Override Calcs'!$E$4:$E$6,'Override Calcs'!$A$4:$A$6,About!$B$2,'Override Calcs'!$B$4:$B$6,"CH4")</f>
        <v>20296175593.587963</v>
      </c>
      <c r="Z11" s="25">
        <f>(ABS(Z$2)*'data from RPEpUACE'!$B11)+SUMIFS('Override Calcs'!$E$4:$E$6,'Override Calcs'!$A$4:$A$6,About!$B$2,'Override Calcs'!$B$4:$B$6,"CH4")</f>
        <v>20288175746.436184</v>
      </c>
      <c r="AA11" s="25">
        <f>(ABS(AA$2)*'data from RPEpUACE'!$B11)+SUMIFS('Override Calcs'!$E$4:$E$6,'Override Calcs'!$A$4:$A$6,About!$B$2,'Override Calcs'!$B$4:$B$6,"CH4")</f>
        <v>20280175899.284401</v>
      </c>
      <c r="AB11" s="25">
        <f>(ABS(AB$2)*'data from RPEpUACE'!$B11)+SUMIFS('Override Calcs'!$E$4:$E$6,'Override Calcs'!$A$4:$A$6,About!$B$2,'Override Calcs'!$B$4:$B$6,"CH4")</f>
        <v>20272176052.132618</v>
      </c>
      <c r="AC11" s="25">
        <f>(ABS(AC$2)*'data from RPEpUACE'!$B11)+SUMIFS('Override Calcs'!$E$4:$E$6,'Override Calcs'!$A$4:$A$6,About!$B$2,'Override Calcs'!$B$4:$B$6,"CH4")</f>
        <v>20264176204.980839</v>
      </c>
      <c r="AD11" s="25">
        <f>(ABS(AD$2)*'data from RPEpUACE'!$B11)+SUMIFS('Override Calcs'!$E$4:$E$6,'Override Calcs'!$A$4:$A$6,About!$B$2,'Override Calcs'!$B$4:$B$6,"CH4")</f>
        <v>20256176357.829056</v>
      </c>
      <c r="AE11" s="25">
        <f>(ABS(AE$2)*'data from RPEpUACE'!$B11)+SUMIFS('Override Calcs'!$E$4:$E$6,'Override Calcs'!$A$4:$A$6,About!$B$2,'Override Calcs'!$B$4:$B$6,"CH4")</f>
        <v>20248176510.677269</v>
      </c>
      <c r="AF11" s="25">
        <f>(ABS(AF$2)*'data from RPEpUACE'!$B11)+SUMIFS('Override Calcs'!$E$4:$E$6,'Override Calcs'!$A$4:$A$6,About!$B$2,'Override Calcs'!$B$4:$B$6,"CH4")</f>
        <v>20240176663.525494</v>
      </c>
      <c r="AG11" s="25">
        <f>(ABS(AG$2)*'data from RPEpUACE'!$B11)+SUMIFS('Override Calcs'!$E$4:$E$6,'Override Calcs'!$A$4:$A$6,About!$B$2,'Override Calcs'!$B$4:$B$6,"CH4")</f>
        <v>20232176816.373707</v>
      </c>
      <c r="AH11" s="25">
        <f>(ABS(AH$2)*'data from RPEpUACE'!$B11)+SUMIFS('Override Calcs'!$E$4:$E$6,'Override Calcs'!$A$4:$A$6,About!$B$2,'Override Calcs'!$B$4:$B$6,"CH4")</f>
        <v>20224176969.221928</v>
      </c>
      <c r="AI11" s="25">
        <f>(ABS(AI$2)*'data from RPEpUACE'!$B11)+SUMIFS('Override Calcs'!$E$4:$E$6,'Override Calcs'!$A$4:$A$6,About!$B$2,'Override Calcs'!$B$4:$B$6,"CH4")</f>
        <v>20216177122.070145</v>
      </c>
      <c r="AJ11" s="25">
        <f>(ABS(AJ$2)*'data from RPEpUACE'!$B11)+SUMIFS('Override Calcs'!$E$4:$E$6,'Override Calcs'!$A$4:$A$6,About!$B$2,'Override Calcs'!$B$4:$B$6,"CH4")</f>
        <v>20208177274.918362</v>
      </c>
      <c r="AK11" s="25">
        <f>(ABS(AK$2)*'data from RPEpUACE'!$B11)+SUMIFS('Override Calcs'!$E$4:$E$6,'Override Calcs'!$A$4:$A$6,About!$B$2,'Override Calcs'!$B$4:$B$6,"CH4")</f>
        <v>20200177427.766579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1740982098.4023862</v>
      </c>
      <c r="C12" s="25">
        <f>(ABS(C$2)*'data from RPEpUACE'!$B12)+SUMIFS('Override Calcs'!$E$4:$E$6,'Override Calcs'!$A$4:$A$6,About!$B$2,'Override Calcs'!$B$4:$B$6,"N2O")</f>
        <v>1802806225.6059182</v>
      </c>
      <c r="D12" s="25">
        <f>(ABS(D$2)*'data from RPEpUACE'!$B12)+SUMIFS('Override Calcs'!$E$4:$E$6,'Override Calcs'!$A$4:$A$6,About!$B$2,'Override Calcs'!$B$4:$B$6,"N2O")</f>
        <v>1864630352.8094749</v>
      </c>
      <c r="E12" s="25">
        <f>(ABS(E$2)*'data from RPEpUACE'!$B12)+SUMIFS('Override Calcs'!$E$4:$E$6,'Override Calcs'!$A$4:$A$6,About!$B$2,'Override Calcs'!$B$4:$B$6,"N2O")</f>
        <v>1926454480.0130069</v>
      </c>
      <c r="F12" s="25">
        <f>(ABS(F$2)*'data from RPEpUACE'!$B12)+SUMIFS('Override Calcs'!$E$4:$E$6,'Override Calcs'!$A$4:$A$6,About!$B$2,'Override Calcs'!$B$4:$B$6,"N2O")</f>
        <v>1988278607.2165389</v>
      </c>
      <c r="G12" s="25">
        <f>(ABS(G$2)*'data from RPEpUACE'!$B12)+SUMIFS('Override Calcs'!$E$4:$E$6,'Override Calcs'!$A$4:$A$6,About!$B$2,'Override Calcs'!$B$4:$B$6,"N2O")</f>
        <v>2050102734.4200957</v>
      </c>
      <c r="H12" s="25">
        <f>(ABS(H$2)*'data from RPEpUACE'!$B12)+SUMIFS('Override Calcs'!$E$4:$E$6,'Override Calcs'!$A$4:$A$6,About!$B$2,'Override Calcs'!$B$4:$B$6,"N2O")</f>
        <v>2026987482.1125302</v>
      </c>
      <c r="I12" s="25">
        <f>(ABS(I$2)*'data from RPEpUACE'!$B12)+SUMIFS('Override Calcs'!$E$4:$E$6,'Override Calcs'!$A$4:$A$6,About!$B$2,'Override Calcs'!$B$4:$B$6,"N2O")</f>
        <v>2003872229.8049772</v>
      </c>
      <c r="J12" s="25">
        <f>(ABS(J$2)*'data from RPEpUACE'!$B12)+SUMIFS('Override Calcs'!$E$4:$E$6,'Override Calcs'!$A$4:$A$6,About!$B$2,'Override Calcs'!$B$4:$B$6,"N2O")</f>
        <v>1980756977.4974179</v>
      </c>
      <c r="K12" s="25">
        <f>(ABS(K$2)*'data from RPEpUACE'!$B12)+SUMIFS('Override Calcs'!$E$4:$E$6,'Override Calcs'!$A$4:$A$6,About!$B$2,'Override Calcs'!$B$4:$B$6,"N2O")</f>
        <v>1957641725.1898651</v>
      </c>
      <c r="L12" s="25">
        <f>(ABS(L$2)*'data from RPEpUACE'!$B12)+SUMIFS('Override Calcs'!$E$4:$E$6,'Override Calcs'!$A$4:$A$6,About!$B$2,'Override Calcs'!$B$4:$B$6,"N2O")</f>
        <v>1934526472.8823121</v>
      </c>
      <c r="M12" s="25">
        <f>(ABS(M$2)*'data from RPEpUACE'!$B12)+SUMIFS('Override Calcs'!$E$4:$E$6,'Override Calcs'!$A$4:$A$6,About!$B$2,'Override Calcs'!$B$4:$B$6,"N2O")</f>
        <v>1879123249.0975323</v>
      </c>
      <c r="N12" s="25">
        <f>(ABS(N$2)*'data from RPEpUACE'!$B12)+SUMIFS('Override Calcs'!$E$4:$E$6,'Override Calcs'!$A$4:$A$6,About!$B$2,'Override Calcs'!$B$4:$B$6,"N2O")</f>
        <v>1823720025.3127465</v>
      </c>
      <c r="O12" s="25">
        <f>(ABS(O$2)*'data from RPEpUACE'!$B12)+SUMIFS('Override Calcs'!$E$4:$E$6,'Override Calcs'!$A$4:$A$6,About!$B$2,'Override Calcs'!$B$4:$B$6,"N2O")</f>
        <v>1768316801.5279853</v>
      </c>
      <c r="P12" s="25">
        <f>(ABS(P$2)*'data from RPEpUACE'!$B12)+SUMIFS('Override Calcs'!$E$4:$E$6,'Override Calcs'!$A$4:$A$6,About!$B$2,'Override Calcs'!$B$4:$B$6,"N2O")</f>
        <v>1712913577.7431996</v>
      </c>
      <c r="Q12" s="25">
        <f>(ABS(Q$2)*'data from RPEpUACE'!$B12)+SUMIFS('Override Calcs'!$E$4:$E$6,'Override Calcs'!$A$4:$A$6,About!$B$2,'Override Calcs'!$B$4:$B$6,"N2O")</f>
        <v>1657510353.9584384</v>
      </c>
      <c r="R12" s="25">
        <f>(ABS(R$2)*'data from RPEpUACE'!$B12)+SUMIFS('Override Calcs'!$E$4:$E$6,'Override Calcs'!$A$4:$A$6,About!$B$2,'Override Calcs'!$B$4:$B$6,"N2O")</f>
        <v>1656859090.8973901</v>
      </c>
      <c r="S12" s="25">
        <f>(ABS(S$2)*'data from RPEpUACE'!$B12)+SUMIFS('Override Calcs'!$E$4:$E$6,'Override Calcs'!$A$4:$A$6,About!$B$2,'Override Calcs'!$B$4:$B$6,"N2O")</f>
        <v>1656207827.8363438</v>
      </c>
      <c r="T12" s="25">
        <f>(ABS(T$2)*'data from RPEpUACE'!$B12)+SUMIFS('Override Calcs'!$E$4:$E$6,'Override Calcs'!$A$4:$A$6,About!$B$2,'Override Calcs'!$B$4:$B$6,"N2O")</f>
        <v>1655556564.7752976</v>
      </c>
      <c r="U12" s="25">
        <f>(ABS(U$2)*'data from RPEpUACE'!$B12)+SUMIFS('Override Calcs'!$E$4:$E$6,'Override Calcs'!$A$4:$A$6,About!$B$2,'Override Calcs'!$B$4:$B$6,"N2O")</f>
        <v>1654905301.7142515</v>
      </c>
      <c r="V12" s="25">
        <f>(ABS(V$2)*'data from RPEpUACE'!$B12)+SUMIFS('Override Calcs'!$E$4:$E$6,'Override Calcs'!$A$4:$A$6,About!$B$2,'Override Calcs'!$B$4:$B$6,"N2O")</f>
        <v>1654254038.6532052</v>
      </c>
      <c r="W12" s="25">
        <f>(ABS(W$2)*'data from RPEpUACE'!$B12)+SUMIFS('Override Calcs'!$E$4:$E$6,'Override Calcs'!$A$4:$A$6,About!$B$2,'Override Calcs'!$B$4:$B$6,"N2O")</f>
        <v>1653602775.5921588</v>
      </c>
      <c r="X12" s="25">
        <f>(ABS(X$2)*'data from RPEpUACE'!$B12)+SUMIFS('Override Calcs'!$E$4:$E$6,'Override Calcs'!$A$4:$A$6,About!$B$2,'Override Calcs'!$B$4:$B$6,"N2O")</f>
        <v>1652951512.5311129</v>
      </c>
      <c r="Y12" s="25">
        <f>(ABS(Y$2)*'data from RPEpUACE'!$B12)+SUMIFS('Override Calcs'!$E$4:$E$6,'Override Calcs'!$A$4:$A$6,About!$B$2,'Override Calcs'!$B$4:$B$6,"N2O")</f>
        <v>1652300249.4700663</v>
      </c>
      <c r="Z12" s="25">
        <f>(ABS(Z$2)*'data from RPEpUACE'!$B12)+SUMIFS('Override Calcs'!$E$4:$E$6,'Override Calcs'!$A$4:$A$6,About!$B$2,'Override Calcs'!$B$4:$B$6,"N2O")</f>
        <v>1651648986.4090202</v>
      </c>
      <c r="AA12" s="25">
        <f>(ABS(AA$2)*'data from RPEpUACE'!$B12)+SUMIFS('Override Calcs'!$E$4:$E$6,'Override Calcs'!$A$4:$A$6,About!$B$2,'Override Calcs'!$B$4:$B$6,"N2O")</f>
        <v>1650997723.3479738</v>
      </c>
      <c r="AB12" s="25">
        <f>(ABS(AB$2)*'data from RPEpUACE'!$B12)+SUMIFS('Override Calcs'!$E$4:$E$6,'Override Calcs'!$A$4:$A$6,About!$B$2,'Override Calcs'!$B$4:$B$6,"N2O")</f>
        <v>1650346460.2869277</v>
      </c>
      <c r="AC12" s="25">
        <f>(ABS(AC$2)*'data from RPEpUACE'!$B12)+SUMIFS('Override Calcs'!$E$4:$E$6,'Override Calcs'!$A$4:$A$6,About!$B$2,'Override Calcs'!$B$4:$B$6,"N2O")</f>
        <v>1649695197.2258816</v>
      </c>
      <c r="AD12" s="25">
        <f>(ABS(AD$2)*'data from RPEpUACE'!$B12)+SUMIFS('Override Calcs'!$E$4:$E$6,'Override Calcs'!$A$4:$A$6,About!$B$2,'Override Calcs'!$B$4:$B$6,"N2O")</f>
        <v>1649043934.1648352</v>
      </c>
      <c r="AE12" s="25">
        <f>(ABS(AE$2)*'data from RPEpUACE'!$B12)+SUMIFS('Override Calcs'!$E$4:$E$6,'Override Calcs'!$A$4:$A$6,About!$B$2,'Override Calcs'!$B$4:$B$6,"N2O")</f>
        <v>1648392671.1037889</v>
      </c>
      <c r="AF12" s="25">
        <f>(ABS(AF$2)*'data from RPEpUACE'!$B12)+SUMIFS('Override Calcs'!$E$4:$E$6,'Override Calcs'!$A$4:$A$6,About!$B$2,'Override Calcs'!$B$4:$B$6,"N2O")</f>
        <v>1647741408.042743</v>
      </c>
      <c r="AG12" s="25">
        <f>(ABS(AG$2)*'data from RPEpUACE'!$B12)+SUMIFS('Override Calcs'!$E$4:$E$6,'Override Calcs'!$A$4:$A$6,About!$B$2,'Override Calcs'!$B$4:$B$6,"N2O")</f>
        <v>1647090144.9816964</v>
      </c>
      <c r="AH12" s="25">
        <f>(ABS(AH$2)*'data from RPEpUACE'!$B12)+SUMIFS('Override Calcs'!$E$4:$E$6,'Override Calcs'!$A$4:$A$6,About!$B$2,'Override Calcs'!$B$4:$B$6,"N2O")</f>
        <v>1646438881.9206505</v>
      </c>
      <c r="AI12" s="25">
        <f>(ABS(AI$2)*'data from RPEpUACE'!$B12)+SUMIFS('Override Calcs'!$E$4:$E$6,'Override Calcs'!$A$4:$A$6,About!$B$2,'Override Calcs'!$B$4:$B$6,"N2O")</f>
        <v>1645787618.8596041</v>
      </c>
      <c r="AJ12" s="25">
        <f>(ABS(AJ$2)*'data from RPEpUACE'!$B12)+SUMIFS('Override Calcs'!$E$4:$E$6,'Override Calcs'!$A$4:$A$6,About!$B$2,'Override Calcs'!$B$4:$B$6,"N2O")</f>
        <v>1645136355.7985578</v>
      </c>
      <c r="AK12" s="25">
        <f>(ABS(AK$2)*'data from RPEpUACE'!$B12)+SUMIFS('Override Calcs'!$E$4:$E$6,'Override Calcs'!$A$4:$A$6,About!$B$2,'Override Calcs'!$B$4:$B$6,"N2O")</f>
        <v>1644485092.7375116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2021-06-01T20:51:53Z</dcterms:modified>
</cp:coreProperties>
</file>