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elec\BGDPbES\"/>
    </mc:Choice>
  </mc:AlternateContent>
  <xr:revisionPtr revIDLastSave="0" documentId="8_{B23F462A-4D57-47BC-A314-B59B2A06AFC3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D27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8" i="4" l="1"/>
  <c r="E24" i="4"/>
  <c r="D28" i="4" s="1"/>
  <c r="C32" i="4"/>
  <c r="E32" i="4" s="1"/>
  <c r="E5" i="4" s="1"/>
  <c r="F5" i="4" s="1"/>
  <c r="H3" i="2" s="1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28" i="4" l="1"/>
  <c r="C5" i="4" s="1"/>
  <c r="D5" i="4" s="1"/>
  <c r="G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<sst xmlns="http://schemas.openxmlformats.org/spreadsheetml/2006/main" count="4985" uniqueCount="142">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</sst>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103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MS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MS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0.36314054799999901</v>
      </c>
      <c r="D4" s="13">
        <f>MIN(C4/SUMIFS(PTCF!B:B,PTCF!A:A,calcs!B4),1)</f>
        <v>0.40348949777777665</v>
      </c>
      <c r="E4" s="12">
        <f>SUMIFS('all_csv_BECF-pre-ret'!$E:$E,'all_csv_BECF-pre-ret'!$B:$B,$B4,'all_csv_BECF-pre-ret'!$AI:$AI,$C$1)</f>
        <v>0.43722787099999999</v>
      </c>
      <c r="F4" s="13">
        <f>MIN(E4/SUMIFS(PTCF!B:B,PTCF!A:A,calcs!B4),1)</f>
        <v>0.48580874555555553</v>
      </c>
    </row>
    <row r="5" spans="1:6" x14ac:dyDescent="0.25">
      <c r="A5" t="s">
        <v>141</v>
      </c>
      <c r="B5" t="s">
        <v>10</v>
      </c>
      <c r="C5" s="12">
        <f>E28</f>
        <v>0.59433389416899884</v>
      </c>
      <c r="D5" s="13">
        <f>MIN(C5/SUMIFS(PTCF!B:B,PTCF!A:A,calcs!B5),1)</f>
        <v>0.66037099352110984</v>
      </c>
      <c r="E5" s="12">
        <f>E32</f>
        <v>0.586829926002992</v>
      </c>
      <c r="F5" s="13">
        <f>MIN(E5/SUMIFS(PTCF!B:B,PTCF!A:A,calcs!B5),1)</f>
        <v>0.65203325111443555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0.52725988299999904</v>
      </c>
      <c r="D6" s="13">
        <f>MIN(C6/SUMIFS(PTCF!B:B,PTCF!A:A,calcs!B6),1)</f>
        <v>0.5858443144444434</v>
      </c>
      <c r="E6" s="12">
        <f>SUMIFS('all_csv_BECF-pre-ret'!$E:$E,'all_csv_BECF-pre-ret'!$B:$B,$B6,'all_csv_BECF-pre-ret'!$AI:$AI,$C$1)</f>
        <v>0.95920216800000002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0.02</v>
      </c>
      <c r="D7" s="14">
        <f>MIN(C7/SUMIFS(PTCF!B:B,PTCF!A:A,calcs!B7),1)</f>
        <v>4.2735042735042736E-2</v>
      </c>
      <c r="E7" s="12">
        <f>SUMIFS('all_csv_BECF-pre-ret'!$E:$E,'all_csv_BECF-pre-ret'!$B:$B,$B7,'all_csv_BECF-pre-ret'!$AI:$AI,$C$1)</f>
        <v>0.02</v>
      </c>
      <c r="F7" s="14">
        <f>MIN(E7/SUMIFS(PTCF!B:B,PTCF!A:A,calcs!B7),1)</f>
        <v>4.2735042735042736E-2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0.02</v>
      </c>
      <c r="D8" s="14">
        <f>MIN(C8/SUMIFS(PTCF!B:B,PTCF!A:A,calcs!B8),1)</f>
        <v>0.24539877300613497</v>
      </c>
      <c r="E8" s="12">
        <f>SUMIFS('all_csv_BECF-pre-ret'!$E:$E,'all_csv_BECF-pre-ret'!$B:$B,$B8,'all_csv_BECF-pre-ret'!$AI:$AI,$C$1)</f>
        <v>0.02</v>
      </c>
      <c r="F8" s="14">
        <f>MIN(E8/SUMIFS(PTCF!B:B,PTCF!A:A,calcs!B8),1)</f>
        <v>0.24539877300613497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0.225126665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0.22119518899999999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0.78809931499999997</v>
      </c>
      <c r="D11" s="13">
        <f>MIN(C11/SUMIFS(PTCF!B:B,PTCF!A:A,calcs!B11),1)</f>
        <v>0.87566590555555546</v>
      </c>
      <c r="E11" s="12">
        <f>SUMIFS('all_csv_BECF-pre-ret'!$E:$E,'all_csv_BECF-pre-ret'!$B:$B,$B11,'all_csv_BECF-pre-ret'!$AI:$AI,$C$1)</f>
        <v>0.76819349299999995</v>
      </c>
      <c r="F11" s="13">
        <f>MIN(E11/SUMIFS(PTCF!B:B,PTCF!A:A,calcs!B11),1)</f>
        <v>0.85354832555555549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6.220345E-2</v>
      </c>
      <c r="D13" s="14">
        <f>MIN(C13/SUMIFS(PTCF!B:B,PTCF!A:A,calcs!B13),1)</f>
        <v>6.9114944444444437E-2</v>
      </c>
      <c r="E13" s="12">
        <f>SUMIFS('all_csv_BECF-pre-ret'!$E:$E,'all_csv_BECF-pre-ret'!$B:$B,$B13,'all_csv_BECF-pre-ret'!$AI:$AI,$C$1)</f>
        <v>7.6045851999999997E-2</v>
      </c>
      <c r="F13" s="14">
        <f>MIN(E13/SUMIFS(PTCF!B:B,PTCF!A:A,calcs!B13),1)</f>
        <v>8.4495391111111109E-2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0.154711923</v>
      </c>
      <c r="D14" s="13">
        <f>MIN(C14/SUMIFS(PTCF!B:B,PTCF!A:A,calcs!B14),1)</f>
        <v>0.17190213666666668</v>
      </c>
      <c r="E14" s="12">
        <f>SUMIFS('all_csv_BECF-pre-ret'!$E:$E,'all_csv_BECF-pre-ret'!$B:$B,$B14,'all_csv_BECF-pre-ret'!$AI:$AI,$C$1)</f>
        <v>0.150327287</v>
      </c>
      <c r="F14" s="13">
        <f>MIN(E14/SUMIFS(PTCF!B:B,PTCF!A:A,calcs!B14),1)</f>
        <v>0.16703031888888889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2.9168863E-2</v>
      </c>
      <c r="D17" s="13">
        <f>MIN(C17/SUMIFS(PTCF!B:B,PTCF!A:A,calcs!B17),1)</f>
        <v>3.2409847777777778E-2</v>
      </c>
      <c r="E17" s="12">
        <f>SUMIFS('all_csv_BECF-pre-ret'!$E:$E,'all_csv_BECF-pre-ret'!$B:$B,$B17,'all_csv_BECF-pre-ret'!$AI:$AI,$C$1)</f>
        <v>2.9159957E-2</v>
      </c>
      <c r="F17" s="13">
        <f>MIN(E17/SUMIFS(PTCF!B:B,PTCF!A:A,calcs!B17),1)</f>
        <v>3.2399952222222222E-2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2001.8</v>
      </c>
      <c r="D24">
        <f>SUMIFS('all_csv_SYC-SYEGC'!D:D,'all_csv_SYC-SYEGC'!$B:$B,calcs!$B$24,'all_csv_SYC-SYEGC'!$F:$F,calcs!$C$1)</f>
        <v>7824.3</v>
      </c>
      <c r="E24">
        <f>SUM(C24:D24)</f>
        <v>9826.1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0.27509945299999999</v>
      </c>
      <c r="D27">
        <f>SUMIFS('all_csv_BECF-pre-nonret'!$D:$D,'all_csv_BECF-pre-nonret'!B:B,calcs!B27,'all_csv_BECF-pre-nonret'!AI:AI,calcs!C1)</f>
        <v>0.67600810200000006</v>
      </c>
    </row>
    <row r="28" spans="1:6" x14ac:dyDescent="0.25">
      <c r="C28">
        <f>$C$27*($C$24/$E$24)</f>
        <v>5.6044013903318708E-2</v>
      </c>
      <c r="D28">
        <f>$D$27*($D$24/$E$24)</f>
        <v>0.53828988026568014</v>
      </c>
      <c r="E28" s="9">
        <f>SUM(C28:D28)</f>
        <v>0.59433389416899884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0.23826523299999999</v>
      </c>
      <c r="D31">
        <f>SUMIFS('all_csv_BECF-pre-nonret'!$D:$D,'all_csv_BECF-pre-nonret'!B:B,calcs!B31,'all_csv_BECF-pre-nonret'!AI:AI,calcs!C1)</f>
        <v>0.67600810200000006</v>
      </c>
    </row>
    <row r="32" spans="1:6" x14ac:dyDescent="0.25">
      <c r="C32">
        <f>$C$31*($C$24/$E$24)</f>
        <v>4.8540045737311854E-2</v>
      </c>
      <c r="D32">
        <f>$D$31*($D$24/$E$24)</f>
        <v>0.53828988026568014</v>
      </c>
      <c r="E32" s="9">
        <f>SUM(C32:D32)</f>
        <v>0.586829926002992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0.40348949777777665</v>
      </c>
      <c r="H2" s="8">
        <f>SUMIFS(calcs!$F$4:$F$19,calcs!$B$4:$B$19,$A2)</f>
        <v>0.48580874555555553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0.66037099352110984</v>
      </c>
      <c r="H3" s="8">
        <f>SUMIFS(calcs!$F$4:$F$19,calcs!$B$4:$B$19,$A3)</f>
        <v>0.65203325111443555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0.5858443144444434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0.87566590555555546</v>
      </c>
      <c r="H9" s="8">
        <f>SUMIFS(calcs!$F$4:$F$19,calcs!$B$4:$B$19,$A9)</f>
        <v>0.85354832555555549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0.17190213666666668</v>
      </c>
      <c r="H12" s="8">
        <f>SUMIFS(calcs!$F$4:$F$19,calcs!$B$4:$B$19,$A12)</f>
        <v>0.16703031888888889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3.2409847777777778E-2</v>
      </c>
      <c r="H15" s="8">
        <f>SUMIFS(calcs!$F$4:$F$19,calcs!$B$4:$B$19,$A15)</f>
        <v>3.2399952222222222E-2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2022-11-30T00:44:12Z</dcterms:modified>
</cp:coreProperties>
</file>