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O\land\BLAPE\"/>
    </mc:Choice>
  </mc:AlternateContent>
  <xr:revisionPtr revIDLastSave="0" documentId="8_{4A7EF8F1-8BC1-4928-B410-EE85C567F651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F23" i="4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A23" i="4" l="1"/>
  <c r="S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<sst xmlns="http://schemas.openxmlformats.org/spreadsheetml/2006/main" count="15367" uniqueCount="462">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</sst>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68</v>
      </c>
      <c r="C1" s="57">
        <v>44412</v>
      </c>
      <c r="H1" s="53" t="s">
        <v>2</v>
      </c>
    </row>
    <row r="2" spans="1:8" x14ac:dyDescent="0.25">
      <c r="B2" s="2" t="str">
        <f>LOOKUP(B1,F2:G51,G2:G51)</f>
        <v>MO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Missouri</v>
      </c>
      <c r="B18" s="2">
        <f>SUMIFS('LULUCF Dataframe EPA'!AD2:AD766,'LULUCF Dataframe EPA'!A2:A766,Data!A18)</f>
        <v>-26.193596734819764</v>
      </c>
      <c r="C18" s="2">
        <f>B18/D11</f>
        <v>-27.719482694750035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-27719482694749.84</v>
      </c>
      <c r="C23" s="56">
        <f>$B$23*C11</f>
        <v>-26956539714784.711</v>
      </c>
      <c r="D23" s="56">
        <f t="shared" ref="D23:AK23" si="0">$B$23*D11</f>
        <v>-26193596734819.578</v>
      </c>
      <c r="E23" s="56">
        <f t="shared" si="0"/>
        <v>-25430653754854.449</v>
      </c>
      <c r="F23" s="56">
        <f t="shared" si="0"/>
        <v>-24667710774889.316</v>
      </c>
      <c r="G23" s="56">
        <f t="shared" si="0"/>
        <v>-23904767794924.383</v>
      </c>
      <c r="H23" s="56">
        <f t="shared" si="0"/>
        <v>-23935729493192.52</v>
      </c>
      <c r="I23" s="56">
        <f t="shared" si="0"/>
        <v>-23966691191460.629</v>
      </c>
      <c r="J23" s="56">
        <f t="shared" si="0"/>
        <v>-23997652889728.738</v>
      </c>
      <c r="K23" s="56">
        <f t="shared" si="0"/>
        <v>-24028614587996.84</v>
      </c>
      <c r="L23" s="56">
        <f t="shared" si="0"/>
        <v>-24059576286264.949</v>
      </c>
      <c r="M23" s="56">
        <f t="shared" si="0"/>
        <v>-24090537984533.066</v>
      </c>
      <c r="N23" s="56">
        <f t="shared" si="0"/>
        <v>-24121499682801.176</v>
      </c>
      <c r="O23" s="56">
        <f t="shared" si="0"/>
        <v>-24152461381069.289</v>
      </c>
      <c r="P23" s="56">
        <f t="shared" si="0"/>
        <v>-24183423079337.398</v>
      </c>
      <c r="Q23" s="56">
        <f t="shared" si="0"/>
        <v>-24214384777605.508</v>
      </c>
      <c r="R23" s="56">
        <f t="shared" si="0"/>
        <v>-24245346475873.613</v>
      </c>
      <c r="S23" s="56">
        <f t="shared" si="0"/>
        <v>-24276308174141.711</v>
      </c>
      <c r="T23" s="56">
        <f t="shared" si="0"/>
        <v>-24307269872409.824</v>
      </c>
      <c r="U23" s="56">
        <f t="shared" si="0"/>
        <v>-24338231570677.934</v>
      </c>
      <c r="V23" s="56">
        <f t="shared" si="0"/>
        <v>-24369193268946.047</v>
      </c>
      <c r="W23" s="56">
        <f t="shared" si="0"/>
        <v>-24400154967214.156</v>
      </c>
      <c r="X23" s="56">
        <f t="shared" si="0"/>
        <v>-24431116665482.254</v>
      </c>
      <c r="Y23" s="56">
        <f t="shared" si="0"/>
        <v>-24462078363750.367</v>
      </c>
      <c r="Z23" s="56">
        <f t="shared" si="0"/>
        <v>-24493040062018.477</v>
      </c>
      <c r="AA23" s="56">
        <f t="shared" si="0"/>
        <v>-24524001760286.586</v>
      </c>
      <c r="AB23" s="56">
        <f t="shared" si="0"/>
        <v>-24554963458554.684</v>
      </c>
      <c r="AC23" s="56">
        <f t="shared" si="0"/>
        <v>-24585925156822.797</v>
      </c>
      <c r="AD23" s="56">
        <f t="shared" si="0"/>
        <v>-24616886855090.906</v>
      </c>
      <c r="AE23" s="56">
        <f t="shared" si="0"/>
        <v>-24647848553359.02</v>
      </c>
      <c r="AF23" s="56">
        <f t="shared" si="0"/>
        <v>-24678810251627.129</v>
      </c>
      <c r="AG23" s="56">
        <f t="shared" si="0"/>
        <v>-24709771949895.227</v>
      </c>
      <c r="AH23" s="56">
        <f t="shared" si="0"/>
        <v>-24740733648163.34</v>
      </c>
      <c r="AI23" s="56">
        <f t="shared" si="0"/>
        <v>-24771695346431.449</v>
      </c>
      <c r="AJ23" s="56">
        <f t="shared" si="0"/>
        <v>-24802657044699.559</v>
      </c>
      <c r="AK23" s="56">
        <f t="shared" si="0"/>
        <v>-24833618742967.672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-0.10410958904109563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-27719482694749.84</v>
      </c>
      <c r="C2" s="25">
        <f>$B$2*Data!C$11</f>
        <v>-26956539714784.711</v>
      </c>
      <c r="D2" s="25">
        <f>$B$2*Data!D$11</f>
        <v>-26193596734819.578</v>
      </c>
      <c r="E2" s="25">
        <f>$B$2*Data!E$11</f>
        <v>-25430653754854.449</v>
      </c>
      <c r="F2" s="25">
        <f>$B$2*Data!F$11</f>
        <v>-24667710774889.316</v>
      </c>
      <c r="G2" s="25">
        <f>$B$2*Data!G$11</f>
        <v>-23904767794924.383</v>
      </c>
      <c r="H2" s="25">
        <f>$B$2*Data!H$11</f>
        <v>-23935729493192.52</v>
      </c>
      <c r="I2" s="25">
        <f>$B$2*Data!I$11</f>
        <v>-23966691191460.629</v>
      </c>
      <c r="J2" s="25">
        <f>$B$2*Data!J$11</f>
        <v>-23997652889728.738</v>
      </c>
      <c r="K2" s="25">
        <f>$B$2*Data!K$11</f>
        <v>-24028614587996.84</v>
      </c>
      <c r="L2" s="25">
        <f>$B$2*Data!L$11</f>
        <v>-24059576286264.949</v>
      </c>
      <c r="M2" s="25">
        <f>$B$2*Data!M$11</f>
        <v>-24090537984533.066</v>
      </c>
      <c r="N2" s="25">
        <f>$B$2*Data!N$11</f>
        <v>-24121499682801.176</v>
      </c>
      <c r="O2" s="25">
        <f>$B$2*Data!O$11</f>
        <v>-24152461381069.289</v>
      </c>
      <c r="P2" s="25">
        <f>$B$2*Data!P$11</f>
        <v>-24183423079337.398</v>
      </c>
      <c r="Q2" s="25">
        <f>$B$2*Data!Q$11</f>
        <v>-24214384777605.508</v>
      </c>
      <c r="R2" s="25">
        <f>$B$2*Data!R$11</f>
        <v>-24245346475873.613</v>
      </c>
      <c r="S2" s="25">
        <f>$B$2*Data!S$11</f>
        <v>-24276308174141.711</v>
      </c>
      <c r="T2" s="25">
        <f>$B$2*Data!T$11</f>
        <v>-24307269872409.824</v>
      </c>
      <c r="U2" s="25">
        <f>$B$2*Data!U$11</f>
        <v>-24338231570677.934</v>
      </c>
      <c r="V2" s="25">
        <f>$B$2*Data!V$11</f>
        <v>-24369193268946.047</v>
      </c>
      <c r="W2" s="25">
        <f>$B$2*Data!W$11</f>
        <v>-24400154967214.156</v>
      </c>
      <c r="X2" s="25">
        <f>$B$2*Data!X$11</f>
        <v>-24431116665482.254</v>
      </c>
      <c r="Y2" s="25">
        <f>$B$2*Data!Y$11</f>
        <v>-24462078363750.367</v>
      </c>
      <c r="Z2" s="25">
        <f>$B$2*Data!Z$11</f>
        <v>-24493040062018.477</v>
      </c>
      <c r="AA2" s="25">
        <f>$B$2*Data!AA$11</f>
        <v>-24524001760286.586</v>
      </c>
      <c r="AB2" s="25">
        <f>$B$2*Data!AB$11</f>
        <v>-24554963458554.684</v>
      </c>
      <c r="AC2" s="25">
        <f>$B$2*Data!AC$11</f>
        <v>-24585925156822.797</v>
      </c>
      <c r="AD2" s="25">
        <f>$B$2*Data!AD$11</f>
        <v>-24616886855090.906</v>
      </c>
      <c r="AE2" s="25">
        <f>$B$2*Data!AE$11</f>
        <v>-24647848553359.02</v>
      </c>
      <c r="AF2" s="25">
        <f>$B$2*Data!AF$11</f>
        <v>-24678810251627.129</v>
      </c>
      <c r="AG2" s="25">
        <f>$B$2*Data!AG$11</f>
        <v>-24709771949895.227</v>
      </c>
      <c r="AH2" s="25">
        <f>$B$2*Data!AH$11</f>
        <v>-24740733648163.34</v>
      </c>
      <c r="AI2" s="25">
        <f>$B$2*Data!AI$11</f>
        <v>-24771695346431.449</v>
      </c>
      <c r="AJ2" s="25">
        <f>$B$2*Data!AJ$11</f>
        <v>-24802657044699.559</v>
      </c>
      <c r="AK2" s="25">
        <f>$B$2*Data!AK$11</f>
        <v>-24833618742967.672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11918592703.188379</v>
      </c>
      <c r="C11" s="25">
        <f>(ABS(C$2)*'data from RPEpUACE'!$B11)+SUMIFS('Override Calcs'!$E$4:$E$6,'Override Calcs'!$A$4:$A$6,About!$B$2,'Override Calcs'!$B$4:$B$6,"CH4")</f>
        <v>11590548823.939383</v>
      </c>
      <c r="D11" s="25">
        <f>(ABS(D$2)*'data from RPEpUACE'!$B11)+SUMIFS('Override Calcs'!$E$4:$E$6,'Override Calcs'!$A$4:$A$6,About!$B$2,'Override Calcs'!$B$4:$B$6,"CH4")</f>
        <v>11262504944.690384</v>
      </c>
      <c r="E11" s="25">
        <f>(ABS(E$2)*'data from RPEpUACE'!$B11)+SUMIFS('Override Calcs'!$E$4:$E$6,'Override Calcs'!$A$4:$A$6,About!$B$2,'Override Calcs'!$B$4:$B$6,"CH4")</f>
        <v>10934461065.441385</v>
      </c>
      <c r="F11" s="25">
        <f>(ABS(F$2)*'data from RPEpUACE'!$B11)+SUMIFS('Override Calcs'!$E$4:$E$6,'Override Calcs'!$A$4:$A$6,About!$B$2,'Override Calcs'!$B$4:$B$6,"CH4")</f>
        <v>10606417186.192387</v>
      </c>
      <c r="G11" s="25">
        <f>(ABS(G$2)*'data from RPEpUACE'!$B11)+SUMIFS('Override Calcs'!$E$4:$E$6,'Override Calcs'!$A$4:$A$6,About!$B$2,'Override Calcs'!$B$4:$B$6,"CH4")</f>
        <v>10278373306.943474</v>
      </c>
      <c r="H11" s="25">
        <f>(ABS(H$2)*'data from RPEpUACE'!$B11)+SUMIFS('Override Calcs'!$E$4:$E$6,'Override Calcs'!$A$4:$A$6,About!$B$2,'Override Calcs'!$B$4:$B$6,"CH4")</f>
        <v>10291685960.542412</v>
      </c>
      <c r="I11" s="25">
        <f>(ABS(I$2)*'data from RPEpUACE'!$B11)+SUMIFS('Override Calcs'!$E$4:$E$6,'Override Calcs'!$A$4:$A$6,About!$B$2,'Override Calcs'!$B$4:$B$6,"CH4")</f>
        <v>10304998614.141336</v>
      </c>
      <c r="J11" s="25">
        <f>(ABS(J$2)*'data from RPEpUACE'!$B11)+SUMIFS('Override Calcs'!$E$4:$E$6,'Override Calcs'!$A$4:$A$6,About!$B$2,'Override Calcs'!$B$4:$B$6,"CH4")</f>
        <v>10318311267.740261</v>
      </c>
      <c r="K11" s="25">
        <f>(ABS(K$2)*'data from RPEpUACE'!$B11)+SUMIFS('Override Calcs'!$E$4:$E$6,'Override Calcs'!$A$4:$A$6,About!$B$2,'Override Calcs'!$B$4:$B$6,"CH4")</f>
        <v>10331623921.339184</v>
      </c>
      <c r="L11" s="25">
        <f>(ABS(L$2)*'data from RPEpUACE'!$B11)+SUMIFS('Override Calcs'!$E$4:$E$6,'Override Calcs'!$A$4:$A$6,About!$B$2,'Override Calcs'!$B$4:$B$6,"CH4")</f>
        <v>10344936574.938108</v>
      </c>
      <c r="M11" s="25">
        <f>(ABS(M$2)*'data from RPEpUACE'!$B11)+SUMIFS('Override Calcs'!$E$4:$E$6,'Override Calcs'!$A$4:$A$6,About!$B$2,'Override Calcs'!$B$4:$B$6,"CH4")</f>
        <v>10358249228.537037</v>
      </c>
      <c r="N11" s="25">
        <f>(ABS(N$2)*'data from RPEpUACE'!$B11)+SUMIFS('Override Calcs'!$E$4:$E$6,'Override Calcs'!$A$4:$A$6,About!$B$2,'Override Calcs'!$B$4:$B$6,"CH4")</f>
        <v>10371561882.135963</v>
      </c>
      <c r="O11" s="25">
        <f>(ABS(O$2)*'data from RPEpUACE'!$B11)+SUMIFS('Override Calcs'!$E$4:$E$6,'Override Calcs'!$A$4:$A$6,About!$B$2,'Override Calcs'!$B$4:$B$6,"CH4")</f>
        <v>10384874535.73489</v>
      </c>
      <c r="P11" s="25">
        <f>(ABS(P$2)*'data from RPEpUACE'!$B11)+SUMIFS('Override Calcs'!$E$4:$E$6,'Override Calcs'!$A$4:$A$6,About!$B$2,'Override Calcs'!$B$4:$B$6,"CH4")</f>
        <v>10398187189.333815</v>
      </c>
      <c r="Q11" s="25">
        <f>(ABS(Q$2)*'data from RPEpUACE'!$B11)+SUMIFS('Override Calcs'!$E$4:$E$6,'Override Calcs'!$A$4:$A$6,About!$B$2,'Override Calcs'!$B$4:$B$6,"CH4")</f>
        <v>10411499842.932739</v>
      </c>
      <c r="R11" s="25">
        <f>(ABS(R$2)*'data from RPEpUACE'!$B11)+SUMIFS('Override Calcs'!$E$4:$E$6,'Override Calcs'!$A$4:$A$6,About!$B$2,'Override Calcs'!$B$4:$B$6,"CH4")</f>
        <v>10424812496.531664</v>
      </c>
      <c r="S11" s="25">
        <f>(ABS(S$2)*'data from RPEpUACE'!$B11)+SUMIFS('Override Calcs'!$E$4:$E$6,'Override Calcs'!$A$4:$A$6,About!$B$2,'Override Calcs'!$B$4:$B$6,"CH4")</f>
        <v>10438125150.130585</v>
      </c>
      <c r="T11" s="25">
        <f>(ABS(T$2)*'data from RPEpUACE'!$B11)+SUMIFS('Override Calcs'!$E$4:$E$6,'Override Calcs'!$A$4:$A$6,About!$B$2,'Override Calcs'!$B$4:$B$6,"CH4")</f>
        <v>10451437803.729511</v>
      </c>
      <c r="U11" s="25">
        <f>(ABS(U$2)*'data from RPEpUACE'!$B11)+SUMIFS('Override Calcs'!$E$4:$E$6,'Override Calcs'!$A$4:$A$6,About!$B$2,'Override Calcs'!$B$4:$B$6,"CH4")</f>
        <v>10464750457.328436</v>
      </c>
      <c r="V11" s="25">
        <f>(ABS(V$2)*'data from RPEpUACE'!$B11)+SUMIFS('Override Calcs'!$E$4:$E$6,'Override Calcs'!$A$4:$A$6,About!$B$2,'Override Calcs'!$B$4:$B$6,"CH4")</f>
        <v>10478063110.927362</v>
      </c>
      <c r="W11" s="25">
        <f>(ABS(W$2)*'data from RPEpUACE'!$B11)+SUMIFS('Override Calcs'!$E$4:$E$6,'Override Calcs'!$A$4:$A$6,About!$B$2,'Override Calcs'!$B$4:$B$6,"CH4")</f>
        <v>10491375764.526289</v>
      </c>
      <c r="X11" s="25">
        <f>(ABS(X$2)*'data from RPEpUACE'!$B11)+SUMIFS('Override Calcs'!$E$4:$E$6,'Override Calcs'!$A$4:$A$6,About!$B$2,'Override Calcs'!$B$4:$B$6,"CH4")</f>
        <v>10504688418.125208</v>
      </c>
      <c r="Y11" s="25">
        <f>(ABS(Y$2)*'data from RPEpUACE'!$B11)+SUMIFS('Override Calcs'!$E$4:$E$6,'Override Calcs'!$A$4:$A$6,About!$B$2,'Override Calcs'!$B$4:$B$6,"CH4")</f>
        <v>10518001071.724136</v>
      </c>
      <c r="Z11" s="25">
        <f>(ABS(Z$2)*'data from RPEpUACE'!$B11)+SUMIFS('Override Calcs'!$E$4:$E$6,'Override Calcs'!$A$4:$A$6,About!$B$2,'Override Calcs'!$B$4:$B$6,"CH4")</f>
        <v>10531313725.323061</v>
      </c>
      <c r="AA11" s="25">
        <f>(ABS(AA$2)*'data from RPEpUACE'!$B11)+SUMIFS('Override Calcs'!$E$4:$E$6,'Override Calcs'!$A$4:$A$6,About!$B$2,'Override Calcs'!$B$4:$B$6,"CH4")</f>
        <v>10544626378.921986</v>
      </c>
      <c r="AB11" s="25">
        <f>(ABS(AB$2)*'data from RPEpUACE'!$B11)+SUMIFS('Override Calcs'!$E$4:$E$6,'Override Calcs'!$A$4:$A$6,About!$B$2,'Override Calcs'!$B$4:$B$6,"CH4")</f>
        <v>10557939032.520906</v>
      </c>
      <c r="AC11" s="25">
        <f>(ABS(AC$2)*'data from RPEpUACE'!$B11)+SUMIFS('Override Calcs'!$E$4:$E$6,'Override Calcs'!$A$4:$A$6,About!$B$2,'Override Calcs'!$B$4:$B$6,"CH4")</f>
        <v>10571251686.119833</v>
      </c>
      <c r="AD11" s="25">
        <f>(ABS(AD$2)*'data from RPEpUACE'!$B11)+SUMIFS('Override Calcs'!$E$4:$E$6,'Override Calcs'!$A$4:$A$6,About!$B$2,'Override Calcs'!$B$4:$B$6,"CH4")</f>
        <v>10584564339.71876</v>
      </c>
      <c r="AE11" s="25">
        <f>(ABS(AE$2)*'data from RPEpUACE'!$B11)+SUMIFS('Override Calcs'!$E$4:$E$6,'Override Calcs'!$A$4:$A$6,About!$B$2,'Override Calcs'!$B$4:$B$6,"CH4")</f>
        <v>10597876993.317686</v>
      </c>
      <c r="AF11" s="25">
        <f>(ABS(AF$2)*'data from RPEpUACE'!$B11)+SUMIFS('Override Calcs'!$E$4:$E$6,'Override Calcs'!$A$4:$A$6,About!$B$2,'Override Calcs'!$B$4:$B$6,"CH4")</f>
        <v>10611189646.916611</v>
      </c>
      <c r="AG11" s="25">
        <f>(ABS(AG$2)*'data from RPEpUACE'!$B11)+SUMIFS('Override Calcs'!$E$4:$E$6,'Override Calcs'!$A$4:$A$6,About!$B$2,'Override Calcs'!$B$4:$B$6,"CH4")</f>
        <v>10624502300.515532</v>
      </c>
      <c r="AH11" s="25">
        <f>(ABS(AH$2)*'data from RPEpUACE'!$B11)+SUMIFS('Override Calcs'!$E$4:$E$6,'Override Calcs'!$A$4:$A$6,About!$B$2,'Override Calcs'!$B$4:$B$6,"CH4")</f>
        <v>10637814954.114458</v>
      </c>
      <c r="AI11" s="25">
        <f>(ABS(AI$2)*'data from RPEpUACE'!$B11)+SUMIFS('Override Calcs'!$E$4:$E$6,'Override Calcs'!$A$4:$A$6,About!$B$2,'Override Calcs'!$B$4:$B$6,"CH4")</f>
        <v>10651127607.713383</v>
      </c>
      <c r="AJ11" s="25">
        <f>(ABS(AJ$2)*'data from RPEpUACE'!$B11)+SUMIFS('Override Calcs'!$E$4:$E$6,'Override Calcs'!$A$4:$A$6,About!$B$2,'Override Calcs'!$B$4:$B$6,"CH4")</f>
        <v>10664440261.312309</v>
      </c>
      <c r="AK11" s="25">
        <f>(ABS(AK$2)*'data from RPEpUACE'!$B11)+SUMIFS('Override Calcs'!$E$4:$E$6,'Override Calcs'!$A$4:$A$6,About!$B$2,'Override Calcs'!$B$4:$B$6,"CH4")</f>
        <v>10677752914.911236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970285934.21470881</v>
      </c>
      <c r="C12" s="25">
        <f>(ABS(C$2)*'data from RPEpUACE'!$B12)+SUMIFS('Override Calcs'!$E$4:$E$6,'Override Calcs'!$A$4:$A$6,About!$B$2,'Override Calcs'!$B$4:$B$6,"N2O")</f>
        <v>943580066.35202217</v>
      </c>
      <c r="D12" s="25">
        <f>(ABS(D$2)*'data from RPEpUACE'!$B12)+SUMIFS('Override Calcs'!$E$4:$E$6,'Override Calcs'!$A$4:$A$6,About!$B$2,'Override Calcs'!$B$4:$B$6,"N2O")</f>
        <v>916874198.48933542</v>
      </c>
      <c r="E12" s="25">
        <f>(ABS(E$2)*'data from RPEpUACE'!$B12)+SUMIFS('Override Calcs'!$E$4:$E$6,'Override Calcs'!$A$4:$A$6,About!$B$2,'Override Calcs'!$B$4:$B$6,"N2O")</f>
        <v>890168330.62664866</v>
      </c>
      <c r="F12" s="25">
        <f>(ABS(F$2)*'data from RPEpUACE'!$B12)+SUMIFS('Override Calcs'!$E$4:$E$6,'Override Calcs'!$A$4:$A$6,About!$B$2,'Override Calcs'!$B$4:$B$6,"N2O")</f>
        <v>863462462.76396191</v>
      </c>
      <c r="G12" s="25">
        <f>(ABS(G$2)*'data from RPEpUACE'!$B12)+SUMIFS('Override Calcs'!$E$4:$E$6,'Override Calcs'!$A$4:$A$6,About!$B$2,'Override Calcs'!$B$4:$B$6,"N2O")</f>
        <v>836756594.90128207</v>
      </c>
      <c r="H12" s="25">
        <f>(ABS(H$2)*'data from RPEpUACE'!$B12)+SUMIFS('Override Calcs'!$E$4:$E$6,'Override Calcs'!$A$4:$A$6,About!$B$2,'Override Calcs'!$B$4:$B$6,"N2O")</f>
        <v>837840370.54961562</v>
      </c>
      <c r="I12" s="25">
        <f>(ABS(I$2)*'data from RPEpUACE'!$B12)+SUMIFS('Override Calcs'!$E$4:$E$6,'Override Calcs'!$A$4:$A$6,About!$B$2,'Override Calcs'!$B$4:$B$6,"N2O")</f>
        <v>838924146.19794822</v>
      </c>
      <c r="J12" s="25">
        <f>(ABS(J$2)*'data from RPEpUACE'!$B12)+SUMIFS('Override Calcs'!$E$4:$E$6,'Override Calcs'!$A$4:$A$6,About!$B$2,'Override Calcs'!$B$4:$B$6,"N2O")</f>
        <v>840007921.84628081</v>
      </c>
      <c r="K12" s="25">
        <f>(ABS(K$2)*'data from RPEpUACE'!$B12)+SUMIFS('Override Calcs'!$E$4:$E$6,'Override Calcs'!$A$4:$A$6,About!$B$2,'Override Calcs'!$B$4:$B$6,"N2O")</f>
        <v>841091697.49461317</v>
      </c>
      <c r="L12" s="25">
        <f>(ABS(L$2)*'data from RPEpUACE'!$B12)+SUMIFS('Override Calcs'!$E$4:$E$6,'Override Calcs'!$A$4:$A$6,About!$B$2,'Override Calcs'!$B$4:$B$6,"N2O")</f>
        <v>842175473.14294565</v>
      </c>
      <c r="M12" s="25">
        <f>(ABS(M$2)*'data from RPEpUACE'!$B12)+SUMIFS('Override Calcs'!$E$4:$E$6,'Override Calcs'!$A$4:$A$6,About!$B$2,'Override Calcs'!$B$4:$B$6,"N2O")</f>
        <v>843259248.7912786</v>
      </c>
      <c r="N12" s="25">
        <f>(ABS(N$2)*'data from RPEpUACE'!$B12)+SUMIFS('Override Calcs'!$E$4:$E$6,'Override Calcs'!$A$4:$A$6,About!$B$2,'Override Calcs'!$B$4:$B$6,"N2O")</f>
        <v>844343024.4396112</v>
      </c>
      <c r="O12" s="25">
        <f>(ABS(O$2)*'data from RPEpUACE'!$B12)+SUMIFS('Override Calcs'!$E$4:$E$6,'Override Calcs'!$A$4:$A$6,About!$B$2,'Override Calcs'!$B$4:$B$6,"N2O")</f>
        <v>845426800.08794391</v>
      </c>
      <c r="P12" s="25">
        <f>(ABS(P$2)*'data from RPEpUACE'!$B12)+SUMIFS('Override Calcs'!$E$4:$E$6,'Override Calcs'!$A$4:$A$6,About!$B$2,'Override Calcs'!$B$4:$B$6,"N2O")</f>
        <v>846510575.73627651</v>
      </c>
      <c r="Q12" s="25">
        <f>(ABS(Q$2)*'data from RPEpUACE'!$B12)+SUMIFS('Override Calcs'!$E$4:$E$6,'Override Calcs'!$A$4:$A$6,About!$B$2,'Override Calcs'!$B$4:$B$6,"N2O")</f>
        <v>847594351.3846091</v>
      </c>
      <c r="R12" s="25">
        <f>(ABS(R$2)*'data from RPEpUACE'!$B12)+SUMIFS('Override Calcs'!$E$4:$E$6,'Override Calcs'!$A$4:$A$6,About!$B$2,'Override Calcs'!$B$4:$B$6,"N2O")</f>
        <v>848678127.03294146</v>
      </c>
      <c r="S12" s="25">
        <f>(ABS(S$2)*'data from RPEpUACE'!$B12)+SUMIFS('Override Calcs'!$E$4:$E$6,'Override Calcs'!$A$4:$A$6,About!$B$2,'Override Calcs'!$B$4:$B$6,"N2O")</f>
        <v>849761902.6812737</v>
      </c>
      <c r="T12" s="25">
        <f>(ABS(T$2)*'data from RPEpUACE'!$B12)+SUMIFS('Override Calcs'!$E$4:$E$6,'Override Calcs'!$A$4:$A$6,About!$B$2,'Override Calcs'!$B$4:$B$6,"N2O")</f>
        <v>850845678.32960641</v>
      </c>
      <c r="U12" s="25">
        <f>(ABS(U$2)*'data from RPEpUACE'!$B12)+SUMIFS('Override Calcs'!$E$4:$E$6,'Override Calcs'!$A$4:$A$6,About!$B$2,'Override Calcs'!$B$4:$B$6,"N2O")</f>
        <v>851929453.97793901</v>
      </c>
      <c r="V12" s="25">
        <f>(ABS(V$2)*'data from RPEpUACE'!$B12)+SUMIFS('Override Calcs'!$E$4:$E$6,'Override Calcs'!$A$4:$A$6,About!$B$2,'Override Calcs'!$B$4:$B$6,"N2O")</f>
        <v>853013229.62627172</v>
      </c>
      <c r="W12" s="25">
        <f>(ABS(W$2)*'data from RPEpUACE'!$B12)+SUMIFS('Override Calcs'!$E$4:$E$6,'Override Calcs'!$A$4:$A$6,About!$B$2,'Override Calcs'!$B$4:$B$6,"N2O")</f>
        <v>854097005.27460432</v>
      </c>
      <c r="X12" s="25">
        <f>(ABS(X$2)*'data from RPEpUACE'!$B12)+SUMIFS('Override Calcs'!$E$4:$E$6,'Override Calcs'!$A$4:$A$6,About!$B$2,'Override Calcs'!$B$4:$B$6,"N2O")</f>
        <v>855180780.92293644</v>
      </c>
      <c r="Y12" s="25">
        <f>(ABS(Y$2)*'data from RPEpUACE'!$B12)+SUMIFS('Override Calcs'!$E$4:$E$6,'Override Calcs'!$A$4:$A$6,About!$B$2,'Override Calcs'!$B$4:$B$6,"N2O")</f>
        <v>856264556.57126915</v>
      </c>
      <c r="Z12" s="25">
        <f>(ABS(Z$2)*'data from RPEpUACE'!$B12)+SUMIFS('Override Calcs'!$E$4:$E$6,'Override Calcs'!$A$4:$A$6,About!$B$2,'Override Calcs'!$B$4:$B$6,"N2O")</f>
        <v>857348332.21960175</v>
      </c>
      <c r="AA12" s="25">
        <f>(ABS(AA$2)*'data from RPEpUACE'!$B12)+SUMIFS('Override Calcs'!$E$4:$E$6,'Override Calcs'!$A$4:$A$6,About!$B$2,'Override Calcs'!$B$4:$B$6,"N2O")</f>
        <v>858432107.86793435</v>
      </c>
      <c r="AB12" s="25">
        <f>(ABS(AB$2)*'data from RPEpUACE'!$B12)+SUMIFS('Override Calcs'!$E$4:$E$6,'Override Calcs'!$A$4:$A$6,About!$B$2,'Override Calcs'!$B$4:$B$6,"N2O")</f>
        <v>859515883.51626658</v>
      </c>
      <c r="AC12" s="25">
        <f>(ABS(AC$2)*'data from RPEpUACE'!$B12)+SUMIFS('Override Calcs'!$E$4:$E$6,'Override Calcs'!$A$4:$A$6,About!$B$2,'Override Calcs'!$B$4:$B$6,"N2O")</f>
        <v>860599659.1645993</v>
      </c>
      <c r="AD12" s="25">
        <f>(ABS(AD$2)*'data from RPEpUACE'!$B12)+SUMIFS('Override Calcs'!$E$4:$E$6,'Override Calcs'!$A$4:$A$6,About!$B$2,'Override Calcs'!$B$4:$B$6,"N2O")</f>
        <v>861683434.8129319</v>
      </c>
      <c r="AE12" s="25">
        <f>(ABS(AE$2)*'data from RPEpUACE'!$B12)+SUMIFS('Override Calcs'!$E$4:$E$6,'Override Calcs'!$A$4:$A$6,About!$B$2,'Override Calcs'!$B$4:$B$6,"N2O")</f>
        <v>862767210.46126461</v>
      </c>
      <c r="AF12" s="25">
        <f>(ABS(AF$2)*'data from RPEpUACE'!$B12)+SUMIFS('Override Calcs'!$E$4:$E$6,'Override Calcs'!$A$4:$A$6,About!$B$2,'Override Calcs'!$B$4:$B$6,"N2O")</f>
        <v>863850986.10959721</v>
      </c>
      <c r="AG12" s="25">
        <f>(ABS(AG$2)*'data from RPEpUACE'!$B12)+SUMIFS('Override Calcs'!$E$4:$E$6,'Override Calcs'!$A$4:$A$6,About!$B$2,'Override Calcs'!$B$4:$B$6,"N2O")</f>
        <v>864934761.75792933</v>
      </c>
      <c r="AH12" s="25">
        <f>(ABS(AH$2)*'data from RPEpUACE'!$B12)+SUMIFS('Override Calcs'!$E$4:$E$6,'Override Calcs'!$A$4:$A$6,About!$B$2,'Override Calcs'!$B$4:$B$6,"N2O")</f>
        <v>866018537.40626204</v>
      </c>
      <c r="AI12" s="25">
        <f>(ABS(AI$2)*'data from RPEpUACE'!$B12)+SUMIFS('Override Calcs'!$E$4:$E$6,'Override Calcs'!$A$4:$A$6,About!$B$2,'Override Calcs'!$B$4:$B$6,"N2O")</f>
        <v>867102313.05459464</v>
      </c>
      <c r="AJ12" s="25">
        <f>(ABS(AJ$2)*'data from RPEpUACE'!$B12)+SUMIFS('Override Calcs'!$E$4:$E$6,'Override Calcs'!$A$4:$A$6,About!$B$2,'Override Calcs'!$B$4:$B$6,"N2O")</f>
        <v>868186088.70292723</v>
      </c>
      <c r="AK12" s="25">
        <f>(ABS(AK$2)*'data from RPEpUACE'!$B12)+SUMIFS('Override Calcs'!$E$4:$E$6,'Override Calcs'!$A$4:$A$6,About!$B$2,'Override Calcs'!$B$4:$B$6,"N2O")</f>
        <v>869269864.35125995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2021-08-04T19:39:50Z</dcterms:modified>
</cp:coreProperties>
</file>