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O/bldgs/SYCEU/"/>
    </mc:Choice>
  </mc:AlternateContent>
  <xr:revisionPtr revIDLastSave="0" documentId="8_{1AF8BDE5-061B-454E-AE64-395443759739}"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E5" i="18"/>
  <c r="D7" i="18"/>
  <c r="E8" i="18"/>
  <c r="F8" i="18"/>
  <c r="G9" i="18"/>
  <c r="B10" i="18"/>
  <c r="C11" i="18"/>
  <c r="D11" i="18"/>
  <c r="E2" i="18"/>
  <c r="F2" i="18"/>
  <c r="G2" i="18"/>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F11" i="31"/>
  <c r="D10" i="31"/>
  <c r="B9" i="31"/>
  <c r="F7" i="31"/>
  <c r="D6" i="31"/>
  <c r="B5" i="31"/>
  <c r="F3" i="31"/>
  <c r="B7" i="18"/>
  <c r="D5" i="18"/>
  <c r="B2" i="31"/>
  <c r="E11" i="31"/>
  <c r="C10" i="31"/>
  <c r="G8" i="31"/>
  <c r="E7" i="31"/>
  <c r="C6" i="31"/>
  <c r="G4" i="31"/>
  <c r="E3" i="31"/>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<sst xmlns="http://schemas.openxmlformats.org/spreadsheetml/2006/main" count="26269" uniqueCount="759">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</sst>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730</v>
      </c>
      <c r="C1" s="84">
        <v>45357</v>
      </c>
      <c r="F1" s="82" t="s">
        <v>652</v>
      </c>
      <c r="G1" s="82" t="s">
        <v>652</v>
      </c>
    </row>
    <row r="2" spans="1:7" x14ac:dyDescent="0.2">
      <c r="A2" s="84">
        <v>45357</v>
      </c>
      <c r="B2" t="str">
        <f>LOOKUP(B1,F2:G51,G2:G51)</f>
        <v>MO</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11804465268969</v>
      </c>
      <c r="C2" s="14">
        <f>IFERROR(SUMIFS(BCEU!$C:$C,BCEU!$B:$B,$A2,BCEU!$H:$H,C$1,BCEU!$D:$D,About!$B$2,BCEU!$F:$F,"urban"),0)</f>
        <v>11119572684191.1</v>
      </c>
      <c r="D2" s="14">
        <f>IFERROR(SUMIFS(BCEU!$C:$C,BCEU!$B:$B,$A2,BCEU!$H:$H,D$1,BCEU!$D:$D,About!$B$2,BCEU!$F:$F,"urban"),0)</f>
        <v>0</v>
      </c>
      <c r="E2" s="14">
        <f>IFERROR(SUMIFS(BCEU!$C:$C,BCEU!$B:$B,$A2,BCEU!$H:$H,E$1,BCEU!$D:$D,About!$B$2,BCEU!$F:$F,"urban"),0)</f>
        <v>4394646852923.02</v>
      </c>
      <c r="F2" s="14">
        <f>IFERROR(SUMIFS(BCEU!$C:$C,BCEU!$B:$B,$A2,BCEU!$H:$H,F$1,BCEU!$D:$D,About!$B$2,BCEU!$F:$F,"urban"),0)</f>
        <v>22341909605788.801</v>
      </c>
      <c r="G2" s="14">
        <f>IFERROR(SUMIFS(BCEU!$C:$C,BCEU!$B:$B,$A2,BCEU!$H:$H,G$1,BCEU!$D:$D,About!$B$2,BCEU!$F:$F,"urban"),0)</f>
        <v>35280449972694.102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50711316756429.797</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21160645311180.199</v>
      </c>
      <c r="G4" s="14">
        <f>IFERROR(SUMIFS(BCEU!$C:$C,BCEU!$B:$B,$A4,BCEU!$H:$H,G$1,BCEU!$D:$D,About!$B$2,BCEU!$F:$F,"urban"),0)</f>
        <v>0</v>
      </c>
    </row>
    <row r="5" spans="1:9" x14ac:dyDescent="0.2">
      <c r="A5" s="1" t="s">
        <v>79</v>
      </c>
      <c r="B5" s="14">
        <f>IFERROR(SUMIFS(BCEU!$C:$C,BCEU!$B:$B,$A5,BCEU!$H:$H,B$1,BCEU!$D:$D,About!$B$2,BCEU!$F:$F,"urban"),0)</f>
        <v>131539120938.88</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449092379.487885</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10143641530920</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24313618242.8573</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8060451555113.8896</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1323215737015.1699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5187272039939.7002</v>
      </c>
      <c r="C2" s="14">
        <f>IFERROR(SUMIFS(BCEU!$C:$C,BCEU!$B:$B,$A2,BCEU!$G:$G,C$1,BCEU!$D:$D,About!$B$2,BCEU!$F:$F,"rural"),0)</f>
        <v>0</v>
      </c>
      <c r="D2" s="14">
        <f>IFERROR(SUMIFS(BCEU!$C:$C,BCEU!$B:$B,$A2,BCEU!$G:$G,D$1,BCEU!$D:$D,About!$B$2,BCEU!$F:$F,"rural"),0)</f>
        <v>0</v>
      </c>
      <c r="E2" s="14">
        <f>IFERROR(SUMIFS(BCEU!$C:$C,BCEU!$B:$B,$A2,BCEU!$G:$G,E$1,BCEU!$D:$D,About!$B$2,BCEU!$F:$F,"rural"),0)</f>
        <v>1931153019315.6599</v>
      </c>
      <c r="F2" s="14">
        <f>IFERROR(SUMIFS(BCEU!$C:$C,BCEU!$B:$B,$A2,BCEU!$G:$G,F$1,BCEU!$D:$D,About!$B$2,BCEU!$F:$F,"rural"),0)</f>
        <v>0</v>
      </c>
      <c r="G2" s="14">
        <f>IFERROR(SUMIFS(BCEU!$C:$C,BCEU!$B:$B,$A2,BCEU!$G:$G,G$1,BCEU!$D:$D,About!$B$2,BCEU!$F:$F,"rural"),0)</f>
        <v>15406965488940</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22288763640754.801</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57814400485.817398</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4458358469079.9004</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10686381757.142599</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3542749647235.4702</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3161121693434.1602</v>
      </c>
      <c r="C2" s="14">
        <f>IFERROR(SUMIFS(BCEU!$C:$C,BCEU!$B:$B,$A2,BCEU!$G:$G,C$1,BCEU!$D:$D,About!$B$2,BCEU!$F:$F,"commercial"),0)</f>
        <v>0</v>
      </c>
      <c r="D2" s="14">
        <f>IFERROR(SUMIFS(BCEU!$C:$C,BCEU!$B:$B,$A2,BCEU!$G:$G,D$1,BCEU!$D:$D,About!$B$2,BCEU!$F:$F,"commercial"),0)</f>
        <v>0</v>
      </c>
      <c r="E2" s="14">
        <f>IFERROR(SUMIFS(BCEU!$C:$C,BCEU!$B:$B,$A2,BCEU!$G:$G,E$1,BCEU!$D:$D,About!$B$2,BCEU!$F:$F,"commercial"),0)</f>
        <v>9584933952390.7793</v>
      </c>
      <c r="F2" s="14">
        <f>IFERROR(SUMIFS(BCEU!$C:$C,BCEU!$B:$B,$A2,BCEU!$G:$G,F$1,BCEU!$D:$D,About!$B$2,BCEU!$F:$F,"commercial"),0)</f>
        <v>0</v>
      </c>
      <c r="G2" s="14">
        <f>IFERROR(SUMIFS(BCEU!$C:$C,BCEU!$B:$B,$A2,BCEU!$G:$G,G$1,BCEU!$D:$D,About!$B$2,BCEU!$F:$F,"commercial"),0)</f>
        <v>53042338788576.102</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36177356871185.297</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16900767640638</v>
      </c>
    </row>
    <row r="5" spans="1:9" x14ac:dyDescent="0.2">
      <c r="A5" s="1" t="s">
        <v>79</v>
      </c>
      <c r="B5" s="14">
        <f>IFERROR(SUMIFS(BCEU!$C:$C,BCEU!$B:$B,$A5,BCEU!$G:$G,B$1,BCEU!$D:$D,About!$B$2,BCEU!$F:$F,"commercial"),0)</f>
        <v>3617605493647.4302</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7242078853165.2598</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3662000000000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12000000000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7313000000000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2024-03-06T21:40:53Z</dcterms:modified>
</cp:coreProperties>
</file>