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SYTaDC\"/>
    </mc:Choice>
  </mc:AlternateContent>
  <xr:revisionPtr revIDLastSave="0" documentId="8_{86028BF7-8FAC-4945-8DD1-923327B8C21B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<sst xmlns="http://schemas.openxmlformats.org/spreadsheetml/2006/main" count="264" uniqueCount="144">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</sst>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66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MO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Missouri</v>
      </c>
    </row>
    <row r="44" spans="1:42" x14ac:dyDescent="0.25">
      <c r="A44" t="s">
        <v>143</v>
      </c>
      <c r="B44" s="15">
        <f>SUMIFS('HIFLD Outputs'!$F$2:$F$49,'HIFLD Outputs'!$B$2:$B$49,'Data National'!$A$43)*B34</f>
        <v>3551003.2744103377</v>
      </c>
      <c r="C44" s="15">
        <f>SUMIFS('HIFLD Outputs'!$F$2:$F$49,'HIFLD Outputs'!$B$2:$B$49,'Data National'!$A$43)*C34</f>
        <v>3553701.6051659686</v>
      </c>
      <c r="D44" s="15">
        <f>SUMIFS('HIFLD Outputs'!$F$2:$F$49,'HIFLD Outputs'!$B$2:$B$49,'Data National'!$A$43)*D34</f>
        <v>3556399.9359215996</v>
      </c>
      <c r="E44" s="15">
        <f>SUMIFS('HIFLD Outputs'!$F$2:$F$49,'HIFLD Outputs'!$B$2:$B$49,'Data National'!$A$43)*E34</f>
        <v>3559098.2666772306</v>
      </c>
      <c r="F44" s="15">
        <f>SUMIFS('HIFLD Outputs'!$F$2:$F$49,'HIFLD Outputs'!$B$2:$B$49,'Data National'!$A$43)*F34</f>
        <v>3561796.597432862</v>
      </c>
      <c r="G44" s="15">
        <f>SUMIFS('HIFLD Outputs'!$F$2:$F$49,'HIFLD Outputs'!$B$2:$B$49,'Data National'!$A$43)*G34</f>
        <v>3564494.928188493</v>
      </c>
      <c r="H44" s="15">
        <f>SUMIFS('HIFLD Outputs'!$F$2:$F$49,'HIFLD Outputs'!$B$2:$B$49,'Data National'!$A$43)*H34</f>
        <v>3567193.258944124</v>
      </c>
      <c r="I44" s="15">
        <f>SUMIFS('HIFLD Outputs'!$F$2:$F$49,'HIFLD Outputs'!$B$2:$B$49,'Data National'!$A$43)*I34</f>
        <v>3569891.589699755</v>
      </c>
      <c r="J44" s="15">
        <f>SUMIFS('HIFLD Outputs'!$F$2:$F$49,'HIFLD Outputs'!$B$2:$B$49,'Data National'!$A$43)*J34</f>
        <v>3572589.9204553859</v>
      </c>
      <c r="K44" s="15">
        <f>SUMIFS('HIFLD Outputs'!$F$2:$F$49,'HIFLD Outputs'!$B$2:$B$49,'Data National'!$A$43)*K34</f>
        <v>3575288.2512110169</v>
      </c>
      <c r="L44" s="15">
        <f>SUMIFS('HIFLD Outputs'!$F$2:$F$49,'HIFLD Outputs'!$B$2:$B$49,'Data National'!$A$43)*L34</f>
        <v>3577986.5819666479</v>
      </c>
      <c r="M44" s="15">
        <f>SUMIFS('HIFLD Outputs'!$F$2:$F$49,'HIFLD Outputs'!$B$2:$B$49,'Data National'!$A$43)*M34</f>
        <v>3580684.9127222789</v>
      </c>
      <c r="N44" s="15">
        <f>SUMIFS('HIFLD Outputs'!$F$2:$F$49,'HIFLD Outputs'!$B$2:$B$49,'Data National'!$A$43)*N34</f>
        <v>3583383.2434779098</v>
      </c>
      <c r="O44" s="15">
        <f>SUMIFS('HIFLD Outputs'!$F$2:$F$49,'HIFLD Outputs'!$B$2:$B$49,'Data National'!$A$43)*O34</f>
        <v>3586081.5742335408</v>
      </c>
      <c r="P44" s="15">
        <f>SUMIFS('HIFLD Outputs'!$F$2:$F$49,'HIFLD Outputs'!$B$2:$B$49,'Data National'!$A$43)*P34</f>
        <v>3588779.9049891722</v>
      </c>
      <c r="Q44" s="15">
        <f>SUMIFS('HIFLD Outputs'!$F$2:$F$49,'HIFLD Outputs'!$B$2:$B$49,'Data National'!$A$43)*Q34</f>
        <v>3591478.2357448032</v>
      </c>
      <c r="R44" s="15">
        <f>SUMIFS('HIFLD Outputs'!$F$2:$F$49,'HIFLD Outputs'!$B$2:$B$49,'Data National'!$A$43)*R34</f>
        <v>3594176.5665004342</v>
      </c>
      <c r="S44" s="15">
        <f>SUMIFS('HIFLD Outputs'!$F$2:$F$49,'HIFLD Outputs'!$B$2:$B$49,'Data National'!$A$43)*S34</f>
        <v>3596874.8972560652</v>
      </c>
      <c r="T44" s="15">
        <f>SUMIFS('HIFLD Outputs'!$F$2:$F$49,'HIFLD Outputs'!$B$2:$B$49,'Data National'!$A$43)*T34</f>
        <v>3599573.2280116961</v>
      </c>
      <c r="U44" s="15">
        <f>SUMIFS('HIFLD Outputs'!$F$2:$F$49,'HIFLD Outputs'!$B$2:$B$49,'Data National'!$A$43)*U34</f>
        <v>3602271.5587673271</v>
      </c>
      <c r="V44" s="15">
        <f>SUMIFS('HIFLD Outputs'!$F$2:$F$49,'HIFLD Outputs'!$B$2:$B$49,'Data National'!$A$43)*V34</f>
        <v>3604969.8895229581</v>
      </c>
      <c r="W44" s="15">
        <f>SUMIFS('HIFLD Outputs'!$F$2:$F$49,'HIFLD Outputs'!$B$2:$B$49,'Data National'!$A$43)*W34</f>
        <v>3607668.2202785891</v>
      </c>
      <c r="X44" s="15">
        <f>SUMIFS('HIFLD Outputs'!$F$2:$F$49,'HIFLD Outputs'!$B$2:$B$49,'Data National'!$A$43)*X34</f>
        <v>3610366.55103422</v>
      </c>
      <c r="Y44" s="15">
        <f>SUMIFS('HIFLD Outputs'!$F$2:$F$49,'HIFLD Outputs'!$B$2:$B$49,'Data National'!$A$43)*Y34</f>
        <v>3613064.881789851</v>
      </c>
      <c r="Z44" s="15">
        <f>SUMIFS('HIFLD Outputs'!$F$2:$F$49,'HIFLD Outputs'!$B$2:$B$49,'Data National'!$A$43)*Z34</f>
        <v>3615763.2125454824</v>
      </c>
      <c r="AA44" s="15">
        <f>SUMIFS('HIFLD Outputs'!$F$2:$F$49,'HIFLD Outputs'!$B$2:$B$49,'Data National'!$A$43)*AA34</f>
        <v>3618461.5433011134</v>
      </c>
      <c r="AB44" s="15">
        <f>SUMIFS('HIFLD Outputs'!$F$2:$F$49,'HIFLD Outputs'!$B$2:$B$49,'Data National'!$A$43)*AB34</f>
        <v>3621159.8740567444</v>
      </c>
      <c r="AC44" s="15">
        <f>SUMIFS('HIFLD Outputs'!$F$2:$F$49,'HIFLD Outputs'!$B$2:$B$49,'Data National'!$A$43)*AC34</f>
        <v>3623858.2048123754</v>
      </c>
      <c r="AD44" s="15">
        <f>SUMIFS('HIFLD Outputs'!$F$2:$F$49,'HIFLD Outputs'!$B$2:$B$49,'Data National'!$A$43)*AD34</f>
        <v>3626556.5355680063</v>
      </c>
      <c r="AE44" s="15">
        <f>SUMIFS('HIFLD Outputs'!$F$2:$F$49,'HIFLD Outputs'!$B$2:$B$49,'Data National'!$A$43)*AE34</f>
        <v>3629254.8663236373</v>
      </c>
      <c r="AF44" s="15">
        <f>SUMIFS('HIFLD Outputs'!$F$2:$F$49,'HIFLD Outputs'!$B$2:$B$49,'Data National'!$A$43)*AF34</f>
        <v>3631953.1970792683</v>
      </c>
      <c r="AG44" s="15">
        <f>SUMIFS('HIFLD Outputs'!$F$2:$F$49,'HIFLD Outputs'!$B$2:$B$49,'Data National'!$A$43)*AG34</f>
        <v>3634651.5278348993</v>
      </c>
      <c r="AH44" s="15">
        <f>SUMIFS('HIFLD Outputs'!$F$2:$F$49,'HIFLD Outputs'!$B$2:$B$49,'Data National'!$A$43)*AH34</f>
        <v>3637349.8585905302</v>
      </c>
      <c r="AI44" s="15">
        <f>SUMIFS('HIFLD Outputs'!$F$2:$F$49,'HIFLD Outputs'!$B$2:$B$49,'Data National'!$A$43)*AI34</f>
        <v>3640048.1893461612</v>
      </c>
      <c r="AJ44" s="15">
        <f>SUMIFS('HIFLD Outputs'!$F$2:$F$49,'HIFLD Outputs'!$B$2:$B$49,'Data National'!$A$43)*AJ34</f>
        <v>3642746.5201017926</v>
      </c>
      <c r="AK44" s="15">
        <f>SUMIFS('HIFLD Outputs'!$F$2:$F$49,'HIFLD Outputs'!$B$2:$B$49,'Data National'!$A$43)*AK34</f>
        <v>3645444.8508574236</v>
      </c>
      <c r="AL44" s="15">
        <f>SUMIFS('HIFLD Outputs'!$F$2:$F$49,'HIFLD Outputs'!$B$2:$B$49,'Data National'!$A$43)*AL34</f>
        <v>3648143.1816130546</v>
      </c>
      <c r="AM44" s="15">
        <f>SUMIFS('HIFLD Outputs'!$F$2:$F$49,'HIFLD Outputs'!$B$2:$B$49,'Data National'!$A$43)*AM34</f>
        <v>3650841.5123686856</v>
      </c>
      <c r="AN44" s="15">
        <f>SUMIFS('HIFLD Outputs'!$F$2:$F$49,'HIFLD Outputs'!$B$2:$B$49,'Data National'!$A$43)*AN34</f>
        <v>3653539.8431243165</v>
      </c>
      <c r="AO44" s="15">
        <f>SUMIFS('HIFLD Outputs'!$F$2:$F$49,'HIFLD Outputs'!$B$2:$B$49,'Data National'!$A$43)*AO34</f>
        <v>3656238.1738799475</v>
      </c>
      <c r="AP44" s="15">
        <f>SUMIFS('HIFLD Outputs'!$F$2:$F$49,'HIFLD Outputs'!$B$2:$B$49,'Data National'!$A$43)*AP34</f>
        <v>3658936.5046355785</v>
      </c>
    </row>
    <row r="45" spans="1:42" x14ac:dyDescent="0.25">
      <c r="A45" s="16" t="s">
        <v>15</v>
      </c>
      <c r="B45" s="17">
        <f>B37*SUMIFS('HIFLD Outputs'!$F$2:$F$49,'HIFLD Outputs'!$B$2:$B$49,$A$43)</f>
        <v>285404249.49584198</v>
      </c>
    </row>
    <row r="46" spans="1:42" x14ac:dyDescent="0.25">
      <c r="A46" s="16" t="s">
        <v>14</v>
      </c>
      <c r="B46" s="17">
        <f>B38*SUMIFS('HIFLD Outputs'!$F$2:$F$49,'HIFLD Outputs'!$B$2:$B$49,$A$43)</f>
        <v>448738006.7374382</v>
      </c>
    </row>
    <row r="47" spans="1:42" x14ac:dyDescent="0.25">
      <c r="A47" s="16" t="s">
        <v>16</v>
      </c>
      <c r="B47" s="17">
        <f>B39*SUMIFS('HIFLD Outputs'!$F$2:$F$49,'HIFLD Outputs'!$B$2:$B$49,$A$43)</f>
        <v>404036136.33447504</v>
      </c>
    </row>
    <row r="48" spans="1:42" x14ac:dyDescent="0.25">
      <c r="A48" s="16" t="s">
        <v>17</v>
      </c>
      <c r="B48" s="17">
        <f>B40*SUMIFS('HIFLD Outputs'!$F$2:$F$49,'HIFLD Outputs'!$B$2:$B$49,$A$43)</f>
        <v>539861050.25117087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285404249.49584198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448738006.7374382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404036136.33447504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539861050.25117087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2024-01-03T20:49:09Z</dcterms:modified>
</cp:coreProperties>
</file>