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26D13BB0-681B-42C5-8EB4-6EFFE579317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<sst xmlns="http://schemas.openxmlformats.org/spreadsheetml/2006/main" count="42870" uniqueCount="4487">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</sst>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4047</v>
      </c>
      <c r="C1" s="380">
        <v>46286</v>
      </c>
      <c r="G1" s="381" t="s">
        <v>3999</v>
      </c>
      <c r="H1" s="381" t="s">
        <v>4000</v>
      </c>
    </row>
    <row r="2" spans="1:8" x14ac:dyDescent="0.45">
      <c r="B2" t="str">
        <f>_xlfn.XLOOKUP(B1,H:H,G:G,0,0,1)</f>
        <v>MO</v>
      </c>
      <c r="C2" t="str">
        <f>_xlfn.XLOOKUP(B2,G:G, H:H, 0,0,1)</f>
        <v>Missouri</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138.32368290999997</v>
      </c>
      <c r="E2" s="437">
        <f>SUMIFS('frozen policy trendline'!E:E,'frozen policy trendline'!$A:$A,About!$B$2)-SUMIFS('frozen policy trendline'!E:E,'frozen policy trendline'!$A:$A,About!$B$2,'frozen policy trendline'!$B:$B,"Output Total CO2e Emissions by Sector[LULUCF sector]")</f>
        <v>137.04638815000001</v>
      </c>
      <c r="F2" s="437">
        <f>SUMIFS('frozen policy trendline'!F:F,'frozen policy trendline'!$A:$A,About!$B$2)-SUMIFS('frozen policy trendline'!F:F,'frozen policy trendline'!$A:$A,About!$B$2,'frozen policy trendline'!$B:$B,"Output Total CO2e Emissions by Sector[LULUCF sector]")</f>
        <v>135.53034678</v>
      </c>
      <c r="G2" s="437">
        <f>SUMIFS('frozen policy trendline'!G:G,'frozen policy trendline'!$A:$A,About!$B$2)-SUMIFS('frozen policy trendline'!G:G,'frozen policy trendline'!$A:$A,About!$B$2,'frozen policy trendline'!$B:$B,"Output Total CO2e Emissions by Sector[LULUCF sector]")</f>
        <v>128.06527278000002</v>
      </c>
      <c r="H2" s="437">
        <f>SUMIFS('frozen policy trendline'!H:H,'frozen policy trendline'!$A:$A,About!$B$2)-SUMIFS('frozen policy trendline'!H:H,'frozen policy trendline'!$A:$A,About!$B$2,'frozen policy trendline'!$B:$B,"Output Total CO2e Emissions by Sector[LULUCF sector]")</f>
        <v>123.98693139</v>
      </c>
      <c r="I2" s="437">
        <f>SUMIFS('frozen policy trendline'!I:I,'frozen policy trendline'!$A:$A,About!$B$2)-SUMIFS('frozen policy trendline'!I:I,'frozen policy trendline'!$A:$A,About!$B$2,'frozen policy trendline'!$B:$B,"Output Total CO2e Emissions by Sector[LULUCF sector]")</f>
        <v>110.82005361</v>
      </c>
      <c r="J2" s="437">
        <f>SUMIFS('frozen policy trendline'!J:J,'frozen policy trendline'!$A:$A,About!$B$2)-SUMIFS('frozen policy trendline'!J:J,'frozen policy trendline'!$A:$A,About!$B$2,'frozen policy trendline'!$B:$B,"Output Total CO2e Emissions by Sector[LULUCF sector]")</f>
        <v>104.39524658000001</v>
      </c>
      <c r="K2" s="437">
        <f>SUMIFS('frozen policy trendline'!K:K,'frozen policy trendline'!$A:$A,About!$B$2)-SUMIFS('frozen policy trendline'!K:K,'frozen policy trendline'!$A:$A,About!$B$2,'frozen policy trendline'!$B:$B,"Output Total CO2e Emissions by Sector[LULUCF sector]")</f>
        <v>98.344269869999991</v>
      </c>
      <c r="L2" s="437">
        <f>SUMIFS('frozen policy trendline'!L:L,'frozen policy trendline'!$A:$A,About!$B$2)-SUMIFS('frozen policy trendline'!L:L,'frozen policy trendline'!$A:$A,About!$B$2,'frozen policy trendline'!$B:$B,"Output Total CO2e Emissions by Sector[LULUCF sector]")</f>
        <v>96.215604139999996</v>
      </c>
      <c r="M2" s="437">
        <f>SUMIFS('frozen policy trendline'!M:M,'frozen policy trendline'!$A:$A,About!$B$2)-SUMIFS('frozen policy trendline'!M:M,'frozen policy trendline'!$A:$A,About!$B$2,'frozen policy trendline'!$B:$B,"Output Total CO2e Emissions by Sector[LULUCF sector]")</f>
        <v>94.306902840000006</v>
      </c>
      <c r="N2" s="437">
        <f>SUMIFS('frozen policy trendline'!N:N,'frozen policy trendline'!$A:$A,About!$B$2)-SUMIFS('frozen policy trendline'!N:N,'frozen policy trendline'!$A:$A,About!$B$2,'frozen policy trendline'!$B:$B,"Output Total CO2e Emissions by Sector[LULUCF sector]")</f>
        <v>85.368568229999994</v>
      </c>
      <c r="O2" s="437">
        <f>SUMIFS('frozen policy trendline'!O:O,'frozen policy trendline'!$A:$A,About!$B$2)-SUMIFS('frozen policy trendline'!O:O,'frozen policy trendline'!$A:$A,About!$B$2,'frozen policy trendline'!$B:$B,"Output Total CO2e Emissions by Sector[LULUCF sector]")</f>
        <v>84.401668749999999</v>
      </c>
      <c r="P2" s="437">
        <f>SUMIFS('frozen policy trendline'!P:P,'frozen policy trendline'!$A:$A,About!$B$2)-SUMIFS('frozen policy trendline'!P:P,'frozen policy trendline'!$A:$A,About!$B$2,'frozen policy trendline'!$B:$B,"Output Total CO2e Emissions by Sector[LULUCF sector]")</f>
        <v>83.529117939999992</v>
      </c>
      <c r="Q2" s="437">
        <f>SUMIFS('frozen policy trendline'!Q:Q,'frozen policy trendline'!$A:$A,About!$B$2)-SUMIFS('frozen policy trendline'!Q:Q,'frozen policy trendline'!$A:$A,About!$B$2,'frozen policy trendline'!$B:$B,"Output Total CO2e Emissions by Sector[LULUCF sector]")</f>
        <v>82.779757859999989</v>
      </c>
      <c r="R2" s="437">
        <f>SUMIFS('frozen policy trendline'!R:R,'frozen policy trendline'!$A:$A,About!$B$2)-SUMIFS('frozen policy trendline'!R:R,'frozen policy trendline'!$A:$A,About!$B$2,'frozen policy trendline'!$B:$B,"Output Total CO2e Emissions by Sector[LULUCF sector]")</f>
        <v>81.851337140000012</v>
      </c>
      <c r="S2" s="437">
        <f>SUMIFS('frozen policy trendline'!S:S,'frozen policy trendline'!$A:$A,About!$B$2)-SUMIFS('frozen policy trendline'!S:S,'frozen policy trendline'!$A:$A,About!$B$2,'frozen policy trendline'!$B:$B,"Output Total CO2e Emissions by Sector[LULUCF sector]")</f>
        <v>80.935866320000002</v>
      </c>
      <c r="T2" s="437">
        <f>SUMIFS('frozen policy trendline'!T:T,'frozen policy trendline'!$A:$A,About!$B$2)-SUMIFS('frozen policy trendline'!T:T,'frozen policy trendline'!$A:$A,About!$B$2,'frozen policy trendline'!$B:$B,"Output Total CO2e Emissions by Sector[LULUCF sector]")</f>
        <v>79.806473970000013</v>
      </c>
      <c r="U2" s="437">
        <f>SUMIFS('frozen policy trendline'!U:U,'frozen policy trendline'!$A:$A,About!$B$2)-SUMIFS('frozen policy trendline'!U:U,'frozen policy trendline'!$A:$A,About!$B$2,'frozen policy trendline'!$B:$B,"Output Total CO2e Emissions by Sector[LULUCF sector]")</f>
        <v>78.866842130000009</v>
      </c>
      <c r="V2" s="437">
        <f>SUMIFS('frozen policy trendline'!V:V,'frozen policy trendline'!$A:$A,About!$B$2)-SUMIFS('frozen policy trendline'!V:V,'frozen policy trendline'!$A:$A,About!$B$2,'frozen policy trendline'!$B:$B,"Output Total CO2e Emissions by Sector[LULUCF sector]")</f>
        <v>77.921589050000009</v>
      </c>
      <c r="W2" s="437">
        <f>SUMIFS('frozen policy trendline'!W:W,'frozen policy trendline'!$A:$A,About!$B$2)-SUMIFS('frozen policy trendline'!W:W,'frozen policy trendline'!$A:$A,About!$B$2,'frozen policy trendline'!$B:$B,"Output Total CO2e Emissions by Sector[LULUCF sector]")</f>
        <v>77.29721524</v>
      </c>
      <c r="X2" s="437">
        <f>SUMIFS('frozen policy trendline'!X:X,'frozen policy trendline'!$A:$A,About!$B$2)-SUMIFS('frozen policy trendline'!X:X,'frozen policy trendline'!$A:$A,About!$B$2,'frozen policy trendline'!$B:$B,"Output Total CO2e Emissions by Sector[LULUCF sector]")</f>
        <v>78.517102699999995</v>
      </c>
      <c r="Y2" s="437">
        <f>SUMIFS('frozen policy trendline'!Y:Y,'frozen policy trendline'!$A:$A,About!$B$2)-SUMIFS('frozen policy trendline'!Y:Y,'frozen policy trendline'!$A:$A,About!$B$2,'frozen policy trendline'!$B:$B,"Output Total CO2e Emissions by Sector[LULUCF sector]")</f>
        <v>78.371680279999993</v>
      </c>
      <c r="Z2" s="437">
        <f>SUMIFS('frozen policy trendline'!Z:Z,'frozen policy trendline'!$A:$A,About!$B$2)-SUMIFS('frozen policy trendline'!Z:Z,'frozen policy trendline'!$A:$A,About!$B$2,'frozen policy trendline'!$B:$B,"Output Total CO2e Emissions by Sector[LULUCF sector]")</f>
        <v>78.102967960000001</v>
      </c>
      <c r="AA2" s="437">
        <f>SUMIFS('frozen policy trendline'!AA:AA,'frozen policy trendline'!$A:$A,About!$B$2)-SUMIFS('frozen policy trendline'!AA:AA,'frozen policy trendline'!$A:$A,About!$B$2,'frozen policy trendline'!$B:$B,"Output Total CO2e Emissions by Sector[LULUCF sector]")</f>
        <v>77.738686610000002</v>
      </c>
      <c r="AB2" s="437">
        <f>SUMIFS('frozen policy trendline'!AB:AB,'frozen policy trendline'!$A:$A,About!$B$2)-SUMIFS('frozen policy trendline'!AB:AB,'frozen policy trendline'!$A:$A,About!$B$2,'frozen policy trendline'!$B:$B,"Output Total CO2e Emissions by Sector[LULUCF sector]")</f>
        <v>77.688315750000001</v>
      </c>
      <c r="AC2" s="437">
        <f>SUMIFS('frozen policy trendline'!AC:AC,'frozen policy trendline'!$A:$A,About!$B$2)-SUMIFS('frozen policy trendline'!AC:AC,'frozen policy trendline'!$A:$A,About!$B$2,'frozen policy trendline'!$B:$B,"Output Total CO2e Emissions by Sector[LULUCF sector]")</f>
        <v>77.028774299999995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MO</v>
      </c>
      <c r="C1" s="409">
        <f>SUM(C4:C87)</f>
        <v>109.71783634521407</v>
      </c>
      <c r="D1" s="409">
        <f t="shared" ref="D1:AG1" si="0">SUM(D4:D87)</f>
        <v>108.57475405176876</v>
      </c>
      <c r="E1" s="409">
        <f t="shared" si="0"/>
        <v>108.15245929561047</v>
      </c>
      <c r="F1" s="409">
        <f t="shared" si="0"/>
        <v>106.21401539722999</v>
      </c>
      <c r="G1" s="409">
        <f t="shared" si="0"/>
        <v>114.569711815568</v>
      </c>
      <c r="H1" s="409">
        <f t="shared" si="0"/>
        <v>121.31411508123846</v>
      </c>
      <c r="I1" s="409">
        <f t="shared" si="0"/>
        <v>126.76660037717531</v>
      </c>
      <c r="J1" s="409">
        <f t="shared" si="0"/>
        <v>130.74610116726396</v>
      </c>
      <c r="K1" s="409">
        <f t="shared" si="0"/>
        <v>132.82860447485635</v>
      </c>
      <c r="L1" s="409">
        <f t="shared" si="0"/>
        <v>132.84572909376595</v>
      </c>
      <c r="M1" s="409">
        <f t="shared" si="0"/>
        <v>133.82916884098213</v>
      </c>
      <c r="N1" s="409">
        <f t="shared" si="0"/>
        <v>139.2780530136796</v>
      </c>
      <c r="O1" s="409">
        <f t="shared" si="0"/>
        <v>140.44042651733929</v>
      </c>
      <c r="P1" s="409">
        <f t="shared" si="0"/>
        <v>147.45930542011484</v>
      </c>
      <c r="Q1" s="409">
        <f t="shared" si="0"/>
        <v>148.739271901904</v>
      </c>
      <c r="R1" s="409">
        <f t="shared" si="0"/>
        <v>151.95518278780125</v>
      </c>
      <c r="S1" s="409">
        <f t="shared" si="0"/>
        <v>151.05450163410185</v>
      </c>
      <c r="T1" s="409">
        <f t="shared" si="0"/>
        <v>148.91256598132534</v>
      </c>
      <c r="U1" s="409">
        <f t="shared" si="0"/>
        <v>145.51173434504133</v>
      </c>
      <c r="V1" s="409">
        <f t="shared" si="0"/>
        <v>139.83024023393165</v>
      </c>
      <c r="W1" s="409">
        <f t="shared" si="0"/>
        <v>145.66643692532051</v>
      </c>
      <c r="X1" s="409">
        <f t="shared" si="0"/>
        <v>145.8974347807428</v>
      </c>
      <c r="Y1" s="409">
        <f t="shared" si="0"/>
        <v>139.37574139217952</v>
      </c>
      <c r="Z1" s="409">
        <f t="shared" si="0"/>
        <v>144.10306097645787</v>
      </c>
      <c r="AA1" s="409">
        <f t="shared" si="0"/>
        <v>143.83502356277251</v>
      </c>
      <c r="AB1" s="409">
        <f t="shared" si="0"/>
        <v>134.76885491973411</v>
      </c>
      <c r="AC1" s="409">
        <f t="shared" si="0"/>
        <v>127.78266496200614</v>
      </c>
      <c r="AD1" s="409">
        <f t="shared" si="0"/>
        <v>134.04753431674175</v>
      </c>
      <c r="AE1" s="409">
        <f t="shared" si="0"/>
        <v>134.46583241475031</v>
      </c>
      <c r="AF1" s="409">
        <f t="shared" si="0"/>
        <v>126.4180445876562</v>
      </c>
      <c r="AG1" s="409">
        <f t="shared" si="0"/>
        <v>118.1818758960131</v>
      </c>
      <c r="AH1" s="409">
        <f>SUM(AH4:AH87)</f>
        <v>126.39245446251621</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45">
      <c r="A5" s="413" t="s">
        <v>2216</v>
      </c>
      <c r="B5" s="414" t="s">
        <v>4212</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45">
      <c r="A6" s="413" t="s">
        <v>2216</v>
      </c>
      <c r="B6" s="414" t="s">
        <v>4216</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45">
      <c r="A7" s="413" t="s">
        <v>2216</v>
      </c>
      <c r="B7" s="414" t="s">
        <v>4218</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45">
      <c r="A8" s="413" t="s">
        <v>2216</v>
      </c>
      <c r="B8" s="414" t="s">
        <v>4220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45">
      <c r="A9" s="413" t="s">
        <v>2216</v>
      </c>
      <c r="B9" s="414" t="s">
        <v>4230</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45">
      <c r="A10" s="413" t="s">
        <v>2216</v>
      </c>
      <c r="B10" s="414" t="s">
        <v>4239</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45">
      <c r="A11" s="413" t="s">
        <v>2216</v>
      </c>
      <c r="B11" s="414" t="s">
        <v>4234</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45">
      <c r="A12" s="413" t="s">
        <v>2216</v>
      </c>
      <c r="B12" s="41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45">
      <c r="A13" s="413" t="s">
        <v>2216</v>
      </c>
      <c r="B13" s="414" t="s">
        <v>4249</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45">
      <c r="A14" s="413" t="s">
        <v>2216</v>
      </c>
      <c r="B14" s="41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0.38877308975149999</v>
      </c>
      <c r="D19" s="415">
        <f>SUMIFS('EPA Export Aggregation'!G:G,'EPA Export Aggregation'!$A:$A,$B19,'EPA Export Aggregation'!$D:$D,$A$1)*IF($A19="CH4",About!$D$58,IF($A19="N2O",About!$D$59,1))</f>
        <v>0.38781572934190001</v>
      </c>
      <c r="E19" s="415">
        <f>SUMIFS('EPA Export Aggregation'!H:H,'EPA Export Aggregation'!$A:$A,$B19,'EPA Export Aggregation'!$D:$D,$A$1)*IF($A19="CH4",About!$D$58,IF($A19="N2O",About!$D$59,1))</f>
        <v>0.39354247067280002</v>
      </c>
      <c r="F19" s="415">
        <f>SUMIFS('EPA Export Aggregation'!I:I,'EPA Export Aggregation'!$A:$A,$B19,'EPA Export Aggregation'!$D:$D,$A$1)*IF($A19="CH4",About!$D$58,IF($A19="N2O",About!$D$59,1))</f>
        <v>0.3935969088165</v>
      </c>
      <c r="G19" s="415">
        <f>SUMIFS('EPA Export Aggregation'!J:J,'EPA Export Aggregation'!$A:$A,$B19,'EPA Export Aggregation'!$D:$D,$A$1)*IF($A19="CH4",About!$D$58,IF($A19="N2O",About!$D$59,1))</f>
        <v>0.35741809707560002</v>
      </c>
      <c r="H19" s="415">
        <f>SUMIFS('EPA Export Aggregation'!K:K,'EPA Export Aggregation'!$A:$A,$B19,'EPA Export Aggregation'!$D:$D,$A$1)*IF($A19="CH4",About!$D$58,IF($A19="N2O",About!$D$59,1))</f>
        <v>0.3876095389409</v>
      </c>
      <c r="I19" s="415">
        <f>SUMIFS('EPA Export Aggregation'!L:L,'EPA Export Aggregation'!$A:$A,$B19,'EPA Export Aggregation'!$D:$D,$A$1)*IF($A19="CH4",About!$D$58,IF($A19="N2O",About!$D$59,1))</f>
        <v>0.390958002508</v>
      </c>
      <c r="J19" s="415">
        <f>SUMIFS('EPA Export Aggregation'!M:M,'EPA Export Aggregation'!$A:$A,$B19,'EPA Export Aggregation'!$D:$D,$A$1)*IF($A19="CH4",About!$D$58,IF($A19="N2O",About!$D$59,1))</f>
        <v>0.38612220895720001</v>
      </c>
      <c r="K19" s="415">
        <f>SUMIFS('EPA Export Aggregation'!N:N,'EPA Export Aggregation'!$A:$A,$B19,'EPA Export Aggregation'!$D:$D,$A$1)*IF($A19="CH4",About!$D$58,IF($A19="N2O",About!$D$59,1))</f>
        <v>0.38799897472119999</v>
      </c>
      <c r="L19" s="415">
        <f>SUMIFS('EPA Export Aggregation'!O:O,'EPA Export Aggregation'!$A:$A,$B19,'EPA Export Aggregation'!$D:$D,$A$1)*IF($A19="CH4",About!$D$58,IF($A19="N2O",About!$D$59,1))</f>
        <v>0.38907633598989999</v>
      </c>
      <c r="M19" s="415">
        <f>SUMIFS('EPA Export Aggregation'!P:P,'EPA Export Aggregation'!$A:$A,$B19,'EPA Export Aggregation'!$D:$D,$A$1)*IF($A19="CH4",About!$D$58,IF($A19="N2O",About!$D$59,1))</f>
        <v>0.38453686051340003</v>
      </c>
      <c r="N19" s="415">
        <f>SUMIFS('EPA Export Aggregation'!Q:Q,'EPA Export Aggregation'!$A:$A,$B19,'EPA Export Aggregation'!$D:$D,$A$1)*IF($A19="CH4",About!$D$58,IF($A19="N2O",About!$D$59,1))</f>
        <v>0.38317975028430001</v>
      </c>
      <c r="O19" s="415">
        <f>SUMIFS('EPA Export Aggregation'!R:R,'EPA Export Aggregation'!$A:$A,$B19,'EPA Export Aggregation'!$D:$D,$A$1)*IF($A19="CH4",About!$D$58,IF($A19="N2O",About!$D$59,1))</f>
        <v>0.38179643602969998</v>
      </c>
      <c r="P19" s="415">
        <f>SUMIFS('EPA Export Aggregation'!S:S,'EPA Export Aggregation'!$A:$A,$B19,'EPA Export Aggregation'!$D:$D,$A$1)*IF($A19="CH4",About!$D$58,IF($A19="N2O",About!$D$59,1))</f>
        <v>0.42197232060450002</v>
      </c>
      <c r="Q19" s="415">
        <f>SUMIFS('EPA Export Aggregation'!T:T,'EPA Export Aggregation'!$A:$A,$B19,'EPA Export Aggregation'!$D:$D,$A$1)*IF($A19="CH4",About!$D$58,IF($A19="N2O",About!$D$59,1))</f>
        <v>0.43904666067850001</v>
      </c>
      <c r="R19" s="415">
        <f>SUMIFS('EPA Export Aggregation'!U:U,'EPA Export Aggregation'!$A:$A,$B19,'EPA Export Aggregation'!$D:$D,$A$1)*IF($A19="CH4",About!$D$58,IF($A19="N2O",About!$D$59,1))</f>
        <v>0.4348525780495</v>
      </c>
      <c r="S19" s="415">
        <f>SUMIFS('EPA Export Aggregation'!V:V,'EPA Export Aggregation'!$A:$A,$B19,'EPA Export Aggregation'!$D:$D,$A$1)*IF($A19="CH4",About!$D$58,IF($A19="N2O",About!$D$59,1))</f>
        <v>0.42946440968749999</v>
      </c>
      <c r="T19" s="415">
        <f>SUMIFS('EPA Export Aggregation'!W:W,'EPA Export Aggregation'!$A:$A,$B19,'EPA Export Aggregation'!$D:$D,$A$1)*IF($A19="CH4",About!$D$58,IF($A19="N2O",About!$D$59,1))</f>
        <v>0.42933960132810001</v>
      </c>
      <c r="U19" s="415">
        <f>SUMIFS('EPA Export Aggregation'!X:X,'EPA Export Aggregation'!$A:$A,$B19,'EPA Export Aggregation'!$D:$D,$A$1)*IF($A19="CH4",About!$D$58,IF($A19="N2O",About!$D$59,1))</f>
        <v>0.45508644041349999</v>
      </c>
      <c r="V19" s="415">
        <f>SUMIFS('EPA Export Aggregation'!Y:Y,'EPA Export Aggregation'!$A:$A,$B19,'EPA Export Aggregation'!$D:$D,$A$1)*IF($A19="CH4",About!$D$58,IF($A19="N2O",About!$D$59,1))</f>
        <v>0.25921989473779999</v>
      </c>
      <c r="W19" s="415">
        <f>SUMIFS('EPA Export Aggregation'!Z:Z,'EPA Export Aggregation'!$A:$A,$B19,'EPA Export Aggregation'!$D:$D,$A$1)*IF($A19="CH4",About!$D$58,IF($A19="N2O",About!$D$59,1))</f>
        <v>0.41800900000000002</v>
      </c>
      <c r="X19" s="415">
        <f>SUMIFS('EPA Export Aggregation'!AA:AA,'EPA Export Aggregation'!$A:$A,$B19,'EPA Export Aggregation'!$D:$D,$A$1)*IF($A19="CH4",About!$D$58,IF($A19="N2O",About!$D$59,1))</f>
        <v>0.45580399999999999</v>
      </c>
      <c r="Y19" s="415">
        <f>SUMIFS('EPA Export Aggregation'!AB:AB,'EPA Export Aggregation'!$A:$A,$B19,'EPA Export Aggregation'!$D:$D,$A$1)*IF($A19="CH4",About!$D$58,IF($A19="N2O",About!$D$59,1))</f>
        <v>0.50257200000000002</v>
      </c>
      <c r="Z19" s="415">
        <f>SUMIFS('EPA Export Aggregation'!AC:AC,'EPA Export Aggregation'!$A:$A,$B19,'EPA Export Aggregation'!$D:$D,$A$1)*IF($A19="CH4",About!$D$58,IF($A19="N2O",About!$D$59,1))</f>
        <v>0.50140399999999996</v>
      </c>
      <c r="AA19" s="415">
        <f>SUMIFS('EPA Export Aggregation'!AD:AD,'EPA Export Aggregation'!$A:$A,$B19,'EPA Export Aggregation'!$D:$D,$A$1)*IF($A19="CH4",About!$D$58,IF($A19="N2O",About!$D$59,1))</f>
        <v>0.45289040000000003</v>
      </c>
      <c r="AB19" s="415">
        <f>SUMIFS('EPA Export Aggregation'!AE:AE,'EPA Export Aggregation'!$A:$A,$B19,'EPA Export Aggregation'!$D:$D,$A$1)*IF($A19="CH4",About!$D$58,IF($A19="N2O",About!$D$59,1))</f>
        <v>0.46216220000000002</v>
      </c>
      <c r="AC19" s="415">
        <f>SUMIFS('EPA Export Aggregation'!AF:AF,'EPA Export Aggregation'!$A:$A,$B19,'EPA Export Aggregation'!$D:$D,$A$1)*IF($A19="CH4",About!$D$58,IF($A19="N2O",About!$D$59,1))</f>
        <v>2.5448700000000001E-2</v>
      </c>
      <c r="AD19" s="415">
        <f>SUMIFS('EPA Export Aggregation'!AG:AG,'EPA Export Aggregation'!$A:$A,$B19,'EPA Export Aggregation'!$D:$D,$A$1)*IF($A19="CH4",About!$D$58,IF($A19="N2O",About!$D$59,1))</f>
        <v>0</v>
      </c>
      <c r="AE19" s="415">
        <f>SUMIFS('EPA Export Aggregation'!AH:AH,'EPA Export Aggregation'!$A:$A,$B19,'EPA Export Aggregation'!$D:$D,$A$1)*IF($A19="CH4",About!$D$58,IF($A19="N2O",About!$D$59,1))</f>
        <v>8.8219000000000006E-2</v>
      </c>
      <c r="AF19" s="415">
        <f>SUMIFS('EPA Export Aggregation'!AI:AI,'EPA Export Aggregation'!$A:$A,$B19,'EPA Export Aggregation'!$D:$D,$A$1)*IF($A19="CH4",About!$D$58,IF($A19="N2O",About!$D$59,1))</f>
        <v>0.26954440000000002</v>
      </c>
      <c r="AG19" s="415">
        <f>SUMIFS('EPA Export Aggregation'!AJ:AJ,'EPA Export Aggregation'!$A:$A,$B19,'EPA Export Aggregation'!$D:$D,$A$1)*IF($A19="CH4",About!$D$58,IF($A19="N2O",About!$D$59,1))</f>
        <v>0.29998720000000001</v>
      </c>
      <c r="AH19" s="415">
        <f>SUMIFS('EPA Export Aggregation'!AK:AK,'EPA Export Aggregation'!$A:$A,$B19,'EPA Export Aggregation'!$D:$D,$A$1)*IF($A19="CH4",About!$D$58,IF($A19="N2O",About!$D$59,1))</f>
        <v>0.29304770000000002</v>
      </c>
    </row>
    <row r="20" spans="1:34" x14ac:dyDescent="0.45">
      <c r="A20" s="413" t="s">
        <v>2216</v>
      </c>
      <c r="B20" s="414" t="s">
        <v>4232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45">
      <c r="A27" s="413" t="s">
        <v>2216</v>
      </c>
      <c r="B27" s="414" t="s">
        <v>4273</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45">
      <c r="A30" s="413" t="s">
        <v>2216</v>
      </c>
      <c r="B30" s="414" t="s">
        <v>4280</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45">
      <c r="A33" s="413" t="s">
        <v>2216</v>
      </c>
      <c r="B33" s="414" t="s">
        <v>4257</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15">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15">
        <f>SUMIFS('EPA Export Aggregation'!R:R,'EPA Export Aggregation'!$A:$A,$B33,'EPA Export Aggregation'!$D:$D,$A$1)*IF($A33="CH4",About!$D$58,IF($A33="N2O",About!$D$59,1))</f>
        <v>0.3738522783448</v>
      </c>
      <c r="P33" s="415">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15">
        <f>SUMIFS('EPA Export Aggregation'!U:U,'EPA Export Aggregation'!$A:$A,$B33,'EPA Export Aggregation'!$D:$D,$A$1)*IF($A33="CH4",About!$D$58,IF($A33="N2O",About!$D$59,1))</f>
        <v>0.50672230297620002</v>
      </c>
      <c r="S33" s="415">
        <f>SUMIFS('EPA Export Aggregation'!V:V,'EPA Export Aggregation'!$A:$A,$B33,'EPA Export Aggregation'!$D:$D,$A$1)*IF($A33="CH4",About!$D$58,IF($A33="N2O",About!$D$59,1))</f>
        <v>0.71765338088160002</v>
      </c>
      <c r="T33" s="415">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15">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15">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15">
        <f>SUMIFS('EPA Export Aggregation'!AD:AD,'EPA Export Aggregation'!$A:$A,$B33,'EPA Export Aggregation'!$D:$D,$A$1)*IF($A33="CH4",About!$D$58,IF($A33="N2O",About!$D$59,1))</f>
        <v>0.34679261305300002</v>
      </c>
      <c r="AB33" s="415">
        <f>SUMIFS('EPA Export Aggregation'!AE:AE,'EPA Export Aggregation'!$A:$A,$B33,'EPA Export Aggregation'!$D:$D,$A$1)*IF($A33="CH4",About!$D$58,IF($A33="N2O",About!$D$59,1))</f>
        <v>0.2058112864246</v>
      </c>
      <c r="AC33" s="415">
        <f>SUMIFS('EPA Export Aggregation'!AF:AF,'EPA Export Aggregation'!$A:$A,$B33,'EPA Export Aggregation'!$D:$D,$A$1)*IF($A33="CH4",About!$D$58,IF($A33="N2O",About!$D$59,1))</f>
        <v>0.18840179854960001</v>
      </c>
      <c r="AD33" s="415">
        <f>SUMIFS('EPA Export Aggregation'!AG:AG,'EPA Export Aggregation'!$A:$A,$B33,'EPA Export Aggregation'!$D:$D,$A$1)*IF($A33="CH4",About!$D$58,IF($A33="N2O",About!$D$59,1))</f>
        <v>0.24261886655689999</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3.2798425560000001E-4</v>
      </c>
      <c r="D76" s="415">
        <f>SUMIFS('EPA Export Aggregation'!G:G,'EPA Export Aggregation'!$A:$A,$B76,'EPA Export Aggregation'!$D:$D,$A$1)*IF($A76="CH4",About!$D$58,IF($A76="N2O",About!$D$59,1))</f>
        <v>3.2798425560000001E-4</v>
      </c>
      <c r="E76" s="415">
        <f>SUMIFS('EPA Export Aggregation'!H:H,'EPA Export Aggregation'!$A:$A,$B76,'EPA Export Aggregation'!$D:$D,$A$1)*IF($A76="CH4",About!$D$58,IF($A76="N2O",About!$D$59,1))</f>
        <v>3.2798425560000001E-4</v>
      </c>
      <c r="F76" s="415">
        <f>SUMIFS('EPA Export Aggregation'!I:I,'EPA Export Aggregation'!$A:$A,$B76,'EPA Export Aggregation'!$D:$D,$A$1)*IF($A76="CH4",About!$D$58,IF($A76="N2O",About!$D$59,1))</f>
        <v>4.0997997699999999E-4</v>
      </c>
      <c r="G76" s="415">
        <f>SUMIFS('EPA Export Aggregation'!J:J,'EPA Export Aggregation'!$A:$A,$B76,'EPA Export Aggregation'!$D:$D,$A$1)*IF($A76="CH4",About!$D$58,IF($A76="N2O",About!$D$59,1))</f>
        <v>4.509778377E-4</v>
      </c>
      <c r="H76" s="415">
        <f>SUMIFS('EPA Export Aggregation'!K:K,'EPA Export Aggregation'!$A:$A,$B76,'EPA Export Aggregation'!$D:$D,$A$1)*IF($A76="CH4",About!$D$58,IF($A76="N2O",About!$D$59,1))</f>
        <v>5.667264965E-4</v>
      </c>
      <c r="I76" s="415">
        <f>SUMIFS('EPA Export Aggregation'!L:L,'EPA Export Aggregation'!$A:$A,$B76,'EPA Export Aggregation'!$D:$D,$A$1)*IF($A76="CH4",About!$D$58,IF($A76="N2O",About!$D$59,1))</f>
        <v>6.2932881189999999E-4</v>
      </c>
      <c r="J76" s="415">
        <f>SUMIFS('EPA Export Aggregation'!M:M,'EPA Export Aggregation'!$A:$A,$B76,'EPA Export Aggregation'!$D:$D,$A$1)*IF($A76="CH4",About!$D$58,IF($A76="N2O",About!$D$59,1))</f>
        <v>6.6507495239999999E-4</v>
      </c>
      <c r="K76" s="415">
        <f>SUMIFS('EPA Export Aggregation'!N:N,'EPA Export Aggregation'!$A:$A,$B76,'EPA Export Aggregation'!$D:$D,$A$1)*IF($A76="CH4",About!$D$58,IF($A76="N2O",About!$D$59,1))</f>
        <v>8.1549836699999995E-4</v>
      </c>
      <c r="L76" s="415">
        <f>SUMIFS('EPA Export Aggregation'!O:O,'EPA Export Aggregation'!$A:$A,$B76,'EPA Export Aggregation'!$D:$D,$A$1)*IF($A76="CH4",About!$D$58,IF($A76="N2O",About!$D$59,1))</f>
        <v>8.2753480060000003E-4</v>
      </c>
      <c r="M76" s="415">
        <f>SUMIFS('EPA Export Aggregation'!P:P,'EPA Export Aggregation'!$A:$A,$B76,'EPA Export Aggregation'!$D:$D,$A$1)*IF($A76="CH4",About!$D$58,IF($A76="N2O",About!$D$59,1))</f>
        <v>5.0395641579999997E-4</v>
      </c>
      <c r="N76" s="415">
        <f>SUMIFS('EPA Export Aggregation'!Q:Q,'EPA Export Aggregation'!$A:$A,$B76,'EPA Export Aggregation'!$D:$D,$A$1)*IF($A76="CH4",About!$D$58,IF($A76="N2O",About!$D$59,1))</f>
        <v>3.3488481950000001E-4</v>
      </c>
      <c r="O76" s="415">
        <f>SUMIFS('EPA Export Aggregation'!R:R,'EPA Export Aggregation'!$A:$A,$B76,'EPA Export Aggregation'!$D:$D,$A$1)*IF($A76="CH4",About!$D$58,IF($A76="N2O",About!$D$59,1))</f>
        <v>3.201534595E-4</v>
      </c>
      <c r="P76" s="415">
        <f>SUMIFS('EPA Export Aggregation'!S:S,'EPA Export Aggregation'!$A:$A,$B76,'EPA Export Aggregation'!$D:$D,$A$1)*IF($A76="CH4",About!$D$58,IF($A76="N2O",About!$D$59,1))</f>
        <v>3.347778453E-4</v>
      </c>
      <c r="Q76" s="415">
        <f>SUMIFS('EPA Export Aggregation'!T:T,'EPA Export Aggregation'!$A:$A,$B76,'EPA Export Aggregation'!$D:$D,$A$1)*IF($A76="CH4",About!$D$58,IF($A76="N2O",About!$D$59,1))</f>
        <v>3.3332203080000002E-4</v>
      </c>
      <c r="R76" s="415">
        <f>SUMIFS('EPA Export Aggregation'!U:U,'EPA Export Aggregation'!$A:$A,$B76,'EPA Export Aggregation'!$D:$D,$A$1)*IF($A76="CH4",About!$D$58,IF($A76="N2O",About!$D$59,1))</f>
        <v>3.1997413629999998E-4</v>
      </c>
      <c r="S76" s="415">
        <f>SUMIFS('EPA Export Aggregation'!V:V,'EPA Export Aggregation'!$A:$A,$B76,'EPA Export Aggregation'!$D:$D,$A$1)*IF($A76="CH4",About!$D$58,IF($A76="N2O",About!$D$59,1))</f>
        <v>3.8095567999999998E-4</v>
      </c>
      <c r="T76" s="415">
        <f>SUMIFS('EPA Export Aggregation'!W:W,'EPA Export Aggregation'!$A:$A,$B76,'EPA Export Aggregation'!$D:$D,$A$1)*IF($A76="CH4",About!$D$58,IF($A76="N2O",About!$D$59,1))</f>
        <v>3.7071316479999998E-4</v>
      </c>
      <c r="U76" s="415">
        <f>SUMIFS('EPA Export Aggregation'!X:X,'EPA Export Aggregation'!$A:$A,$B76,'EPA Export Aggregation'!$D:$D,$A$1)*IF($A76="CH4",About!$D$58,IF($A76="N2O",About!$D$59,1))</f>
        <v>3.5038224590000001E-4</v>
      </c>
      <c r="V76" s="415">
        <f>SUMIFS('EPA Export Aggregation'!Y:Y,'EPA Export Aggregation'!$A:$A,$B76,'EPA Export Aggregation'!$D:$D,$A$1)*IF($A76="CH4",About!$D$58,IF($A76="N2O",About!$D$59,1))</f>
        <v>2.6890548929999999E-4</v>
      </c>
      <c r="W76" s="415">
        <f>SUMIFS('EPA Export Aggregation'!Z:Z,'EPA Export Aggregation'!$A:$A,$B76,'EPA Export Aggregation'!$D:$D,$A$1)*IF($A76="CH4",About!$D$58,IF($A76="N2O",About!$D$59,1))</f>
        <v>3.5925175289999999E-4</v>
      </c>
      <c r="X76" s="415">
        <f>SUMIFS('EPA Export Aggregation'!AA:AA,'EPA Export Aggregation'!$A:$A,$B76,'EPA Export Aggregation'!$D:$D,$A$1)*IF($A76="CH4",About!$D$58,IF($A76="N2O",About!$D$59,1))</f>
        <v>9.0933427686000004E-3</v>
      </c>
      <c r="Y76" s="415">
        <f>SUMIFS('EPA Export Aggregation'!AB:AB,'EPA Export Aggregation'!$A:$A,$B76,'EPA Export Aggregation'!$D:$D,$A$1)*IF($A76="CH4",About!$D$58,IF($A76="N2O",About!$D$59,1))</f>
        <v>9.8954879899000002E-3</v>
      </c>
      <c r="Z76" s="415">
        <f>SUMIFS('EPA Export Aggregation'!AC:AC,'EPA Export Aggregation'!$A:$A,$B76,'EPA Export Aggregation'!$D:$D,$A$1)*IF($A76="CH4",About!$D$58,IF($A76="N2O",About!$D$59,1))</f>
        <v>3.660021838E-4</v>
      </c>
      <c r="AA76" s="415">
        <f>SUMIFS('EPA Export Aggregation'!AD:AD,'EPA Export Aggregation'!$A:$A,$B76,'EPA Export Aggregation'!$D:$D,$A$1)*IF($A76="CH4",About!$D$58,IF($A76="N2O",About!$D$59,1))</f>
        <v>4.4334183300000002E-5</v>
      </c>
      <c r="AB76" s="415">
        <f>SUMIFS('EPA Export Aggregation'!AE:AE,'EPA Export Aggregation'!$A:$A,$B76,'EPA Export Aggregation'!$D:$D,$A$1)*IF($A76="CH4",About!$D$58,IF($A76="N2O",About!$D$59,1))</f>
        <v>6.1861777200000005E-5</v>
      </c>
      <c r="AC76" s="415">
        <f>SUMIFS('EPA Export Aggregation'!AF:AF,'EPA Export Aggregation'!$A:$A,$B76,'EPA Export Aggregation'!$D:$D,$A$1)*IF($A76="CH4",About!$D$58,IF($A76="N2O",About!$D$59,1))</f>
        <v>1.8057655959999999E-4</v>
      </c>
      <c r="AD76" s="415">
        <f>SUMIFS('EPA Export Aggregation'!AG:AG,'EPA Export Aggregation'!$A:$A,$B76,'EPA Export Aggregation'!$D:$D,$A$1)*IF($A76="CH4",About!$D$58,IF($A76="N2O",About!$D$59,1))</f>
        <v>2.3821609041999999E-3</v>
      </c>
      <c r="AE76" s="415">
        <f>SUMIFS('EPA Export Aggregation'!AH:AH,'EPA Export Aggregation'!$A:$A,$B76,'EPA Export Aggregation'!$D:$D,$A$1)*IF($A76="CH4",About!$D$58,IF($A76="N2O",About!$D$59,1))</f>
        <v>5.5571072500000002E-5</v>
      </c>
      <c r="AF76" s="415">
        <f>SUMIFS('EPA Export Aggregation'!AI:AI,'EPA Export Aggregation'!$A:$A,$B76,'EPA Export Aggregation'!$D:$D,$A$1)*IF($A76="CH4",About!$D$58,IF($A76="N2O",About!$D$59,1))</f>
        <v>4.6633847599999999E-5</v>
      </c>
      <c r="AG76" s="415">
        <f>SUMIFS('EPA Export Aggregation'!AJ:AJ,'EPA Export Aggregation'!$A:$A,$B76,'EPA Export Aggregation'!$D:$D,$A$1)*IF($A76="CH4",About!$D$58,IF($A76="N2O",About!$D$59,1))</f>
        <v>4.7795857000000003E-5</v>
      </c>
      <c r="AH76" s="415">
        <f>SUMIFS('EPA Export Aggregation'!AK:AK,'EPA Export Aggregation'!$A:$A,$B76,'EPA Export Aggregation'!$D:$D,$A$1)*IF($A76="CH4",About!$D$58,IF($A76="N2O",About!$D$59,1))</f>
        <v>5.0028828400000001E-5</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2.1817122580260002</v>
      </c>
      <c r="D79" s="415">
        <f>SUMIFS('EPA Export Aggregation'!G:G,'EPA Export Aggregation'!$A:$A,$B79,'EPA Export Aggregation'!$D:$D,$A$1)*IF($A79="CH4",About!$D$58,IF($A79="N2O",About!$D$59,1))</f>
        <v>0.62944418791500001</v>
      </c>
      <c r="E79" s="415">
        <f>SUMIFS('EPA Export Aggregation'!H:H,'EPA Export Aggregation'!$A:$A,$B79,'EPA Export Aggregation'!$D:$D,$A$1)*IF($A79="CH4",About!$D$58,IF($A79="N2O",About!$D$59,1))</f>
        <v>0.50743575147599995</v>
      </c>
      <c r="F79" s="415">
        <f>SUMIFS('EPA Export Aggregation'!I:I,'EPA Export Aggregation'!$A:$A,$B79,'EPA Export Aggregation'!$D:$D,$A$1)*IF($A79="CH4",About!$D$58,IF($A79="N2O",About!$D$59,1))</f>
        <v>0.55541147756099996</v>
      </c>
      <c r="G79" s="415">
        <f>SUMIFS('EPA Export Aggregation'!J:J,'EPA Export Aggregation'!$A:$A,$B79,'EPA Export Aggregation'!$D:$D,$A$1)*IF($A79="CH4",About!$D$58,IF($A79="N2O",About!$D$59,1))</f>
        <v>0.50077550831399997</v>
      </c>
      <c r="H79" s="415">
        <f>SUMIFS('EPA Export Aggregation'!K:K,'EPA Export Aggregation'!$A:$A,$B79,'EPA Export Aggregation'!$D:$D,$A$1)*IF($A79="CH4",About!$D$58,IF($A79="N2O",About!$D$59,1))</f>
        <v>0.51366670187999997</v>
      </c>
      <c r="I79" s="415">
        <f>SUMIFS('EPA Export Aggregation'!L:L,'EPA Export Aggregation'!$A:$A,$B79,'EPA Export Aggregation'!$D:$D,$A$1)*IF($A79="CH4",About!$D$58,IF($A79="N2O",About!$D$59,1))</f>
        <v>0.31463563649100001</v>
      </c>
      <c r="J79" s="415">
        <f>SUMIFS('EPA Export Aggregation'!M:M,'EPA Export Aggregation'!$A:$A,$B79,'EPA Export Aggregation'!$D:$D,$A$1)*IF($A79="CH4",About!$D$58,IF($A79="N2O",About!$D$59,1))</f>
        <v>0.33422158687499998</v>
      </c>
      <c r="K79" s="415">
        <f>SUMIFS('EPA Export Aggregation'!N:N,'EPA Export Aggregation'!$A:$A,$B79,'EPA Export Aggregation'!$D:$D,$A$1)*IF($A79="CH4",About!$D$58,IF($A79="N2O",About!$D$59,1))</f>
        <v>0.24129313983</v>
      </c>
      <c r="L79" s="415">
        <f>SUMIFS('EPA Export Aggregation'!O:O,'EPA Export Aggregation'!$A:$A,$B79,'EPA Export Aggregation'!$D:$D,$A$1)*IF($A79="CH4",About!$D$58,IF($A79="N2O",About!$D$59,1))</f>
        <v>0.27369629379900001</v>
      </c>
      <c r="M79" s="415">
        <f>SUMIFS('EPA Export Aggregation'!P:P,'EPA Export Aggregation'!$A:$A,$B79,'EPA Export Aggregation'!$D:$D,$A$1)*IF($A79="CH4",About!$D$58,IF($A79="N2O",About!$D$59,1))</f>
        <v>0.31540562641800002</v>
      </c>
      <c r="N79" s="415">
        <f>SUMIFS('EPA Export Aggregation'!Q:Q,'EPA Export Aggregation'!$A:$A,$B79,'EPA Export Aggregation'!$D:$D,$A$1)*IF($A79="CH4",About!$D$58,IF($A79="N2O",About!$D$59,1))</f>
        <v>0.369271834041</v>
      </c>
      <c r="O79" s="415">
        <f>SUMIFS('EPA Export Aggregation'!R:R,'EPA Export Aggregation'!$A:$A,$B79,'EPA Export Aggregation'!$D:$D,$A$1)*IF($A79="CH4",About!$D$58,IF($A79="N2O",About!$D$59,1))</f>
        <v>0.32961160690500002</v>
      </c>
      <c r="P79" s="415">
        <f>SUMIFS('EPA Export Aggregation'!S:S,'EPA Export Aggregation'!$A:$A,$B79,'EPA Export Aggregation'!$D:$D,$A$1)*IF($A79="CH4",About!$D$58,IF($A79="N2O",About!$D$59,1))</f>
        <v>0.37056680220900001</v>
      </c>
      <c r="Q79" s="415">
        <f>SUMIFS('EPA Export Aggregation'!T:T,'EPA Export Aggregation'!$A:$A,$B79,'EPA Export Aggregation'!$D:$D,$A$1)*IF($A79="CH4",About!$D$58,IF($A79="N2O",About!$D$59,1))</f>
        <v>0.27222416362200003</v>
      </c>
      <c r="R79" s="415">
        <f>SUMIFS('EPA Export Aggregation'!U:U,'EPA Export Aggregation'!$A:$A,$B79,'EPA Export Aggregation'!$D:$D,$A$1)*IF($A79="CH4",About!$D$58,IF($A79="N2O",About!$D$59,1))</f>
        <v>0.35337489737700001</v>
      </c>
      <c r="S79" s="415">
        <f>SUMIFS('EPA Export Aggregation'!V:V,'EPA Export Aggregation'!$A:$A,$B79,'EPA Export Aggregation'!$D:$D,$A$1)*IF($A79="CH4",About!$D$58,IF($A79="N2O",About!$D$59,1))</f>
        <v>0.21990244249800001</v>
      </c>
      <c r="T79" s="415">
        <f>SUMIFS('EPA Export Aggregation'!W:W,'EPA Export Aggregation'!$A:$A,$B79,'EPA Export Aggregation'!$D:$D,$A$1)*IF($A79="CH4",About!$D$58,IF($A79="N2O",About!$D$59,1))</f>
        <v>0.16265214737100001</v>
      </c>
      <c r="U79" s="415">
        <f>SUMIFS('EPA Export Aggregation'!X:X,'EPA Export Aggregation'!$A:$A,$B79,'EPA Export Aggregation'!$D:$D,$A$1)*IF($A79="CH4",About!$D$58,IF($A79="N2O",About!$D$59,1))</f>
        <v>0.123134356662</v>
      </c>
      <c r="V79" s="415">
        <f>SUMIFS('EPA Export Aggregation'!Y:Y,'EPA Export Aggregation'!$A:$A,$B79,'EPA Export Aggregation'!$D:$D,$A$1)*IF($A79="CH4",About!$D$58,IF($A79="N2O",About!$D$59,1))</f>
        <v>0.31952419460999998</v>
      </c>
      <c r="W79" s="415">
        <f>SUMIFS('EPA Export Aggregation'!Z:Z,'EPA Export Aggregation'!$A:$A,$B79,'EPA Export Aggregation'!$D:$D,$A$1)*IF($A79="CH4",About!$D$58,IF($A79="N2O",About!$D$59,1))</f>
        <v>0.18075553550099999</v>
      </c>
      <c r="X79" s="415">
        <f>SUMIFS('EPA Export Aggregation'!AA:AA,'EPA Export Aggregation'!$A:$A,$B79,'EPA Export Aggregation'!$D:$D,$A$1)*IF($A79="CH4",About!$D$58,IF($A79="N2O",About!$D$59,1))</f>
        <v>0.131462082831</v>
      </c>
      <c r="Y79" s="415">
        <f>SUMIFS('EPA Export Aggregation'!AB:AB,'EPA Export Aggregation'!$A:$A,$B79,'EPA Export Aggregation'!$D:$D,$A$1)*IF($A79="CH4",About!$D$58,IF($A79="N2O",About!$D$59,1))</f>
        <v>0.233345220273</v>
      </c>
      <c r="Z79" s="415">
        <f>SUMIFS('EPA Export Aggregation'!AC:AC,'EPA Export Aggregation'!$A:$A,$B79,'EPA Export Aggregation'!$D:$D,$A$1)*IF($A79="CH4",About!$D$58,IF($A79="N2O",About!$D$59,1))</f>
        <v>0.23667692991</v>
      </c>
      <c r="AA79" s="415">
        <f>SUMIFS('EPA Export Aggregation'!AD:AD,'EPA Export Aggregation'!$A:$A,$B79,'EPA Export Aggregation'!$D:$D,$A$1)*IF($A79="CH4",About!$D$58,IF($A79="N2O",About!$D$59,1))</f>
        <v>0.25919142074399998</v>
      </c>
      <c r="AB79" s="415">
        <f>SUMIFS('EPA Export Aggregation'!AE:AE,'EPA Export Aggregation'!$A:$A,$B79,'EPA Export Aggregation'!$D:$D,$A$1)*IF($A79="CH4",About!$D$58,IF($A79="N2O",About!$D$59,1))</f>
        <v>0.36121850071200001</v>
      </c>
      <c r="AC79" s="415">
        <f>SUMIFS('EPA Export Aggregation'!AF:AF,'EPA Export Aggregation'!$A:$A,$B79,'EPA Export Aggregation'!$D:$D,$A$1)*IF($A79="CH4",About!$D$58,IF($A79="N2O",About!$D$59,1))</f>
        <v>3.1979441070000003E-2</v>
      </c>
      <c r="AD79" s="415">
        <f>SUMIFS('EPA Export Aggregation'!AG:AG,'EPA Export Aggregation'!$A:$A,$B79,'EPA Export Aggregation'!$D:$D,$A$1)*IF($A79="CH4",About!$D$58,IF($A79="N2O",About!$D$59,1))</f>
        <v>0</v>
      </c>
      <c r="AE79" s="415">
        <f>SUMIFS('EPA Export Aggregation'!AH:AH,'EPA Export Aggregation'!$A:$A,$B79,'EPA Export Aggregation'!$D:$D,$A$1)*IF($A79="CH4",About!$D$58,IF($A79="N2O",About!$D$59,1))</f>
        <v>8.4513488888999996E-2</v>
      </c>
      <c r="AF79" s="415">
        <f>SUMIFS('EPA Export Aggregation'!AI:AI,'EPA Export Aggregation'!$A:$A,$B79,'EPA Export Aggregation'!$D:$D,$A$1)*IF($A79="CH4",About!$D$58,IF($A79="N2O",About!$D$59,1))</f>
        <v>0.22377398399099999</v>
      </c>
      <c r="AG79" s="415">
        <f>SUMIFS('EPA Export Aggregation'!AJ:AJ,'EPA Export Aggregation'!$A:$A,$B79,'EPA Export Aggregation'!$D:$D,$A$1)*IF($A79="CH4",About!$D$58,IF($A79="N2O",About!$D$59,1))</f>
        <v>0.108134765976</v>
      </c>
      <c r="AH79" s="415">
        <f>SUMIFS('EPA Export Aggregation'!AK:AK,'EPA Export Aggregation'!$A:$A,$B79,'EPA Export Aggregation'!$D:$D,$A$1)*IF($A79="CH4",About!$D$58,IF($A79="N2O",About!$D$59,1))</f>
        <v>0.113462804505</v>
      </c>
    </row>
    <row r="80" spans="1:34" x14ac:dyDescent="0.45">
      <c r="A80" s="413" t="s">
        <v>4423</v>
      </c>
      <c r="B80" s="414" t="s">
        <v>4392</v>
      </c>
      <c r="C80" s="415">
        <f>SUMIFS('EPA Export Aggregation'!F:F,'EPA Export Aggregation'!$A:$A,$B80,'EPA Export Aggregation'!$D:$D,$A$1)*IF($A80="CH4",About!$D$58,IF($A80="N2O",About!$D$59,1))</f>
        <v>4.5977266339754996E-3</v>
      </c>
      <c r="D80" s="415">
        <f>SUMIFS('EPA Export Aggregation'!G:G,'EPA Export Aggregation'!$A:$A,$B80,'EPA Export Aggregation'!$D:$D,$A$1)*IF($A80="CH4",About!$D$58,IF($A80="N2O",About!$D$59,1))</f>
        <v>4.5977266339754996E-3</v>
      </c>
      <c r="E80" s="415">
        <f>SUMIFS('EPA Export Aggregation'!H:H,'EPA Export Aggregation'!$A:$A,$B80,'EPA Export Aggregation'!$D:$D,$A$1)*IF($A80="CH4",About!$D$58,IF($A80="N2O",About!$D$59,1))</f>
        <v>4.5977266339754996E-3</v>
      </c>
      <c r="F80" s="415">
        <f>SUMIFS('EPA Export Aggregation'!I:I,'EPA Export Aggregation'!$A:$A,$B80,'EPA Export Aggregation'!$D:$D,$A$1)*IF($A80="CH4",About!$D$58,IF($A80="N2O",About!$D$59,1))</f>
        <v>5.7471587385196001E-3</v>
      </c>
      <c r="G80" s="415">
        <f>SUMIFS('EPA Export Aggregation'!J:J,'EPA Export Aggregation'!$A:$A,$B80,'EPA Export Aggregation'!$D:$D,$A$1)*IF($A80="CH4",About!$D$58,IF($A80="N2O",About!$D$59,1))</f>
        <v>6.3218745671915003E-3</v>
      </c>
      <c r="H80" s="415">
        <f>SUMIFS('EPA Export Aggregation'!K:K,'EPA Export Aggregation'!$A:$A,$B80,'EPA Export Aggregation'!$D:$D,$A$1)*IF($A80="CH4",About!$D$58,IF($A80="N2O",About!$D$59,1))</f>
        <v>7.9444510011238006E-3</v>
      </c>
      <c r="I80" s="415">
        <f>SUMIFS('EPA Export Aggregation'!L:L,'EPA Export Aggregation'!$A:$A,$B80,'EPA Export Aggregation'!$D:$D,$A$1)*IF($A80="CH4",About!$D$58,IF($A80="N2O",About!$D$59,1))</f>
        <v>8.8220190412444006E-3</v>
      </c>
      <c r="J80" s="415">
        <f>SUMIFS('EPA Export Aggregation'!M:M,'EPA Export Aggregation'!$A:$A,$B80,'EPA Export Aggregation'!$D:$D,$A$1)*IF($A80="CH4",About!$D$58,IF($A80="N2O",About!$D$59,1))</f>
        <v>9.3231102342560008E-3</v>
      </c>
      <c r="K80" s="415">
        <f>SUMIFS('EPA Export Aggregation'!N:N,'EPA Export Aggregation'!$A:$A,$B80,'EPA Export Aggregation'!$D:$D,$A$1)*IF($A80="CH4",About!$D$58,IF($A80="N2O",About!$D$59,1))</f>
        <v>1.14317738593876E-2</v>
      </c>
      <c r="L80" s="415">
        <f>SUMIFS('EPA Export Aggregation'!O:O,'EPA Export Aggregation'!$A:$A,$B80,'EPA Export Aggregation'!$D:$D,$A$1)*IF($A80="CH4",About!$D$58,IF($A80="N2O",About!$D$59,1))</f>
        <v>1.1600501223126201E-2</v>
      </c>
      <c r="M80" s="415">
        <f>SUMIFS('EPA Export Aggregation'!P:P,'EPA Export Aggregation'!$A:$A,$B80,'EPA Export Aggregation'!$D:$D,$A$1)*IF($A80="CH4",About!$D$58,IF($A80="N2O",About!$D$59,1))</f>
        <v>9.8944310150301008E-3</v>
      </c>
      <c r="N80" s="415">
        <f>SUMIFS('EPA Export Aggregation'!Q:Q,'EPA Export Aggregation'!$A:$A,$B80,'EPA Export Aggregation'!$D:$D,$A$1)*IF($A80="CH4",About!$D$58,IF($A80="N2O",About!$D$59,1))</f>
        <v>6.9634447202925002E-3</v>
      </c>
      <c r="O80" s="415">
        <f>SUMIFS('EPA Export Aggregation'!R:R,'EPA Export Aggregation'!$A:$A,$B80,'EPA Export Aggregation'!$D:$D,$A$1)*IF($A80="CH4",About!$D$58,IF($A80="N2O",About!$D$59,1))</f>
        <v>6.8214952464502997E-3</v>
      </c>
      <c r="P80" s="415">
        <f>SUMIFS('EPA Export Aggregation'!S:S,'EPA Export Aggregation'!$A:$A,$B80,'EPA Export Aggregation'!$D:$D,$A$1)*IF($A80="CH4",About!$D$58,IF($A80="N2O",About!$D$59,1))</f>
        <v>6.2367377376970996E-3</v>
      </c>
      <c r="Q80" s="415">
        <f>SUMIFS('EPA Export Aggregation'!T:T,'EPA Export Aggregation'!$A:$A,$B80,'EPA Export Aggregation'!$D:$D,$A$1)*IF($A80="CH4",About!$D$58,IF($A80="N2O",About!$D$59,1))</f>
        <v>5.7929394633829999E-3</v>
      </c>
      <c r="R80" s="415">
        <f>SUMIFS('EPA Export Aggregation'!U:U,'EPA Export Aggregation'!$A:$A,$B80,'EPA Export Aggregation'!$D:$D,$A$1)*IF($A80="CH4",About!$D$58,IF($A80="N2O",About!$D$59,1))</f>
        <v>5.3374184531850997E-3</v>
      </c>
      <c r="S80" s="415">
        <f>SUMIFS('EPA Export Aggregation'!V:V,'EPA Export Aggregation'!$A:$A,$B80,'EPA Export Aggregation'!$D:$D,$A$1)*IF($A80="CH4",About!$D$58,IF($A80="N2O",About!$D$59,1))</f>
        <v>5.7025909562402003E-3</v>
      </c>
      <c r="T80" s="415">
        <f>SUMIFS('EPA Export Aggregation'!W:W,'EPA Export Aggregation'!$A:$A,$B80,'EPA Export Aggregation'!$D:$D,$A$1)*IF($A80="CH4",About!$D$58,IF($A80="N2O",About!$D$59,1))</f>
        <v>5.4492001930421998E-3</v>
      </c>
      <c r="U80" s="415">
        <f>SUMIFS('EPA Export Aggregation'!X:X,'EPA Export Aggregation'!$A:$A,$B80,'EPA Export Aggregation'!$D:$D,$A$1)*IF($A80="CH4",About!$D$58,IF($A80="N2O",About!$D$59,1))</f>
        <v>4.952056754366E-3</v>
      </c>
      <c r="V80" s="415">
        <f>SUMIFS('EPA Export Aggregation'!Y:Y,'EPA Export Aggregation'!$A:$A,$B80,'EPA Export Aggregation'!$D:$D,$A$1)*IF($A80="CH4",About!$D$58,IF($A80="N2O",About!$D$59,1))</f>
        <v>3.3968493429484001E-3</v>
      </c>
      <c r="W80" s="415">
        <f>SUMIFS('EPA Export Aggregation'!Z:Z,'EPA Export Aggregation'!$A:$A,$B80,'EPA Export Aggregation'!$D:$D,$A$1)*IF($A80="CH4",About!$D$58,IF($A80="N2O",About!$D$59,1))</f>
        <v>4.5657718965845997E-3</v>
      </c>
      <c r="X80" s="415">
        <f>SUMIFS('EPA Export Aggregation'!AA:AA,'EPA Export Aggregation'!$A:$A,$B80,'EPA Export Aggregation'!$D:$D,$A$1)*IF($A80="CH4",About!$D$58,IF($A80="N2O",About!$D$59,1))</f>
        <v>7.5100313538222002E-3</v>
      </c>
      <c r="Y80" s="415">
        <f>SUMIFS('EPA Export Aggregation'!AB:AB,'EPA Export Aggregation'!$A:$A,$B80,'EPA Export Aggregation'!$D:$D,$A$1)*IF($A80="CH4",About!$D$58,IF($A80="N2O",About!$D$59,1))</f>
        <v>7.3517788163248001E-3</v>
      </c>
      <c r="Z80" s="415">
        <f>SUMIFS('EPA Export Aggregation'!AC:AC,'EPA Export Aggregation'!$A:$A,$B80,'EPA Export Aggregation'!$D:$D,$A$1)*IF($A80="CH4",About!$D$58,IF($A80="N2O",About!$D$59,1))</f>
        <v>3.9781991334983001E-3</v>
      </c>
      <c r="AA80" s="415">
        <f>SUMIFS('EPA Export Aggregation'!AD:AD,'EPA Export Aggregation'!$A:$A,$B80,'EPA Export Aggregation'!$D:$D,$A$1)*IF($A80="CH4",About!$D$58,IF($A80="N2O",About!$D$59,1))</f>
        <v>6.3439989744136999E-3</v>
      </c>
      <c r="AB80" s="415">
        <f>SUMIFS('EPA Export Aggregation'!AE:AE,'EPA Export Aggregation'!$A:$A,$B80,'EPA Export Aggregation'!$D:$D,$A$1)*IF($A80="CH4",About!$D$58,IF($A80="N2O",About!$D$59,1))</f>
        <v>6.6844814092710996E-3</v>
      </c>
      <c r="AC80" s="415">
        <f>SUMIFS('EPA Export Aggregation'!AF:AF,'EPA Export Aggregation'!$A:$A,$B80,'EPA Export Aggregation'!$D:$D,$A$1)*IF($A80="CH4",About!$D$58,IF($A80="N2O",About!$D$59,1))</f>
        <v>5.2291023374234002E-3</v>
      </c>
      <c r="AD80" s="415">
        <f>SUMIFS('EPA Export Aggregation'!AG:AG,'EPA Export Aggregation'!$A:$A,$B80,'EPA Export Aggregation'!$D:$D,$A$1)*IF($A80="CH4",About!$D$58,IF($A80="N2O",About!$D$59,1))</f>
        <v>7.6385880942190002E-4</v>
      </c>
      <c r="AE80" s="415">
        <f>SUMIFS('EPA Export Aggregation'!AH:AH,'EPA Export Aggregation'!$A:$A,$B80,'EPA Export Aggregation'!$D:$D,$A$1)*IF($A80="CH4",About!$D$58,IF($A80="N2O",About!$D$59,1))</f>
        <v>6.4556345802790004E-4</v>
      </c>
      <c r="AF80" s="415">
        <f>SUMIFS('EPA Export Aggregation'!AI:AI,'EPA Export Aggregation'!$A:$A,$B80,'EPA Export Aggregation'!$D:$D,$A$1)*IF($A80="CH4",About!$D$58,IF($A80="N2O",About!$D$59,1))</f>
        <v>5.3658849419999999E-4</v>
      </c>
      <c r="AG80" s="415">
        <f>SUMIFS('EPA Export Aggregation'!AJ:AJ,'EPA Export Aggregation'!$A:$A,$B80,'EPA Export Aggregation'!$D:$D,$A$1)*IF($A80="CH4",About!$D$58,IF($A80="N2O",About!$D$59,1))</f>
        <v>4.1459274803419999E-4</v>
      </c>
      <c r="AH80" s="415">
        <f>SUMIFS('EPA Export Aggregation'!AK:AK,'EPA Export Aggregation'!$A:$A,$B80,'EPA Export Aggregation'!$D:$D,$A$1)*IF($A80="CH4",About!$D$58,IF($A80="N2O",About!$D$59,1))</f>
        <v>4.2570205062610002E-4</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9.2421270000000002E-4</v>
      </c>
      <c r="D84" s="415">
        <f>SUMIFS('EPA Export Aggregation'!G:G,'EPA Export Aggregation'!$A:$A,$B84,'EPA Export Aggregation'!$D:$D,$A$1)*IF($A84="CH4",About!$D$58,IF($A84="N2O",About!$D$59,1))</f>
        <v>9.2421270000000002E-4</v>
      </c>
      <c r="E84" s="415">
        <f>SUMIFS('EPA Export Aggregation'!H:H,'EPA Export Aggregation'!$A:$A,$B84,'EPA Export Aggregation'!$D:$D,$A$1)*IF($A84="CH4",About!$D$58,IF($A84="N2O",About!$D$59,1))</f>
        <v>9.2421270000000002E-4</v>
      </c>
      <c r="F84" s="415">
        <f>SUMIFS('EPA Export Aggregation'!I:I,'EPA Export Aggregation'!$A:$A,$B84,'EPA Export Aggregation'!$D:$D,$A$1)*IF($A84="CH4",About!$D$58,IF($A84="N2O",About!$D$59,1))</f>
        <v>1.1552647000000001E-3</v>
      </c>
      <c r="G84" s="415">
        <f>SUMIFS('EPA Export Aggregation'!J:J,'EPA Export Aggregation'!$A:$A,$B84,'EPA Export Aggregation'!$D:$D,$A$1)*IF($A84="CH4",About!$D$58,IF($A84="N2O",About!$D$59,1))</f>
        <v>1.2707907E-3</v>
      </c>
      <c r="H84" s="415">
        <f>SUMIFS('EPA Export Aggregation'!K:K,'EPA Export Aggregation'!$A:$A,$B84,'EPA Export Aggregation'!$D:$D,$A$1)*IF($A84="CH4",About!$D$58,IF($A84="N2O",About!$D$59,1))</f>
        <v>1.5969542499999999E-3</v>
      </c>
      <c r="I84" s="415">
        <f>SUMIFS('EPA Export Aggregation'!L:L,'EPA Export Aggregation'!$A:$A,$B84,'EPA Export Aggregation'!$D:$D,$A$1)*IF($A84="CH4",About!$D$58,IF($A84="N2O",About!$D$59,1))</f>
        <v>1.7733569999999999E-3</v>
      </c>
      <c r="J84" s="415">
        <f>SUMIFS('EPA Export Aggregation'!M:M,'EPA Export Aggregation'!$A:$A,$B84,'EPA Export Aggregation'!$D:$D,$A$1)*IF($A84="CH4",About!$D$58,IF($A84="N2O",About!$D$59,1))</f>
        <v>1.87408505E-3</v>
      </c>
      <c r="K84" s="415">
        <f>SUMIFS('EPA Export Aggregation'!N:N,'EPA Export Aggregation'!$A:$A,$B84,'EPA Export Aggregation'!$D:$D,$A$1)*IF($A84="CH4",About!$D$58,IF($A84="N2O",About!$D$59,1))</f>
        <v>2.2979569000000002E-3</v>
      </c>
      <c r="L84" s="415">
        <f>SUMIFS('EPA Export Aggregation'!O:O,'EPA Export Aggregation'!$A:$A,$B84,'EPA Export Aggregation'!$D:$D,$A$1)*IF($A84="CH4",About!$D$58,IF($A84="N2O",About!$D$59,1))</f>
        <v>2.3318744500000002E-3</v>
      </c>
      <c r="M84" s="415">
        <f>SUMIFS('EPA Export Aggregation'!P:P,'EPA Export Aggregation'!$A:$A,$B84,'EPA Export Aggregation'!$D:$D,$A$1)*IF($A84="CH4",About!$D$58,IF($A84="N2O",About!$D$59,1))</f>
        <v>1.88473995E-3</v>
      </c>
      <c r="N84" s="415">
        <f>SUMIFS('EPA Export Aggregation'!Q:Q,'EPA Export Aggregation'!$A:$A,$B84,'EPA Export Aggregation'!$D:$D,$A$1)*IF($A84="CH4",About!$D$58,IF($A84="N2O",About!$D$59,1))</f>
        <v>1.2814644000000001E-3</v>
      </c>
      <c r="O84" s="415">
        <f>SUMIFS('EPA Export Aggregation'!R:R,'EPA Export Aggregation'!$A:$A,$B84,'EPA Export Aggregation'!$D:$D,$A$1)*IF($A84="CH4",About!$D$58,IF($A84="N2O",About!$D$59,1))</f>
        <v>1.13744465E-3</v>
      </c>
      <c r="P84" s="415">
        <f>SUMIFS('EPA Export Aggregation'!S:S,'EPA Export Aggregation'!$A:$A,$B84,'EPA Export Aggregation'!$D:$D,$A$1)*IF($A84="CH4",About!$D$58,IF($A84="N2O",About!$D$59,1))</f>
        <v>1.37029205E-3</v>
      </c>
      <c r="Q84" s="415">
        <f>SUMIFS('EPA Export Aggregation'!T:T,'EPA Export Aggregation'!$A:$A,$B84,'EPA Export Aggregation'!$D:$D,$A$1)*IF($A84="CH4",About!$D$58,IF($A84="N2O",About!$D$59,1))</f>
        <v>1.3153889999999999E-3</v>
      </c>
      <c r="R84" s="415">
        <f>SUMIFS('EPA Export Aggregation'!U:U,'EPA Export Aggregation'!$A:$A,$B84,'EPA Export Aggregation'!$D:$D,$A$1)*IF($A84="CH4",About!$D$58,IF($A84="N2O",About!$D$59,1))</f>
        <v>1.43037685E-3</v>
      </c>
      <c r="S84" s="415">
        <f>SUMIFS('EPA Export Aggregation'!V:V,'EPA Export Aggregation'!$A:$A,$B84,'EPA Export Aggregation'!$D:$D,$A$1)*IF($A84="CH4",About!$D$58,IF($A84="N2O",About!$D$59,1))</f>
        <v>1.38904505E-3</v>
      </c>
      <c r="T84" s="415">
        <f>SUMIFS('EPA Export Aggregation'!W:W,'EPA Export Aggregation'!$A:$A,$B84,'EPA Export Aggregation'!$D:$D,$A$1)*IF($A84="CH4",About!$D$58,IF($A84="N2O",About!$D$59,1))</f>
        <v>1.11758715E-3</v>
      </c>
      <c r="U84" s="415">
        <f>SUMIFS('EPA Export Aggregation'!X:X,'EPA Export Aggregation'!$A:$A,$B84,'EPA Export Aggregation'!$D:$D,$A$1)*IF($A84="CH4",About!$D$58,IF($A84="N2O",About!$D$59,1))</f>
        <v>1.02625675E-3</v>
      </c>
      <c r="V84" s="415">
        <f>SUMIFS('EPA Export Aggregation'!Y:Y,'EPA Export Aggregation'!$A:$A,$B84,'EPA Export Aggregation'!$D:$D,$A$1)*IF($A84="CH4",About!$D$58,IF($A84="N2O",About!$D$59,1))</f>
        <v>7.8416209999999996E-4</v>
      </c>
      <c r="W84" s="415">
        <f>SUMIFS('EPA Export Aggregation'!Z:Z,'EPA Export Aggregation'!$A:$A,$B84,'EPA Export Aggregation'!$D:$D,$A$1)*IF($A84="CH4",About!$D$58,IF($A84="N2O",About!$D$59,1))</f>
        <v>1.0252180500000001E-3</v>
      </c>
      <c r="X84" s="415">
        <f>SUMIFS('EPA Export Aggregation'!AA:AA,'EPA Export Aggregation'!$A:$A,$B84,'EPA Export Aggregation'!$D:$D,$A$1)*IF($A84="CH4",About!$D$58,IF($A84="N2O",About!$D$59,1))</f>
        <v>8.4028010000000003E-4</v>
      </c>
      <c r="Y84" s="415">
        <f>SUMIFS('EPA Export Aggregation'!AB:AB,'EPA Export Aggregation'!$A:$A,$B84,'EPA Export Aggregation'!$D:$D,$A$1)*IF($A84="CH4",About!$D$58,IF($A84="N2O",About!$D$59,1))</f>
        <v>8.8440369999999999E-4</v>
      </c>
      <c r="Z84" s="415">
        <f>SUMIFS('EPA Export Aggregation'!AC:AC,'EPA Export Aggregation'!$A:$A,$B84,'EPA Export Aggregation'!$D:$D,$A$1)*IF($A84="CH4",About!$D$58,IF($A84="N2O",About!$D$59,1))</f>
        <v>1.0234203E-3</v>
      </c>
      <c r="AA84" s="415">
        <f>SUMIFS('EPA Export Aggregation'!AD:AD,'EPA Export Aggregation'!$A:$A,$B84,'EPA Export Aggregation'!$D:$D,$A$1)*IF($A84="CH4",About!$D$58,IF($A84="N2O",About!$D$59,1))</f>
        <v>1.2781884999999999E-4</v>
      </c>
      <c r="AB84" s="415">
        <f>SUMIFS('EPA Export Aggregation'!AE:AE,'EPA Export Aggregation'!$A:$A,$B84,'EPA Export Aggregation'!$D:$D,$A$1)*IF($A84="CH4",About!$D$58,IF($A84="N2O",About!$D$59,1))</f>
        <v>1.7564605E-4</v>
      </c>
      <c r="AC84" s="415">
        <f>SUMIFS('EPA Export Aggregation'!AF:AF,'EPA Export Aggregation'!$A:$A,$B84,'EPA Export Aggregation'!$D:$D,$A$1)*IF($A84="CH4",About!$D$58,IF($A84="N2O",About!$D$59,1))</f>
        <v>2.1528115E-4</v>
      </c>
      <c r="AD84" s="415">
        <f>SUMIFS('EPA Export Aggregation'!AG:AG,'EPA Export Aggregation'!$A:$A,$B84,'EPA Export Aggregation'!$D:$D,$A$1)*IF($A84="CH4",About!$D$58,IF($A84="N2O",About!$D$59,1))</f>
        <v>1.9085525000000001E-4</v>
      </c>
      <c r="AE84" s="415">
        <f>SUMIFS('EPA Export Aggregation'!AH:AH,'EPA Export Aggregation'!$A:$A,$B84,'EPA Export Aggregation'!$D:$D,$A$1)*IF($A84="CH4",About!$D$58,IF($A84="N2O",About!$D$59,1))</f>
        <v>1.8877314999999999E-4</v>
      </c>
      <c r="AF84" s="415">
        <f>SUMIFS('EPA Export Aggregation'!AI:AI,'EPA Export Aggregation'!$A:$A,$B84,'EPA Export Aggregation'!$D:$D,$A$1)*IF($A84="CH4",About!$D$58,IF($A84="N2O",About!$D$59,1))</f>
        <v>1.8092885E-4</v>
      </c>
      <c r="AG84" s="415">
        <f>SUMIFS('EPA Export Aggregation'!AJ:AJ,'EPA Export Aggregation'!$A:$A,$B84,'EPA Export Aggregation'!$D:$D,$A$1)*IF($A84="CH4",About!$D$58,IF($A84="N2O",About!$D$59,1))</f>
        <v>2.1953464999999999E-4</v>
      </c>
      <c r="AH84" s="415">
        <f>SUMIFS('EPA Export Aggregation'!AK:AK,'EPA Export Aggregation'!$A:$A,$B84,'EPA Export Aggregation'!$D:$D,$A$1)*IF($A84="CH4",About!$D$58,IF($A84="N2O",About!$D$59,1))</f>
        <v>2.6716210000000002E-4</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8.1169759999999994E-5</v>
      </c>
      <c r="D87" s="415">
        <f>SUMIFS('EPA Export Aggregation'!$F:$F,'EPA Export Aggregation'!$A:$A,$B87,'EPA Export Aggregation'!$D:$D,$A$1)*IF($A87="CH4",About!$D$58,IF($A87="N2O",About!$D$59,1))</f>
        <v>8.1169759999999994E-5</v>
      </c>
      <c r="E87" s="415">
        <f>SUMIFS('EPA Export Aggregation'!$F:$F,'EPA Export Aggregation'!$A:$A,$B87,'EPA Export Aggregation'!$D:$D,$A$1)*IF($A87="CH4",About!$D$58,IF($A87="N2O",About!$D$59,1))</f>
        <v>8.1169759999999994E-5</v>
      </c>
      <c r="F87" s="415">
        <f>SUMIFS('EPA Export Aggregation'!$F:$F,'EPA Export Aggregation'!$A:$A,$B87,'EPA Export Aggregation'!$D:$D,$A$1)*IF($A87="CH4",About!$D$58,IF($A87="N2O",About!$D$59,1))</f>
        <v>8.1169759999999994E-5</v>
      </c>
      <c r="G87" s="415">
        <f>SUMIFS('EPA Export Aggregation'!$F:$F,'EPA Export Aggregation'!$A:$A,$B87,'EPA Export Aggregation'!$D:$D,$A$1)*IF($A87="CH4",About!$D$58,IF($A87="N2O",About!$D$59,1))</f>
        <v>8.1169759999999994E-5</v>
      </c>
      <c r="H87" s="415">
        <f>SUMIFS('EPA Export Aggregation'!$F:$F,'EPA Export Aggregation'!$A:$A,$B87,'EPA Export Aggregation'!$D:$D,$A$1)*IF($A87="CH4",About!$D$58,IF($A87="N2O",About!$D$59,1))</f>
        <v>8.1169759999999994E-5</v>
      </c>
      <c r="I87" s="415">
        <f>SUMIFS('EPA Export Aggregation'!$F:$F,'EPA Export Aggregation'!$A:$A,$B87,'EPA Export Aggregation'!$D:$D,$A$1)*IF($A87="CH4",About!$D$58,IF($A87="N2O",About!$D$59,1))</f>
        <v>8.1169759999999994E-5</v>
      </c>
      <c r="J87" s="415">
        <f>SUMIFS('EPA Export Aggregation'!$F:$F,'EPA Export Aggregation'!$A:$A,$B87,'EPA Export Aggregation'!$D:$D,$A$1)*IF($A87="CH4",About!$D$58,IF($A87="N2O",About!$D$59,1))</f>
        <v>8.1169759999999994E-5</v>
      </c>
      <c r="K87" s="415">
        <f>SUMIFS('EPA Export Aggregation'!$F:$F,'EPA Export Aggregation'!$A:$A,$B87,'EPA Export Aggregation'!$D:$D,$A$1)*IF($A87="CH4",About!$D$58,IF($A87="N2O",About!$D$59,1))</f>
        <v>8.1169759999999994E-5</v>
      </c>
      <c r="L87" s="415">
        <f>SUMIFS('EPA Export Aggregation'!$F:$F,'EPA Export Aggregation'!$A:$A,$B87,'EPA Export Aggregation'!$D:$D,$A$1)*IF($A87="CH4",About!$D$58,IF($A87="N2O",About!$D$59,1))</f>
        <v>8.1169759999999994E-5</v>
      </c>
      <c r="M87" s="415">
        <f>SUMIFS('EPA Export Aggregation'!$F:$F,'EPA Export Aggregation'!$A:$A,$B87,'EPA Export Aggregation'!$D:$D,$A$1)*IF($A87="CH4",About!$D$58,IF($A87="N2O",About!$D$59,1))</f>
        <v>8.1169759999999994E-5</v>
      </c>
      <c r="N87" s="415">
        <f>SUMIFS('EPA Export Aggregation'!$F:$F,'EPA Export Aggregation'!$A:$A,$B87,'EPA Export Aggregation'!$D:$D,$A$1)*IF($A87="CH4",About!$D$58,IF($A87="N2O",About!$D$59,1))</f>
        <v>8.1169759999999994E-5</v>
      </c>
      <c r="O87" s="415">
        <f>SUMIFS('EPA Export Aggregation'!$F:$F,'EPA Export Aggregation'!$A:$A,$B87,'EPA Export Aggregation'!$D:$D,$A$1)*IF($A87="CH4",About!$D$58,IF($A87="N2O",About!$D$59,1))</f>
        <v>8.1169759999999994E-5</v>
      </c>
      <c r="P87" s="415">
        <f>SUMIFS('EPA Export Aggregation'!$F:$F,'EPA Export Aggregation'!$A:$A,$B87,'EPA Export Aggregation'!$D:$D,$A$1)*IF($A87="CH4",About!$D$58,IF($A87="N2O",About!$D$59,1))</f>
        <v>8.1169759999999994E-5</v>
      </c>
      <c r="Q87" s="415">
        <f>SUMIFS('EPA Export Aggregation'!$F:$F,'EPA Export Aggregation'!$A:$A,$B87,'EPA Export Aggregation'!$D:$D,$A$1)*IF($A87="CH4",About!$D$58,IF($A87="N2O",About!$D$59,1))</f>
        <v>8.1169759999999994E-5</v>
      </c>
      <c r="R87" s="415">
        <f>SUMIFS('EPA Export Aggregation'!$F:$F,'EPA Export Aggregation'!$A:$A,$B87,'EPA Export Aggregation'!$D:$D,$A$1)*IF($A87="CH4",About!$D$58,IF($A87="N2O",About!$D$59,1))</f>
        <v>8.1169759999999994E-5</v>
      </c>
      <c r="S87" s="415">
        <f>SUMIFS('EPA Export Aggregation'!$F:$F,'EPA Export Aggregation'!$A:$A,$B87,'EPA Export Aggregation'!$D:$D,$A$1)*IF($A87="CH4",About!$D$58,IF($A87="N2O",About!$D$59,1))</f>
        <v>8.1169759999999994E-5</v>
      </c>
      <c r="T87" s="415">
        <f>SUMIFS('EPA Export Aggregation'!$F:$F,'EPA Export Aggregation'!$A:$A,$B87,'EPA Export Aggregation'!$D:$D,$A$1)*IF($A87="CH4",About!$D$58,IF($A87="N2O",About!$D$59,1))</f>
        <v>8.1169759999999994E-5</v>
      </c>
      <c r="U87" s="415">
        <f>SUMIFS('EPA Export Aggregation'!$F:$F,'EPA Export Aggregation'!$A:$A,$B87,'EPA Export Aggregation'!$D:$D,$A$1)*IF($A87="CH4",About!$D$58,IF($A87="N2O",About!$D$59,1))</f>
        <v>8.1169759999999994E-5</v>
      </c>
      <c r="V87" s="415">
        <f>SUMIFS('EPA Export Aggregation'!$F:$F,'EPA Export Aggregation'!$A:$A,$B87,'EPA Export Aggregation'!$D:$D,$A$1)*IF($A87="CH4",About!$D$58,IF($A87="N2O",About!$D$59,1))</f>
        <v>8.1169759999999994E-5</v>
      </c>
      <c r="W87" s="415">
        <f>SUMIFS('EPA Export Aggregation'!$F:$F,'EPA Export Aggregation'!$A:$A,$B87,'EPA Export Aggregation'!$D:$D,$A$1)*IF($A87="CH4",About!$D$58,IF($A87="N2O",About!$D$59,1))</f>
        <v>8.1169759999999994E-5</v>
      </c>
      <c r="X87" s="415">
        <f>SUMIFS('EPA Export Aggregation'!$F:$F,'EPA Export Aggregation'!$A:$A,$B87,'EPA Export Aggregation'!$D:$D,$A$1)*IF($A87="CH4",About!$D$58,IF($A87="N2O",About!$D$59,1))</f>
        <v>8.1169759999999994E-5</v>
      </c>
      <c r="Y87" s="415">
        <f>SUMIFS('EPA Export Aggregation'!$F:$F,'EPA Export Aggregation'!$A:$A,$B87,'EPA Export Aggregation'!$D:$D,$A$1)*IF($A87="CH4",About!$D$58,IF($A87="N2O",About!$D$59,1))</f>
        <v>8.1169759999999994E-5</v>
      </c>
      <c r="Z87" s="415">
        <f>SUMIFS('EPA Export Aggregation'!$F:$F,'EPA Export Aggregation'!$A:$A,$B87,'EPA Export Aggregation'!$D:$D,$A$1)*IF($A87="CH4",About!$D$58,IF($A87="N2O",About!$D$59,1))</f>
        <v>8.1169759999999994E-5</v>
      </c>
      <c r="AA87" s="415">
        <f>SUMIFS('EPA Export Aggregation'!$F:$F,'EPA Export Aggregation'!$A:$A,$B87,'EPA Export Aggregation'!$D:$D,$A$1)*IF($A87="CH4",About!$D$58,IF($A87="N2O",About!$D$59,1))</f>
        <v>8.1169759999999994E-5</v>
      </c>
      <c r="AB87" s="415">
        <f>SUMIFS('EPA Export Aggregation'!$F:$F,'EPA Export Aggregation'!$A:$A,$B87,'EPA Export Aggregation'!$D:$D,$A$1)*IF($A87="CH4",About!$D$58,IF($A87="N2O",About!$D$59,1))</f>
        <v>8.1169759999999994E-5</v>
      </c>
      <c r="AC87" s="415">
        <f>SUMIFS('EPA Export Aggregation'!$F:$F,'EPA Export Aggregation'!$A:$A,$B87,'EPA Export Aggregation'!$D:$D,$A$1)*IF($A87="CH4",About!$D$58,IF($A87="N2O",About!$D$59,1))</f>
        <v>8.1169759999999994E-5</v>
      </c>
      <c r="AD87" s="415">
        <f>SUMIFS('EPA Export Aggregation'!$F:$F,'EPA Export Aggregation'!$A:$A,$B87,'EPA Export Aggregation'!$D:$D,$A$1)*IF($A87="CH4",About!$D$58,IF($A87="N2O",About!$D$59,1))</f>
        <v>8.1169759999999994E-5</v>
      </c>
      <c r="AE87" s="415">
        <f>SUMIFS('EPA Export Aggregation'!$F:$F,'EPA Export Aggregation'!$A:$A,$B87,'EPA Export Aggregation'!$D:$D,$A$1)*IF($A87="CH4",About!$D$58,IF($A87="N2O",About!$D$59,1))</f>
        <v>8.1169759999999994E-5</v>
      </c>
      <c r="AF87" s="415">
        <f>SUMIFS('EPA Export Aggregation'!$F:$F,'EPA Export Aggregation'!$A:$A,$B87,'EPA Export Aggregation'!$D:$D,$A$1)*IF($A87="CH4",About!$D$58,IF($A87="N2O",About!$D$59,1))</f>
        <v>8.1169759999999994E-5</v>
      </c>
      <c r="AG87" s="415">
        <f>SUMIFS('EPA Export Aggregation'!$F:$F,'EPA Export Aggregation'!$A:$A,$B87,'EPA Export Aggregation'!$D:$D,$A$1)*IF($A87="CH4",About!$D$58,IF($A87="N2O",About!$D$59,1))</f>
        <v>8.1169759999999994E-5</v>
      </c>
      <c r="AH87" s="415">
        <f>SUMIFS('EPA Export Aggregation'!$F:$F,'EPA Export Aggregation'!$A:$A,$B87,'EPA Export Aggregation'!$D:$D,$A$1)*IF($A87="CH4",About!$D$58,IF($A87="N2O",About!$D$59,1))</f>
        <v>8.1169759999999994E-5</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2026-09-21T19:46:21Z</dcterms:modified>
</cp:coreProperties>
</file>