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O\webappdata\"/>
    </mc:Choice>
  </mc:AlternateContent>
  <xr:revisionPtr revIDLastSave="0" documentId="8_{F95FF669-8053-4782-83CE-79700C95A710}"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<sst xmlns="http://schemas.openxmlformats.org/spreadsheetml/2006/main" count="42870" uniqueCount="4487">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</sst>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4033</v>
      </c>
      <c r="C1" s="380">
        <v>46293</v>
      </c>
      <c r="G1" s="381" t="s">
        <v>3985</v>
      </c>
      <c r="H1" s="381" t="s">
        <v>3986</v>
      </c>
    </row>
    <row r="2" spans="1:8" x14ac:dyDescent="0.45">
      <c r="B2" t="str">
        <f>_xlfn.XLOOKUP(B1,H:H,G:G,0,0,1)</f>
        <v>MO</v>
      </c>
      <c r="C2" t="str">
        <f>_xlfn.XLOOKUP(B2,G:G, H:H, 0,0,1)</f>
        <v>Missouri</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138.32368290999997</v>
      </c>
      <c r="E2" s="436">
        <f>SUMIFS('frozen policy trendline'!E:E,'frozen policy trendline'!$A:$A,About!$B$2)-SUMIFS('frozen policy trendline'!E:E,'frozen policy trendline'!$A:$A,About!$B$2,'frozen policy trendline'!$B:$B,"Output Total CO2e Emissions by Sector[LULUCF sector]")</f>
        <v>137.04638815000001</v>
      </c>
      <c r="F2" s="436">
        <f>SUMIFS('frozen policy trendline'!F:F,'frozen policy trendline'!$A:$A,About!$B$2)-SUMIFS('frozen policy trendline'!F:F,'frozen policy trendline'!$A:$A,About!$B$2,'frozen policy trendline'!$B:$B,"Output Total CO2e Emissions by Sector[LULUCF sector]")</f>
        <v>135.53034678</v>
      </c>
      <c r="G2" s="436">
        <f>SUMIFS('frozen policy trendline'!G:G,'frozen policy trendline'!$A:$A,About!$B$2)-SUMIFS('frozen policy trendline'!G:G,'frozen policy trendline'!$A:$A,About!$B$2,'frozen policy trendline'!$B:$B,"Output Total CO2e Emissions by Sector[LULUCF sector]")</f>
        <v>128.06527278000002</v>
      </c>
      <c r="H2" s="436">
        <f>SUMIFS('frozen policy trendline'!H:H,'frozen policy trendline'!$A:$A,About!$B$2)-SUMIFS('frozen policy trendline'!H:H,'frozen policy trendline'!$A:$A,About!$B$2,'frozen policy trendline'!$B:$B,"Output Total CO2e Emissions by Sector[LULUCF sector]")</f>
        <v>123.98693139</v>
      </c>
      <c r="I2" s="436">
        <f>SUMIFS('frozen policy trendline'!I:I,'frozen policy trendline'!$A:$A,About!$B$2)-SUMIFS('frozen policy trendline'!I:I,'frozen policy trendline'!$A:$A,About!$B$2,'frozen policy trendline'!$B:$B,"Output Total CO2e Emissions by Sector[LULUCF sector]")</f>
        <v>110.82005361</v>
      </c>
      <c r="J2" s="436">
        <f>SUMIFS('frozen policy trendline'!J:J,'frozen policy trendline'!$A:$A,About!$B$2)-SUMIFS('frozen policy trendline'!J:J,'frozen policy trendline'!$A:$A,About!$B$2,'frozen policy trendline'!$B:$B,"Output Total CO2e Emissions by Sector[LULUCF sector]")</f>
        <v>104.39524658000001</v>
      </c>
      <c r="K2" s="436">
        <f>SUMIFS('frozen policy trendline'!K:K,'frozen policy trendline'!$A:$A,About!$B$2)-SUMIFS('frozen policy trendline'!K:K,'frozen policy trendline'!$A:$A,About!$B$2,'frozen policy trendline'!$B:$B,"Output Total CO2e Emissions by Sector[LULUCF sector]")</f>
        <v>98.344269869999991</v>
      </c>
      <c r="L2" s="436">
        <f>SUMIFS('frozen policy trendline'!L:L,'frozen policy trendline'!$A:$A,About!$B$2)-SUMIFS('frozen policy trendline'!L:L,'frozen policy trendline'!$A:$A,About!$B$2,'frozen policy trendline'!$B:$B,"Output Total CO2e Emissions by Sector[LULUCF sector]")</f>
        <v>96.215604139999996</v>
      </c>
      <c r="M2" s="436">
        <f>SUMIFS('frozen policy trendline'!M:M,'frozen policy trendline'!$A:$A,About!$B$2)-SUMIFS('frozen policy trendline'!M:M,'frozen policy trendline'!$A:$A,About!$B$2,'frozen policy trendline'!$B:$B,"Output Total CO2e Emissions by Sector[LULUCF sector]")</f>
        <v>94.306902840000006</v>
      </c>
      <c r="N2" s="436">
        <f>SUMIFS('frozen policy trendline'!N:N,'frozen policy trendline'!$A:$A,About!$B$2)-SUMIFS('frozen policy trendline'!N:N,'frozen policy trendline'!$A:$A,About!$B$2,'frozen policy trendline'!$B:$B,"Output Total CO2e Emissions by Sector[LULUCF sector]")</f>
        <v>85.368568229999994</v>
      </c>
      <c r="O2" s="436">
        <f>SUMIFS('frozen policy trendline'!O:O,'frozen policy trendline'!$A:$A,About!$B$2)-SUMIFS('frozen policy trendline'!O:O,'frozen policy trendline'!$A:$A,About!$B$2,'frozen policy trendline'!$B:$B,"Output Total CO2e Emissions by Sector[LULUCF sector]")</f>
        <v>84.401668749999999</v>
      </c>
      <c r="P2" s="436">
        <f>SUMIFS('frozen policy trendline'!P:P,'frozen policy trendline'!$A:$A,About!$B$2)-SUMIFS('frozen policy trendline'!P:P,'frozen policy trendline'!$A:$A,About!$B$2,'frozen policy trendline'!$B:$B,"Output Total CO2e Emissions by Sector[LULUCF sector]")</f>
        <v>83.529117939999992</v>
      </c>
      <c r="Q2" s="436">
        <f>SUMIFS('frozen policy trendline'!Q:Q,'frozen policy trendline'!$A:$A,About!$B$2)-SUMIFS('frozen policy trendline'!Q:Q,'frozen policy trendline'!$A:$A,About!$B$2,'frozen policy trendline'!$B:$B,"Output Total CO2e Emissions by Sector[LULUCF sector]")</f>
        <v>82.779757859999989</v>
      </c>
      <c r="R2" s="436">
        <f>SUMIFS('frozen policy trendline'!R:R,'frozen policy trendline'!$A:$A,About!$B$2)-SUMIFS('frozen policy trendline'!R:R,'frozen policy trendline'!$A:$A,About!$B$2,'frozen policy trendline'!$B:$B,"Output Total CO2e Emissions by Sector[LULUCF sector]")</f>
        <v>81.851337140000012</v>
      </c>
      <c r="S2" s="436">
        <f>SUMIFS('frozen policy trendline'!S:S,'frozen policy trendline'!$A:$A,About!$B$2)-SUMIFS('frozen policy trendline'!S:S,'frozen policy trendline'!$A:$A,About!$B$2,'frozen policy trendline'!$B:$B,"Output Total CO2e Emissions by Sector[LULUCF sector]")</f>
        <v>80.935866320000002</v>
      </c>
      <c r="T2" s="436">
        <f>SUMIFS('frozen policy trendline'!T:T,'frozen policy trendline'!$A:$A,About!$B$2)-SUMIFS('frozen policy trendline'!T:T,'frozen policy trendline'!$A:$A,About!$B$2,'frozen policy trendline'!$B:$B,"Output Total CO2e Emissions by Sector[LULUCF sector]")</f>
        <v>79.806473970000013</v>
      </c>
      <c r="U2" s="436">
        <f>SUMIFS('frozen policy trendline'!U:U,'frozen policy trendline'!$A:$A,About!$B$2)-SUMIFS('frozen policy trendline'!U:U,'frozen policy trendline'!$A:$A,About!$B$2,'frozen policy trendline'!$B:$B,"Output Total CO2e Emissions by Sector[LULUCF sector]")</f>
        <v>78.866842130000009</v>
      </c>
      <c r="V2" s="436">
        <f>SUMIFS('frozen policy trendline'!V:V,'frozen policy trendline'!$A:$A,About!$B$2)-SUMIFS('frozen policy trendline'!V:V,'frozen policy trendline'!$A:$A,About!$B$2,'frozen policy trendline'!$B:$B,"Output Total CO2e Emissions by Sector[LULUCF sector]")</f>
        <v>77.921589050000009</v>
      </c>
      <c r="W2" s="436">
        <f>SUMIFS('frozen policy trendline'!W:W,'frozen policy trendline'!$A:$A,About!$B$2)-SUMIFS('frozen policy trendline'!W:W,'frozen policy trendline'!$A:$A,About!$B$2,'frozen policy trendline'!$B:$B,"Output Total CO2e Emissions by Sector[LULUCF sector]")</f>
        <v>77.29721524</v>
      </c>
      <c r="X2" s="436">
        <f>SUMIFS('frozen policy trendline'!X:X,'frozen policy trendline'!$A:$A,About!$B$2)-SUMIFS('frozen policy trendline'!X:X,'frozen policy trendline'!$A:$A,About!$B$2,'frozen policy trendline'!$B:$B,"Output Total CO2e Emissions by Sector[LULUCF sector]")</f>
        <v>78.517102699999995</v>
      </c>
      <c r="Y2" s="436">
        <f>SUMIFS('frozen policy trendline'!Y:Y,'frozen policy trendline'!$A:$A,About!$B$2)-SUMIFS('frozen policy trendline'!Y:Y,'frozen policy trendline'!$A:$A,About!$B$2,'frozen policy trendline'!$B:$B,"Output Total CO2e Emissions by Sector[LULUCF sector]")</f>
        <v>78.371680279999993</v>
      </c>
      <c r="Z2" s="436">
        <f>SUMIFS('frozen policy trendline'!Z:Z,'frozen policy trendline'!$A:$A,About!$B$2)-SUMIFS('frozen policy trendline'!Z:Z,'frozen policy trendline'!$A:$A,About!$B$2,'frozen policy trendline'!$B:$B,"Output Total CO2e Emissions by Sector[LULUCF sector]")</f>
        <v>78.102967960000001</v>
      </c>
      <c r="AA2" s="436">
        <f>SUMIFS('frozen policy trendline'!AA:AA,'frozen policy trendline'!$A:$A,About!$B$2)-SUMIFS('frozen policy trendline'!AA:AA,'frozen policy trendline'!$A:$A,About!$B$2,'frozen policy trendline'!$B:$B,"Output Total CO2e Emissions by Sector[LULUCF sector]")</f>
        <v>77.738686610000002</v>
      </c>
      <c r="AB2" s="436">
        <f>SUMIFS('frozen policy trendline'!AB:AB,'frozen policy trendline'!$A:$A,About!$B$2)-SUMIFS('frozen policy trendline'!AB:AB,'frozen policy trendline'!$A:$A,About!$B$2,'frozen policy trendline'!$B:$B,"Output Total CO2e Emissions by Sector[LULUCF sector]")</f>
        <v>77.688315750000001</v>
      </c>
      <c r="AC2" s="436">
        <f>SUMIFS('frozen policy trendline'!AC:AC,'frozen policy trendline'!$A:$A,About!$B$2)-SUMIFS('frozen policy trendline'!AC:AC,'frozen policy trendline'!$A:$A,About!$B$2,'frozen policy trendline'!$B:$B,"Output Total CO2e Emissions by Sector[LULUCF sector]")</f>
        <v>77.028774299999995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MO</v>
      </c>
      <c r="C1" s="409">
        <f>SUM(C4:C87)</f>
        <v>109.71783634521407</v>
      </c>
      <c r="D1" s="409">
        <f t="shared" ref="D1:AG1" si="0">SUM(D4:D87)</f>
        <v>108.57475405176876</v>
      </c>
      <c r="E1" s="409">
        <f t="shared" si="0"/>
        <v>108.15245929561047</v>
      </c>
      <c r="F1" s="409">
        <f t="shared" si="0"/>
        <v>106.21401539722999</v>
      </c>
      <c r="G1" s="409">
        <f t="shared" si="0"/>
        <v>114.569711815568</v>
      </c>
      <c r="H1" s="409">
        <f t="shared" si="0"/>
        <v>121.31411508123846</v>
      </c>
      <c r="I1" s="409">
        <f t="shared" si="0"/>
        <v>126.76660037717531</v>
      </c>
      <c r="J1" s="409">
        <f t="shared" si="0"/>
        <v>130.74610116726396</v>
      </c>
      <c r="K1" s="409">
        <f t="shared" si="0"/>
        <v>132.82860447485635</v>
      </c>
      <c r="L1" s="409">
        <f t="shared" si="0"/>
        <v>132.84572909376595</v>
      </c>
      <c r="M1" s="409">
        <f t="shared" si="0"/>
        <v>133.82916884098213</v>
      </c>
      <c r="N1" s="409">
        <f t="shared" si="0"/>
        <v>139.2780530136796</v>
      </c>
      <c r="O1" s="409">
        <f t="shared" si="0"/>
        <v>140.44042651733929</v>
      </c>
      <c r="P1" s="409">
        <f t="shared" si="0"/>
        <v>147.45930542011484</v>
      </c>
      <c r="Q1" s="409">
        <f t="shared" si="0"/>
        <v>148.739271901904</v>
      </c>
      <c r="R1" s="409">
        <f t="shared" si="0"/>
        <v>151.95518278780125</v>
      </c>
      <c r="S1" s="409">
        <f t="shared" si="0"/>
        <v>151.05450163410185</v>
      </c>
      <c r="T1" s="409">
        <f t="shared" si="0"/>
        <v>148.91256598132534</v>
      </c>
      <c r="U1" s="409">
        <f t="shared" si="0"/>
        <v>145.51173434504133</v>
      </c>
      <c r="V1" s="409">
        <f t="shared" si="0"/>
        <v>139.83024023393165</v>
      </c>
      <c r="W1" s="409">
        <f t="shared" si="0"/>
        <v>145.66643692532051</v>
      </c>
      <c r="X1" s="409">
        <f t="shared" si="0"/>
        <v>145.8974347807428</v>
      </c>
      <c r="Y1" s="409">
        <f t="shared" si="0"/>
        <v>139.37574139217952</v>
      </c>
      <c r="Z1" s="409">
        <f t="shared" si="0"/>
        <v>144.10306097645787</v>
      </c>
      <c r="AA1" s="409">
        <f t="shared" si="0"/>
        <v>143.83502356277251</v>
      </c>
      <c r="AB1" s="409">
        <f t="shared" si="0"/>
        <v>134.76885491973411</v>
      </c>
      <c r="AC1" s="409">
        <f t="shared" si="0"/>
        <v>127.78266496200614</v>
      </c>
      <c r="AD1" s="409">
        <f t="shared" si="0"/>
        <v>134.04753431674175</v>
      </c>
      <c r="AE1" s="409">
        <f t="shared" si="0"/>
        <v>134.46583241475031</v>
      </c>
      <c r="AF1" s="409">
        <f t="shared" si="0"/>
        <v>126.4180445876562</v>
      </c>
      <c r="AG1" s="409">
        <f t="shared" si="0"/>
        <v>118.1818758960131</v>
      </c>
      <c r="AH1" s="409">
        <f>SUM(AH4:AH87)</f>
        <v>126.39245446251621</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48.123429633220297</v>
      </c>
      <c r="D4">
        <f>SUMIFS('EPA Export Aggregation'!G:G,'EPA Export Aggregation'!$A:$A,$B4,'EPA Export Aggregation'!$D:$D,$A$1)*IF($A4="CH4",About!$D$58,IF($A4="N2O",About!$D$59,1))</f>
        <v>48.3820535728509</v>
      </c>
      <c r="E4">
        <f>SUMIFS('EPA Export Aggregation'!H:H,'EPA Export Aggregation'!$A:$A,$B4,'EPA Export Aggregation'!$D:$D,$A$1)*IF($A4="CH4",About!$D$58,IF($A4="N2O",About!$D$59,1))</f>
        <v>46.966087925820602</v>
      </c>
      <c r="F4">
        <f>SUMIFS('EPA Export Aggregation'!I:I,'EPA Export Aggregation'!$A:$A,$B4,'EPA Export Aggregation'!$D:$D,$A$1)*IF($A4="CH4",About!$D$58,IF($A4="N2O",About!$D$59,1))</f>
        <v>42.193171406582501</v>
      </c>
      <c r="G4">
        <f>SUMIFS('EPA Export Aggregation'!J:J,'EPA Export Aggregation'!$A:$A,$B4,'EPA Export Aggregation'!$D:$D,$A$1)*IF($A4="CH4",About!$D$58,IF($A4="N2O",About!$D$59,1))</f>
        <v>49.525210829171499</v>
      </c>
      <c r="H4">
        <f>SUMIFS('EPA Export Aggregation'!K:K,'EPA Export Aggregation'!$A:$A,$B4,'EPA Export Aggregation'!$D:$D,$A$1)*IF($A4="CH4",About!$D$58,IF($A4="N2O",About!$D$59,1))</f>
        <v>55.043223771205902</v>
      </c>
      <c r="I4">
        <f>SUMIFS('EPA Export Aggregation'!L:L,'EPA Export Aggregation'!$A:$A,$B4,'EPA Export Aggregation'!$D:$D,$A$1)*IF($A4="CH4",About!$D$58,IF($A4="N2O",About!$D$59,1))</f>
        <v>57.474240247539001</v>
      </c>
      <c r="J4">
        <f>SUMIFS('EPA Export Aggregation'!M:M,'EPA Export Aggregation'!$A:$A,$B4,'EPA Export Aggregation'!$D:$D,$A$1)*IF($A4="CH4",About!$D$58,IF($A4="N2O",About!$D$59,1))</f>
        <v>60.630111916426699</v>
      </c>
      <c r="K4">
        <f>SUMIFS('EPA Export Aggregation'!N:N,'EPA Export Aggregation'!$A:$A,$B4,'EPA Export Aggregation'!$D:$D,$A$1)*IF($A4="CH4",About!$D$58,IF($A4="N2O",About!$D$59,1))</f>
        <v>64.317932103219704</v>
      </c>
      <c r="L4">
        <f>SUMIFS('EPA Export Aggregation'!O:O,'EPA Export Aggregation'!$A:$A,$B4,'EPA Export Aggregation'!$D:$D,$A$1)*IF($A4="CH4",About!$D$58,IF($A4="N2O",About!$D$59,1))</f>
        <v>63.655680385075399</v>
      </c>
      <c r="M4">
        <f>SUMIFS('EPA Export Aggregation'!P:P,'EPA Export Aggregation'!$A:$A,$B4,'EPA Export Aggregation'!$D:$D,$A$1)*IF($A4="CH4",About!$D$58,IF($A4="N2O",About!$D$59,1))</f>
        <v>65.0765644665411</v>
      </c>
      <c r="N4">
        <f>SUMIFS('EPA Export Aggregation'!Q:Q,'EPA Export Aggregation'!$A:$A,$B4,'EPA Export Aggregation'!$D:$D,$A$1)*IF($A4="CH4",About!$D$58,IF($A4="N2O",About!$D$59,1))</f>
        <v>68.174285758014307</v>
      </c>
      <c r="O4">
        <f>SUMIFS('EPA Export Aggregation'!R:R,'EPA Export Aggregation'!$A:$A,$B4,'EPA Export Aggregation'!$D:$D,$A$1)*IF($A4="CH4",About!$D$58,IF($A4="N2O",About!$D$59,1))</f>
        <v>68.838795954161995</v>
      </c>
      <c r="P4">
        <f>SUMIFS('EPA Export Aggregation'!S:S,'EPA Export Aggregation'!$A:$A,$B4,'EPA Export Aggregation'!$D:$D,$A$1)*IF($A4="CH4",About!$D$58,IF($A4="N2O",About!$D$59,1))</f>
        <v>74.770855532671106</v>
      </c>
      <c r="Q4">
        <f>SUMIFS('EPA Export Aggregation'!T:T,'EPA Export Aggregation'!$A:$A,$B4,'EPA Export Aggregation'!$D:$D,$A$1)*IF($A4="CH4",About!$D$58,IF($A4="N2O",About!$D$59,1))</f>
        <v>75.988424390402002</v>
      </c>
      <c r="R4">
        <f>SUMIFS('EPA Export Aggregation'!U:U,'EPA Export Aggregation'!$A:$A,$B4,'EPA Export Aggregation'!$D:$D,$A$1)*IF($A4="CH4",About!$D$58,IF($A4="N2O",About!$D$59,1))</f>
        <v>79.027661901835103</v>
      </c>
      <c r="S4">
        <f>SUMIFS('EPA Export Aggregation'!V:V,'EPA Export Aggregation'!$A:$A,$B4,'EPA Export Aggregation'!$D:$D,$A$1)*IF($A4="CH4",About!$D$58,IF($A4="N2O",About!$D$59,1))</f>
        <v>78.154903319191007</v>
      </c>
      <c r="T4">
        <f>SUMIFS('EPA Export Aggregation'!W:W,'EPA Export Aggregation'!$A:$A,$B4,'EPA Export Aggregation'!$D:$D,$A$1)*IF($A4="CH4",About!$D$58,IF($A4="N2O",About!$D$59,1))</f>
        <v>76.172242263557393</v>
      </c>
      <c r="U4">
        <f>SUMIFS('EPA Export Aggregation'!X:X,'EPA Export Aggregation'!$A:$A,$B4,'EPA Export Aggregation'!$D:$D,$A$1)*IF($A4="CH4",About!$D$58,IF($A4="N2O",About!$D$59,1))</f>
        <v>75.523957204964802</v>
      </c>
      <c r="V4">
        <f>SUMIFS('EPA Export Aggregation'!Y:Y,'EPA Export Aggregation'!$A:$A,$B4,'EPA Export Aggregation'!$D:$D,$A$1)*IF($A4="CH4",About!$D$58,IF($A4="N2O",About!$D$59,1))</f>
        <v>72.8012917960789</v>
      </c>
      <c r="W4">
        <f>SUMIFS('EPA Export Aggregation'!Z:Z,'EPA Export Aggregation'!$A:$A,$B4,'EPA Export Aggregation'!$D:$D,$A$1)*IF($A4="CH4",About!$D$58,IF($A4="N2O",About!$D$59,1))</f>
        <v>76.828827979799598</v>
      </c>
      <c r="X4">
        <f>SUMIFS('EPA Export Aggregation'!AA:AA,'EPA Export Aggregation'!$A:$A,$B4,'EPA Export Aggregation'!$D:$D,$A$1)*IF($A4="CH4",About!$D$58,IF($A4="N2O",About!$D$59,1))</f>
        <v>79.493333407946807</v>
      </c>
      <c r="Y4">
        <f>SUMIFS('EPA Export Aggregation'!AB:AB,'EPA Export Aggregation'!$A:$A,$B4,'EPA Export Aggregation'!$D:$D,$A$1)*IF($A4="CH4",About!$D$58,IF($A4="N2O",About!$D$59,1))</f>
        <v>73.841890573990497</v>
      </c>
      <c r="Z4">
        <f>SUMIFS('EPA Export Aggregation'!AC:AC,'EPA Export Aggregation'!$A:$A,$B4,'EPA Export Aggregation'!$D:$D,$A$1)*IF($A4="CH4",About!$D$58,IF($A4="N2O",About!$D$59,1))</f>
        <v>76.586971632765596</v>
      </c>
      <c r="AA4">
        <f>SUMIFS('EPA Export Aggregation'!AD:AD,'EPA Export Aggregation'!$A:$A,$B4,'EPA Export Aggregation'!$D:$D,$A$1)*IF($A4="CH4",About!$D$58,IF($A4="N2O",About!$D$59,1))</f>
        <v>74.0137353672947</v>
      </c>
      <c r="AB4">
        <f>SUMIFS('EPA Export Aggregation'!AE:AE,'EPA Export Aggregation'!$A:$A,$B4,'EPA Export Aggregation'!$D:$D,$A$1)*IF($A4="CH4",About!$D$58,IF($A4="N2O",About!$D$59,1))</f>
        <v>66.568494176086901</v>
      </c>
      <c r="AC4">
        <f>SUMIFS('EPA Export Aggregation'!AF:AF,'EPA Export Aggregation'!$A:$A,$B4,'EPA Export Aggregation'!$D:$D,$A$1)*IF($A4="CH4",About!$D$58,IF($A4="N2O",About!$D$59,1))</f>
        <v>62.412673758333703</v>
      </c>
      <c r="AD4">
        <f>SUMIFS('EPA Export Aggregation'!AG:AG,'EPA Export Aggregation'!$A:$A,$B4,'EPA Export Aggregation'!$D:$D,$A$1)*IF($A4="CH4",About!$D$58,IF($A4="N2O",About!$D$59,1))</f>
        <v>68.495570938891703</v>
      </c>
      <c r="AE4">
        <f>SUMIFS('EPA Export Aggregation'!AH:AH,'EPA Export Aggregation'!$A:$A,$B4,'EPA Export Aggregation'!$D:$D,$A$1)*IF($A4="CH4",About!$D$58,IF($A4="N2O",About!$D$59,1))</f>
        <v>65.601190857298405</v>
      </c>
      <c r="AF4">
        <f>SUMIFS('EPA Export Aggregation'!AI:AI,'EPA Export Aggregation'!$A:$A,$B4,'EPA Export Aggregation'!$D:$D,$A$1)*IF($A4="CH4",About!$D$58,IF($A4="N2O",About!$D$59,1))</f>
        <v>57.9053396283647</v>
      </c>
      <c r="AG4">
        <f>SUMIFS('EPA Export Aggregation'!AJ:AJ,'EPA Export Aggregation'!$A:$A,$B4,'EPA Export Aggregation'!$D:$D,$A$1)*IF($A4="CH4",About!$D$58,IF($A4="N2O",About!$D$59,1))</f>
        <v>54.821794297316899</v>
      </c>
      <c r="AH4">
        <f>SUMIFS('EPA Export Aggregation'!AK:AK,'EPA Export Aggregation'!$A:$A,$B4,'EPA Export Aggregation'!$D:$D,$A$1)*IF($A4="CH4",About!$D$58,IF($A4="N2O",About!$D$59,1))</f>
        <v>60.209839979484599</v>
      </c>
    </row>
    <row r="5" spans="1:34" x14ac:dyDescent="0.45">
      <c r="A5" s="413" t="s">
        <v>2215</v>
      </c>
      <c r="B5" s="414" t="s">
        <v>4198</v>
      </c>
      <c r="C5">
        <f>SUMIFS('EPA Export Aggregation'!F:F,'EPA Export Aggregation'!$A:$A,$B5,'EPA Export Aggregation'!$D:$D,$A$1)*IF($A5="CH4",About!$D$58,IF($A5="N2O",About!$D$59,1))</f>
        <v>33.426886037116098</v>
      </c>
      <c r="D5">
        <f>SUMIFS('EPA Export Aggregation'!G:G,'EPA Export Aggregation'!$A:$A,$B5,'EPA Export Aggregation'!$D:$D,$A$1)*IF($A5="CH4",About!$D$58,IF($A5="N2O",About!$D$59,1))</f>
        <v>33.276018259721603</v>
      </c>
      <c r="E5">
        <f>SUMIFS('EPA Export Aggregation'!H:H,'EPA Export Aggregation'!$A:$A,$B5,'EPA Export Aggregation'!$D:$D,$A$1)*IF($A5="CH4",About!$D$58,IF($A5="N2O",About!$D$59,1))</f>
        <v>34.760932639384599</v>
      </c>
      <c r="F5">
        <f>SUMIFS('EPA Export Aggregation'!I:I,'EPA Export Aggregation'!$A:$A,$B5,'EPA Export Aggregation'!$D:$D,$A$1)*IF($A5="CH4",About!$D$58,IF($A5="N2O",About!$D$59,1))</f>
        <v>35.567089264095003</v>
      </c>
      <c r="G5">
        <f>SUMIFS('EPA Export Aggregation'!J:J,'EPA Export Aggregation'!$A:$A,$B5,'EPA Export Aggregation'!$D:$D,$A$1)*IF($A5="CH4",About!$D$58,IF($A5="N2O",About!$D$59,1))</f>
        <v>36.721237518815499</v>
      </c>
      <c r="H5">
        <f>SUMIFS('EPA Export Aggregation'!K:K,'EPA Export Aggregation'!$A:$A,$B5,'EPA Export Aggregation'!$D:$D,$A$1)*IF($A5="CH4",About!$D$58,IF($A5="N2O",About!$D$59,1))</f>
        <v>37.324877146766497</v>
      </c>
      <c r="I5">
        <f>SUMIFS('EPA Export Aggregation'!L:L,'EPA Export Aggregation'!$A:$A,$B5,'EPA Export Aggregation'!$D:$D,$A$1)*IF($A5="CH4",About!$D$58,IF($A5="N2O",About!$D$59,1))</f>
        <v>38.4417548136162</v>
      </c>
      <c r="J5">
        <f>SUMIFS('EPA Export Aggregation'!M:M,'EPA Export Aggregation'!$A:$A,$B5,'EPA Export Aggregation'!$D:$D,$A$1)*IF($A5="CH4",About!$D$58,IF($A5="N2O",About!$D$59,1))</f>
        <v>39.537233677226403</v>
      </c>
      <c r="K5">
        <f>SUMIFS('EPA Export Aggregation'!N:N,'EPA Export Aggregation'!$A:$A,$B5,'EPA Export Aggregation'!$D:$D,$A$1)*IF($A5="CH4",About!$D$58,IF($A5="N2O",About!$D$59,1))</f>
        <v>39.919887276478597</v>
      </c>
      <c r="L5">
        <f>SUMIFS('EPA Export Aggregation'!O:O,'EPA Export Aggregation'!$A:$A,$B5,'EPA Export Aggregation'!$D:$D,$A$1)*IF($A5="CH4",About!$D$58,IF($A5="N2O",About!$D$59,1))</f>
        <v>39.362309663026302</v>
      </c>
      <c r="M5">
        <f>SUMIFS('EPA Export Aggregation'!P:P,'EPA Export Aggregation'!$A:$A,$B5,'EPA Export Aggregation'!$D:$D,$A$1)*IF($A5="CH4",About!$D$58,IF($A5="N2O",About!$D$59,1))</f>
        <v>39.706881852867902</v>
      </c>
      <c r="N5">
        <f>SUMIFS('EPA Export Aggregation'!Q:Q,'EPA Export Aggregation'!$A:$A,$B5,'EPA Export Aggregation'!$D:$D,$A$1)*IF($A5="CH4",About!$D$58,IF($A5="N2O",About!$D$59,1))</f>
        <v>39.165704473596001</v>
      </c>
      <c r="O5">
        <f>SUMIFS('EPA Export Aggregation'!R:R,'EPA Export Aggregation'!$A:$A,$B5,'EPA Export Aggregation'!$D:$D,$A$1)*IF($A5="CH4",About!$D$58,IF($A5="N2O",About!$D$59,1))</f>
        <v>40.558440672467</v>
      </c>
      <c r="P5">
        <f>SUMIFS('EPA Export Aggregation'!S:S,'EPA Export Aggregation'!$A:$A,$B5,'EPA Export Aggregation'!$D:$D,$A$1)*IF($A5="CH4",About!$D$58,IF($A5="N2O",About!$D$59,1))</f>
        <v>41.596332638505601</v>
      </c>
      <c r="Q5">
        <f>SUMIFS('EPA Export Aggregation'!T:T,'EPA Export Aggregation'!$A:$A,$B5,'EPA Export Aggregation'!$D:$D,$A$1)*IF($A5="CH4",About!$D$58,IF($A5="N2O",About!$D$59,1))</f>
        <v>40.528065269655997</v>
      </c>
      <c r="R5">
        <f>SUMIFS('EPA Export Aggregation'!U:U,'EPA Export Aggregation'!$A:$A,$B5,'EPA Export Aggregation'!$D:$D,$A$1)*IF($A5="CH4",About!$D$58,IF($A5="N2O",About!$D$59,1))</f>
        <v>41.025105010472501</v>
      </c>
      <c r="S5">
        <f>SUMIFS('EPA Export Aggregation'!V:V,'EPA Export Aggregation'!$A:$A,$B5,'EPA Export Aggregation'!$D:$D,$A$1)*IF($A5="CH4",About!$D$58,IF($A5="N2O",About!$D$59,1))</f>
        <v>41.020355446840497</v>
      </c>
      <c r="T5">
        <f>SUMIFS('EPA Export Aggregation'!W:W,'EPA Export Aggregation'!$A:$A,$B5,'EPA Export Aggregation'!$D:$D,$A$1)*IF($A5="CH4",About!$D$58,IF($A5="N2O",About!$D$59,1))</f>
        <v>41.233385131617801</v>
      </c>
      <c r="U5">
        <f>SUMIFS('EPA Export Aggregation'!X:X,'EPA Export Aggregation'!$A:$A,$B5,'EPA Export Aggregation'!$D:$D,$A$1)*IF($A5="CH4",About!$D$58,IF($A5="N2O",About!$D$59,1))</f>
        <v>39.291685388657001</v>
      </c>
      <c r="V5">
        <f>SUMIFS('EPA Export Aggregation'!Y:Y,'EPA Export Aggregation'!$A:$A,$B5,'EPA Export Aggregation'!$D:$D,$A$1)*IF($A5="CH4",About!$D$58,IF($A5="N2O",About!$D$59,1))</f>
        <v>37.614092857021497</v>
      </c>
      <c r="W5">
        <f>SUMIFS('EPA Export Aggregation'!Z:Z,'EPA Export Aggregation'!$A:$A,$B5,'EPA Export Aggregation'!$D:$D,$A$1)*IF($A5="CH4",About!$D$58,IF($A5="N2O",About!$D$59,1))</f>
        <v>38.188927262230997</v>
      </c>
      <c r="X5">
        <f>SUMIFS('EPA Export Aggregation'!AA:AA,'EPA Export Aggregation'!$A:$A,$B5,'EPA Export Aggregation'!$D:$D,$A$1)*IF($A5="CH4",About!$D$58,IF($A5="N2O",About!$D$59,1))</f>
        <v>37.290453847684702</v>
      </c>
      <c r="Y5">
        <f>SUMIFS('EPA Export Aggregation'!AB:AB,'EPA Export Aggregation'!$A:$A,$B5,'EPA Export Aggregation'!$D:$D,$A$1)*IF($A5="CH4",About!$D$58,IF($A5="N2O",About!$D$59,1))</f>
        <v>36.420990763313903</v>
      </c>
      <c r="Z5">
        <f>SUMIFS('EPA Export Aggregation'!AC:AC,'EPA Export Aggregation'!$A:$A,$B5,'EPA Export Aggregation'!$D:$D,$A$1)*IF($A5="CH4",About!$D$58,IF($A5="N2O",About!$D$59,1))</f>
        <v>35.840431269309803</v>
      </c>
      <c r="AA5">
        <f>SUMIFS('EPA Export Aggregation'!AD:AD,'EPA Export Aggregation'!$A:$A,$B5,'EPA Export Aggregation'!$D:$D,$A$1)*IF($A5="CH4",About!$D$58,IF($A5="N2O",About!$D$59,1))</f>
        <v>37.339324918450401</v>
      </c>
      <c r="AB5">
        <f>SUMIFS('EPA Export Aggregation'!AE:AE,'EPA Export Aggregation'!$A:$A,$B5,'EPA Export Aggregation'!$D:$D,$A$1)*IF($A5="CH4",About!$D$58,IF($A5="N2O",About!$D$59,1))</f>
        <v>36.833468310388199</v>
      </c>
      <c r="AC5">
        <f>SUMIFS('EPA Export Aggregation'!AF:AF,'EPA Export Aggregation'!$A:$A,$B5,'EPA Export Aggregation'!$D:$D,$A$1)*IF($A5="CH4",About!$D$58,IF($A5="N2O",About!$D$59,1))</f>
        <v>37.803525989007497</v>
      </c>
      <c r="AD5">
        <f>SUMIFS('EPA Export Aggregation'!AG:AG,'EPA Export Aggregation'!$A:$A,$B5,'EPA Export Aggregation'!$D:$D,$A$1)*IF($A5="CH4",About!$D$58,IF($A5="N2O",About!$D$59,1))</f>
        <v>37.6910164119504</v>
      </c>
      <c r="AE5">
        <f>SUMIFS('EPA Export Aggregation'!AH:AH,'EPA Export Aggregation'!$A:$A,$B5,'EPA Export Aggregation'!$D:$D,$A$1)*IF($A5="CH4",About!$D$58,IF($A5="N2O",About!$D$59,1))</f>
        <v>38.358284412879499</v>
      </c>
      <c r="AF5">
        <f>SUMIFS('EPA Export Aggregation'!AI:AI,'EPA Export Aggregation'!$A:$A,$B5,'EPA Export Aggregation'!$D:$D,$A$1)*IF($A5="CH4",About!$D$58,IF($A5="N2O",About!$D$59,1))</f>
        <v>38.036602613986602</v>
      </c>
      <c r="AG5">
        <f>SUMIFS('EPA Export Aggregation'!AJ:AJ,'EPA Export Aggregation'!$A:$A,$B5,'EPA Export Aggregation'!$D:$D,$A$1)*IF($A5="CH4",About!$D$58,IF($A5="N2O",About!$D$59,1))</f>
        <v>34.521971430702997</v>
      </c>
      <c r="AH5">
        <f>SUMIFS('EPA Export Aggregation'!AK:AK,'EPA Export Aggregation'!$A:$A,$B5,'EPA Export Aggregation'!$D:$D,$A$1)*IF($A5="CH4",About!$D$58,IF($A5="N2O",About!$D$59,1))</f>
        <v>37.039397788476002</v>
      </c>
    </row>
    <row r="6" spans="1:34" x14ac:dyDescent="0.45">
      <c r="A6" s="413" t="s">
        <v>2215</v>
      </c>
      <c r="B6" s="414" t="s">
        <v>4202</v>
      </c>
      <c r="C6">
        <f>SUMIFS('EPA Export Aggregation'!F:F,'EPA Export Aggregation'!$A:$A,$B6,'EPA Export Aggregation'!$D:$D,$A$1)*IF($A6="CH4",About!$D$58,IF($A6="N2O",About!$D$59,1))</f>
        <v>8.6234381869307999</v>
      </c>
      <c r="D6">
        <f>SUMIFS('EPA Export Aggregation'!G:G,'EPA Export Aggregation'!$A:$A,$B6,'EPA Export Aggregation'!$D:$D,$A$1)*IF($A6="CH4",About!$D$58,IF($A6="N2O",About!$D$59,1))</f>
        <v>8.4917906482451002</v>
      </c>
      <c r="E6">
        <f>SUMIFS('EPA Export Aggregation'!H:H,'EPA Export Aggregation'!$A:$A,$B6,'EPA Export Aggregation'!$D:$D,$A$1)*IF($A6="CH4",About!$D$58,IF($A6="N2O",About!$D$59,1))</f>
        <v>8.5112052502151005</v>
      </c>
      <c r="F6">
        <f>SUMIFS('EPA Export Aggregation'!I:I,'EPA Export Aggregation'!$A:$A,$B6,'EPA Export Aggregation'!$D:$D,$A$1)*IF($A6="CH4",About!$D$58,IF($A6="N2O",About!$D$59,1))</f>
        <v>8.9476273009246992</v>
      </c>
      <c r="G6">
        <f>SUMIFS('EPA Export Aggregation'!J:J,'EPA Export Aggregation'!$A:$A,$B6,'EPA Export Aggregation'!$D:$D,$A$1)*IF($A6="CH4",About!$D$58,IF($A6="N2O",About!$D$59,1))</f>
        <v>9.1681975932651003</v>
      </c>
      <c r="H6">
        <f>SUMIFS('EPA Export Aggregation'!K:K,'EPA Export Aggregation'!$A:$A,$B6,'EPA Export Aggregation'!$D:$D,$A$1)*IF($A6="CH4",About!$D$58,IF($A6="N2O",About!$D$59,1))</f>
        <v>9.4148465280426006</v>
      </c>
      <c r="I6">
        <f>SUMIFS('EPA Export Aggregation'!L:L,'EPA Export Aggregation'!$A:$A,$B6,'EPA Export Aggregation'!$D:$D,$A$1)*IF($A6="CH4",About!$D$58,IF($A6="N2O",About!$D$59,1))</f>
        <v>9.5285755036107993</v>
      </c>
      <c r="J6">
        <f>SUMIFS('EPA Export Aggregation'!M:M,'EPA Export Aggregation'!$A:$A,$B6,'EPA Export Aggregation'!$D:$D,$A$1)*IF($A6="CH4",About!$D$58,IF($A6="N2O",About!$D$59,1))</f>
        <v>9.7155373382313002</v>
      </c>
      <c r="K6">
        <f>SUMIFS('EPA Export Aggregation'!N:N,'EPA Export Aggregation'!$A:$A,$B6,'EPA Export Aggregation'!$D:$D,$A$1)*IF($A6="CH4",About!$D$58,IF($A6="N2O",About!$D$59,1))</f>
        <v>9.5671169912859</v>
      </c>
      <c r="L6">
        <f>SUMIFS('EPA Export Aggregation'!O:O,'EPA Export Aggregation'!$A:$A,$B6,'EPA Export Aggregation'!$D:$D,$A$1)*IF($A6="CH4",About!$D$58,IF($A6="N2O",About!$D$59,1))</f>
        <v>9.7918710921790009</v>
      </c>
      <c r="M6">
        <f>SUMIFS('EPA Export Aggregation'!P:P,'EPA Export Aggregation'!$A:$A,$B6,'EPA Export Aggregation'!$D:$D,$A$1)*IF($A6="CH4",About!$D$58,IF($A6="N2O",About!$D$59,1))</f>
        <v>8.9240694338827993</v>
      </c>
      <c r="N6">
        <f>SUMIFS('EPA Export Aggregation'!Q:Q,'EPA Export Aggregation'!$A:$A,$B6,'EPA Export Aggregation'!$D:$D,$A$1)*IF($A6="CH4",About!$D$58,IF($A6="N2O",About!$D$59,1))</f>
        <v>10.45105823121</v>
      </c>
      <c r="O6">
        <f>SUMIFS('EPA Export Aggregation'!R:R,'EPA Export Aggregation'!$A:$A,$B6,'EPA Export Aggregation'!$D:$D,$A$1)*IF($A6="CH4",About!$D$58,IF($A6="N2O",About!$D$59,1))</f>
        <v>10.4989133126067</v>
      </c>
      <c r="P6">
        <f>SUMIFS('EPA Export Aggregation'!S:S,'EPA Export Aggregation'!$A:$A,$B6,'EPA Export Aggregation'!$D:$D,$A$1)*IF($A6="CH4",About!$D$58,IF($A6="N2O",About!$D$59,1))</f>
        <v>10.5310831415074</v>
      </c>
      <c r="Q6">
        <f>SUMIFS('EPA Export Aggregation'!T:T,'EPA Export Aggregation'!$A:$A,$B6,'EPA Export Aggregation'!$D:$D,$A$1)*IF($A6="CH4",About!$D$58,IF($A6="N2O",About!$D$59,1))</f>
        <v>12.106036730918699</v>
      </c>
      <c r="R6">
        <f>SUMIFS('EPA Export Aggregation'!U:U,'EPA Export Aggregation'!$A:$A,$B6,'EPA Export Aggregation'!$D:$D,$A$1)*IF($A6="CH4",About!$D$58,IF($A6="N2O",About!$D$59,1))</f>
        <v>12.021621818264</v>
      </c>
      <c r="S6">
        <f>SUMIFS('EPA Export Aggregation'!V:V,'EPA Export Aggregation'!$A:$A,$B6,'EPA Export Aggregation'!$D:$D,$A$1)*IF($A6="CH4",About!$D$58,IF($A6="N2O",About!$D$59,1))</f>
        <v>12.926183025007999</v>
      </c>
      <c r="T6">
        <f>SUMIFS('EPA Export Aggregation'!W:W,'EPA Export Aggregation'!$A:$A,$B6,'EPA Export Aggregation'!$D:$D,$A$1)*IF($A6="CH4",About!$D$58,IF($A6="N2O",About!$D$59,1))</f>
        <v>12.188585109922199</v>
      </c>
      <c r="U6">
        <f>SUMIFS('EPA Export Aggregation'!X:X,'EPA Export Aggregation'!$A:$A,$B6,'EPA Export Aggregation'!$D:$D,$A$1)*IF($A6="CH4",About!$D$58,IF($A6="N2O",About!$D$59,1))</f>
        <v>10.784698058398799</v>
      </c>
      <c r="V6">
        <f>SUMIFS('EPA Export Aggregation'!Y:Y,'EPA Export Aggregation'!$A:$A,$B6,'EPA Export Aggregation'!$D:$D,$A$1)*IF($A6="CH4",About!$D$58,IF($A6="N2O",About!$D$59,1))</f>
        <v>9.4636965134574993</v>
      </c>
      <c r="W6">
        <f>SUMIFS('EPA Export Aggregation'!Z:Z,'EPA Export Aggregation'!$A:$A,$B6,'EPA Export Aggregation'!$D:$D,$A$1)*IF($A6="CH4",About!$D$58,IF($A6="N2O",About!$D$59,1))</f>
        <v>9.6081045874958999</v>
      </c>
      <c r="X6">
        <f>SUMIFS('EPA Export Aggregation'!AA:AA,'EPA Export Aggregation'!$A:$A,$B6,'EPA Export Aggregation'!$D:$D,$A$1)*IF($A6="CH4",About!$D$58,IF($A6="N2O",About!$D$59,1))</f>
        <v>8.0609375866344006</v>
      </c>
      <c r="Y6">
        <f>SUMIFS('EPA Export Aggregation'!AB:AB,'EPA Export Aggregation'!$A:$A,$B6,'EPA Export Aggregation'!$D:$D,$A$1)*IF($A6="CH4",About!$D$58,IF($A6="N2O",About!$D$59,1))</f>
        <v>8.7842827468679001</v>
      </c>
      <c r="Z6">
        <f>SUMIFS('EPA Export Aggregation'!AC:AC,'EPA Export Aggregation'!$A:$A,$B6,'EPA Export Aggregation'!$D:$D,$A$1)*IF($A6="CH4",About!$D$58,IF($A6="N2O",About!$D$59,1))</f>
        <v>8.5779076649650001</v>
      </c>
      <c r="AA6">
        <f>SUMIFS('EPA Export Aggregation'!AD:AD,'EPA Export Aggregation'!$A:$A,$B6,'EPA Export Aggregation'!$D:$D,$A$1)*IF($A6="CH4",About!$D$58,IF($A6="N2O",About!$D$59,1))</f>
        <v>8.7580447937247001</v>
      </c>
      <c r="AB6">
        <f>SUMIFS('EPA Export Aggregation'!AE:AE,'EPA Export Aggregation'!$A:$A,$B6,'EPA Export Aggregation'!$D:$D,$A$1)*IF($A6="CH4",About!$D$58,IF($A6="N2O",About!$D$59,1))</f>
        <v>9.1076007825981993</v>
      </c>
      <c r="AC6">
        <f>SUMIFS('EPA Export Aggregation'!AF:AF,'EPA Export Aggregation'!$A:$A,$B6,'EPA Export Aggregation'!$D:$D,$A$1)*IF($A6="CH4",About!$D$58,IF($A6="N2O",About!$D$59,1))</f>
        <v>7.3805896599</v>
      </c>
      <c r="AD6">
        <f>SUMIFS('EPA Export Aggregation'!AG:AG,'EPA Export Aggregation'!$A:$A,$B6,'EPA Export Aggregation'!$D:$D,$A$1)*IF($A6="CH4",About!$D$58,IF($A6="N2O",About!$D$59,1))</f>
        <v>7.2562048346932002</v>
      </c>
      <c r="AE6">
        <f>SUMIFS('EPA Export Aggregation'!AH:AH,'EPA Export Aggregation'!$A:$A,$B6,'EPA Export Aggregation'!$D:$D,$A$1)*IF($A6="CH4",About!$D$58,IF($A6="N2O",About!$D$59,1))</f>
        <v>7.9227316214724999</v>
      </c>
      <c r="AF6">
        <f>SUMIFS('EPA Export Aggregation'!AI:AI,'EPA Export Aggregation'!$A:$A,$B6,'EPA Export Aggregation'!$D:$D,$A$1)*IF($A6="CH4",About!$D$58,IF($A6="N2O",About!$D$59,1))</f>
        <v>7.9514065548934001</v>
      </c>
      <c r="AG6">
        <f>SUMIFS('EPA Export Aggregation'!AJ:AJ,'EPA Export Aggregation'!$A:$A,$B6,'EPA Export Aggregation'!$D:$D,$A$1)*IF($A6="CH4",About!$D$58,IF($A6="N2O",About!$D$59,1))</f>
        <v>7.6627146442063001</v>
      </c>
      <c r="AH6">
        <f>SUMIFS('EPA Export Aggregation'!AK:AK,'EPA Export Aggregation'!$A:$A,$B6,'EPA Export Aggregation'!$D:$D,$A$1)*IF($A6="CH4",About!$D$58,IF($A6="N2O",About!$D$59,1))</f>
        <v>7.6803253067683004</v>
      </c>
    </row>
    <row r="7" spans="1:34" x14ac:dyDescent="0.45">
      <c r="A7" s="413" t="s">
        <v>2215</v>
      </c>
      <c r="B7" s="414" t="s">
        <v>4204</v>
      </c>
      <c r="C7">
        <f>SUMIFS('EPA Export Aggregation'!F:F,'EPA Export Aggregation'!$A:$A,$B7,'EPA Export Aggregation'!$D:$D,$A$1)*IF($A7="CH4",About!$D$58,IF($A7="N2O",About!$D$59,1))</f>
        <v>7.4869822439440998</v>
      </c>
      <c r="D7">
        <f>SUMIFS('EPA Export Aggregation'!G:G,'EPA Export Aggregation'!$A:$A,$B7,'EPA Export Aggregation'!$D:$D,$A$1)*IF($A7="CH4",About!$D$58,IF($A7="N2O",About!$D$59,1))</f>
        <v>8.0250540434503996</v>
      </c>
      <c r="E7">
        <f>SUMIFS('EPA Export Aggregation'!H:H,'EPA Export Aggregation'!$A:$A,$B7,'EPA Export Aggregation'!$D:$D,$A$1)*IF($A7="CH4",About!$D$58,IF($A7="N2O",About!$D$59,1))</f>
        <v>7.7260107248554002</v>
      </c>
      <c r="F7">
        <f>SUMIFS('EPA Export Aggregation'!I:I,'EPA Export Aggregation'!$A:$A,$B7,'EPA Export Aggregation'!$D:$D,$A$1)*IF($A7="CH4",About!$D$58,IF($A7="N2O",About!$D$59,1))</f>
        <v>8.7564682862041003</v>
      </c>
      <c r="G7">
        <f>SUMIFS('EPA Export Aggregation'!J:J,'EPA Export Aggregation'!$A:$A,$B7,'EPA Export Aggregation'!$D:$D,$A$1)*IF($A7="CH4",About!$D$58,IF($A7="N2O",About!$D$59,1))</f>
        <v>8.0664587396301997</v>
      </c>
      <c r="H7">
        <f>SUMIFS('EPA Export Aggregation'!K:K,'EPA Export Aggregation'!$A:$A,$B7,'EPA Export Aggregation'!$D:$D,$A$1)*IF($A7="CH4",About!$D$58,IF($A7="N2O",About!$D$59,1))</f>
        <v>8.2569581690685006</v>
      </c>
      <c r="I7">
        <f>SUMIFS('EPA Export Aggregation'!L:L,'EPA Export Aggregation'!$A:$A,$B7,'EPA Export Aggregation'!$D:$D,$A$1)*IF($A7="CH4",About!$D$58,IF($A7="N2O",About!$D$59,1))</f>
        <v>9.3264876367064993</v>
      </c>
      <c r="J7">
        <f>SUMIFS('EPA Export Aggregation'!M:M,'EPA Export Aggregation'!$A:$A,$B7,'EPA Export Aggregation'!$D:$D,$A$1)*IF($A7="CH4",About!$D$58,IF($A7="N2O",About!$D$59,1))</f>
        <v>8.6476974721578994</v>
      </c>
      <c r="K7">
        <f>SUMIFS('EPA Export Aggregation'!N:N,'EPA Export Aggregation'!$A:$A,$B7,'EPA Export Aggregation'!$D:$D,$A$1)*IF($A7="CH4",About!$D$58,IF($A7="N2O",About!$D$59,1))</f>
        <v>7.2654319702264001</v>
      </c>
      <c r="L7">
        <f>SUMIFS('EPA Export Aggregation'!O:O,'EPA Export Aggregation'!$A:$A,$B7,'EPA Export Aggregation'!$D:$D,$A$1)*IF($A7="CH4",About!$D$58,IF($A7="N2O",About!$D$59,1))</f>
        <v>7.7752927010213</v>
      </c>
      <c r="M7">
        <f>SUMIFS('EPA Export Aggregation'!P:P,'EPA Export Aggregation'!$A:$A,$B7,'EPA Export Aggregation'!$D:$D,$A$1)*IF($A7="CH4",About!$D$58,IF($A7="N2O",About!$D$59,1))</f>
        <v>7.7810905098302001</v>
      </c>
      <c r="N7">
        <f>SUMIFS('EPA Export Aggregation'!Q:Q,'EPA Export Aggregation'!$A:$A,$B7,'EPA Export Aggregation'!$D:$D,$A$1)*IF($A7="CH4",About!$D$58,IF($A7="N2O",About!$D$59,1))</f>
        <v>8.5092535965037008</v>
      </c>
      <c r="O7">
        <f>SUMIFS('EPA Export Aggregation'!R:R,'EPA Export Aggregation'!$A:$A,$B7,'EPA Export Aggregation'!$D:$D,$A$1)*IF($A7="CH4",About!$D$58,IF($A7="N2O",About!$D$59,1))</f>
        <v>7.8698997463096996</v>
      </c>
      <c r="P7">
        <f>SUMIFS('EPA Export Aggregation'!S:S,'EPA Export Aggregation'!$A:$A,$B7,'EPA Export Aggregation'!$D:$D,$A$1)*IF($A7="CH4",About!$D$58,IF($A7="N2O",About!$D$59,1))</f>
        <v>7.7962781496089004</v>
      </c>
      <c r="Q7">
        <f>SUMIFS('EPA Export Aggregation'!T:T,'EPA Export Aggregation'!$A:$A,$B7,'EPA Export Aggregation'!$D:$D,$A$1)*IF($A7="CH4",About!$D$58,IF($A7="N2O",About!$D$59,1))</f>
        <v>7.3010950987804</v>
      </c>
      <c r="R7">
        <f>SUMIFS('EPA Export Aggregation'!U:U,'EPA Export Aggregation'!$A:$A,$B7,'EPA Export Aggregation'!$D:$D,$A$1)*IF($A7="CH4",About!$D$58,IF($A7="N2O",About!$D$59,1))</f>
        <v>7.0240033542275997</v>
      </c>
      <c r="S7">
        <f>SUMIFS('EPA Export Aggregation'!V:V,'EPA Export Aggregation'!$A:$A,$B7,'EPA Export Aggregation'!$D:$D,$A$1)*IF($A7="CH4",About!$D$58,IF($A7="N2O",About!$D$59,1))</f>
        <v>6.2807052110557002</v>
      </c>
      <c r="T7">
        <f>SUMIFS('EPA Export Aggregation'!W:W,'EPA Export Aggregation'!$A:$A,$B7,'EPA Export Aggregation'!$D:$D,$A$1)*IF($A7="CH4",About!$D$58,IF($A7="N2O",About!$D$59,1))</f>
        <v>6.7231021116422003</v>
      </c>
      <c r="U7">
        <f>SUMIFS('EPA Export Aggregation'!X:X,'EPA Export Aggregation'!$A:$A,$B7,'EPA Export Aggregation'!$D:$D,$A$1)*IF($A7="CH4",About!$D$58,IF($A7="N2O",About!$D$59,1))</f>
        <v>7.5692157974827996</v>
      </c>
      <c r="V7">
        <f>SUMIFS('EPA Export Aggregation'!Y:Y,'EPA Export Aggregation'!$A:$A,$B7,'EPA Export Aggregation'!$D:$D,$A$1)*IF($A7="CH4",About!$D$58,IF($A7="N2O",About!$D$59,1))</f>
        <v>6.9429473583590999</v>
      </c>
      <c r="W7">
        <f>SUMIFS('EPA Export Aggregation'!Z:Z,'EPA Export Aggregation'!$A:$A,$B7,'EPA Export Aggregation'!$D:$D,$A$1)*IF($A7="CH4",About!$D$58,IF($A7="N2O",About!$D$59,1))</f>
        <v>6.9539258365540002</v>
      </c>
      <c r="X7">
        <f>SUMIFS('EPA Export Aggregation'!AA:AA,'EPA Export Aggregation'!$A:$A,$B7,'EPA Export Aggregation'!$D:$D,$A$1)*IF($A7="CH4",About!$D$58,IF($A7="N2O",About!$D$59,1))</f>
        <v>6.5599213108030003</v>
      </c>
      <c r="Y7">
        <f>SUMIFS('EPA Export Aggregation'!AB:AB,'EPA Export Aggregation'!$A:$A,$B7,'EPA Export Aggregation'!$D:$D,$A$1)*IF($A7="CH4",About!$D$58,IF($A7="N2O",About!$D$59,1))</f>
        <v>5.2705224599887996</v>
      </c>
      <c r="Z7">
        <f>SUMIFS('EPA Export Aggregation'!AC:AC,'EPA Export Aggregation'!$A:$A,$B7,'EPA Export Aggregation'!$D:$D,$A$1)*IF($A7="CH4",About!$D$58,IF($A7="N2O",About!$D$59,1))</f>
        <v>6.6942562723333001</v>
      </c>
      <c r="AA7">
        <f>SUMIFS('EPA Export Aggregation'!AD:AD,'EPA Export Aggregation'!$A:$A,$B7,'EPA Export Aggregation'!$D:$D,$A$1)*IF($A7="CH4",About!$D$58,IF($A7="N2O",About!$D$59,1))</f>
        <v>7.2904755218385997</v>
      </c>
      <c r="AB7">
        <f>SUMIFS('EPA Export Aggregation'!AE:AE,'EPA Export Aggregation'!$A:$A,$B7,'EPA Export Aggregation'!$D:$D,$A$1)*IF($A7="CH4",About!$D$58,IF($A7="N2O",About!$D$59,1))</f>
        <v>6.0071202307118998</v>
      </c>
      <c r="AC7">
        <f>SUMIFS('EPA Export Aggregation'!AF:AF,'EPA Export Aggregation'!$A:$A,$B7,'EPA Export Aggregation'!$D:$D,$A$1)*IF($A7="CH4",About!$D$58,IF($A7="N2O",About!$D$59,1))</f>
        <v>5.6030656613314003</v>
      </c>
      <c r="AD7">
        <f>SUMIFS('EPA Export Aggregation'!AG:AG,'EPA Export Aggregation'!$A:$A,$B7,'EPA Export Aggregation'!$D:$D,$A$1)*IF($A7="CH4",About!$D$58,IF($A7="N2O",About!$D$59,1))</f>
        <v>5.3759312235400003</v>
      </c>
      <c r="AE7">
        <f>SUMIFS('EPA Export Aggregation'!AH:AH,'EPA Export Aggregation'!$A:$A,$B7,'EPA Export Aggregation'!$D:$D,$A$1)*IF($A7="CH4",About!$D$58,IF($A7="N2O",About!$D$59,1))</f>
        <v>7.1986221531194001</v>
      </c>
      <c r="AF7">
        <f>SUMIFS('EPA Export Aggregation'!AI:AI,'EPA Export Aggregation'!$A:$A,$B7,'EPA Export Aggregation'!$D:$D,$A$1)*IF($A7="CH4",About!$D$58,IF($A7="N2O",About!$D$59,1))</f>
        <v>7.2112129099956004</v>
      </c>
      <c r="AG7">
        <f>SUMIFS('EPA Export Aggregation'!AJ:AJ,'EPA Export Aggregation'!$A:$A,$B7,'EPA Export Aggregation'!$D:$D,$A$1)*IF($A7="CH4",About!$D$58,IF($A7="N2O",About!$D$59,1))</f>
        <v>6.3573937703069001</v>
      </c>
      <c r="AH7">
        <f>SUMIFS('EPA Export Aggregation'!AK:AK,'EPA Export Aggregation'!$A:$A,$B7,'EPA Export Aggregation'!$D:$D,$A$1)*IF($A7="CH4",About!$D$58,IF($A7="N2O",About!$D$59,1))</f>
        <v>6.3276484635183996</v>
      </c>
    </row>
    <row r="8" spans="1:34" x14ac:dyDescent="0.45">
      <c r="A8" s="413" t="s">
        <v>2215</v>
      </c>
      <c r="B8" s="414" t="s">
        <v>4206</v>
      </c>
      <c r="C8">
        <f>SUMIFS('EPA Export Aggregation'!F:F,'EPA Export Aggregation'!$A:$A,$B8,'EPA Export Aggregation'!$D:$D,$A$1)*IF($A8="CH4",About!$D$58,IF($A8="N2O",About!$D$59,1))</f>
        <v>4.5057370013981002</v>
      </c>
      <c r="D8">
        <f>SUMIFS('EPA Export Aggregation'!G:G,'EPA Export Aggregation'!$A:$A,$B8,'EPA Export Aggregation'!$D:$D,$A$1)*IF($A8="CH4",About!$D$58,IF($A8="N2O",About!$D$59,1))</f>
        <v>4.7330355651711997</v>
      </c>
      <c r="E8">
        <f>SUMIFS('EPA Export Aggregation'!H:H,'EPA Export Aggregation'!$A:$A,$B8,'EPA Export Aggregation'!$D:$D,$A$1)*IF($A8="CH4",About!$D$58,IF($A8="N2O",About!$D$59,1))</f>
        <v>4.5114373557040004</v>
      </c>
      <c r="F8">
        <f>SUMIFS('EPA Export Aggregation'!I:I,'EPA Export Aggregation'!$A:$A,$B8,'EPA Export Aggregation'!$D:$D,$A$1)*IF($A8="CH4",About!$D$58,IF($A8="N2O",About!$D$59,1))</f>
        <v>5.0283471870492003</v>
      </c>
      <c r="G8">
        <f>SUMIFS('EPA Export Aggregation'!J:J,'EPA Export Aggregation'!$A:$A,$B8,'EPA Export Aggregation'!$D:$D,$A$1)*IF($A8="CH4",About!$D$58,IF($A8="N2O",About!$D$59,1))</f>
        <v>4.7588333795973998</v>
      </c>
      <c r="H8">
        <f>SUMIFS('EPA Export Aggregation'!K:K,'EPA Export Aggregation'!$A:$A,$B8,'EPA Export Aggregation'!$D:$D,$A$1)*IF($A8="CH4",About!$D$58,IF($A8="N2O",About!$D$59,1))</f>
        <v>4.7359919874880001</v>
      </c>
      <c r="I8">
        <f>SUMIFS('EPA Export Aggregation'!L:L,'EPA Export Aggregation'!$A:$A,$B8,'EPA Export Aggregation'!$D:$D,$A$1)*IF($A8="CH4",About!$D$58,IF($A8="N2O",About!$D$59,1))</f>
        <v>5.3306035304927999</v>
      </c>
      <c r="J8">
        <f>SUMIFS('EPA Export Aggregation'!M:M,'EPA Export Aggregation'!$A:$A,$B8,'EPA Export Aggregation'!$D:$D,$A$1)*IF($A8="CH4",About!$D$58,IF($A8="N2O",About!$D$59,1))</f>
        <v>5.2088725166782996</v>
      </c>
      <c r="K8">
        <f>SUMIFS('EPA Export Aggregation'!N:N,'EPA Export Aggregation'!$A:$A,$B8,'EPA Export Aggregation'!$D:$D,$A$1)*IF($A8="CH4",About!$D$58,IF($A8="N2O",About!$D$59,1))</f>
        <v>4.4350593253261996</v>
      </c>
      <c r="L8">
        <f>SUMIFS('EPA Export Aggregation'!O:O,'EPA Export Aggregation'!$A:$A,$B8,'EPA Export Aggregation'!$D:$D,$A$1)*IF($A8="CH4",About!$D$58,IF($A8="N2O",About!$D$59,1))</f>
        <v>4.7169604867421002</v>
      </c>
      <c r="M8">
        <f>SUMIFS('EPA Export Aggregation'!P:P,'EPA Export Aggregation'!$A:$A,$B8,'EPA Export Aggregation'!$D:$D,$A$1)*IF($A8="CH4",About!$D$58,IF($A8="N2O",About!$D$59,1))</f>
        <v>4.6744687519056001</v>
      </c>
      <c r="N8">
        <f>SUMIFS('EPA Export Aggregation'!Q:Q,'EPA Export Aggregation'!$A:$A,$B8,'EPA Export Aggregation'!$D:$D,$A$1)*IF($A8="CH4",About!$D$58,IF($A8="N2O",About!$D$59,1))</f>
        <v>5.2499913863990999</v>
      </c>
      <c r="O8">
        <f>SUMIFS('EPA Export Aggregation'!R:R,'EPA Export Aggregation'!$A:$A,$B8,'EPA Export Aggregation'!$D:$D,$A$1)*IF($A8="CH4",About!$D$58,IF($A8="N2O",About!$D$59,1))</f>
        <v>4.6509790690867998</v>
      </c>
      <c r="P8">
        <f>SUMIFS('EPA Export Aggregation'!S:S,'EPA Export Aggregation'!$A:$A,$B8,'EPA Export Aggregation'!$D:$D,$A$1)*IF($A8="CH4",About!$D$58,IF($A8="N2O",About!$D$59,1))</f>
        <v>4.5432486981783997</v>
      </c>
      <c r="Q8">
        <f>SUMIFS('EPA Export Aggregation'!T:T,'EPA Export Aggregation'!$A:$A,$B8,'EPA Export Aggregation'!$D:$D,$A$1)*IF($A8="CH4",About!$D$58,IF($A8="N2O",About!$D$59,1))</f>
        <v>4.5899520658461004</v>
      </c>
      <c r="R8">
        <f>SUMIFS('EPA Export Aggregation'!U:U,'EPA Export Aggregation'!$A:$A,$B8,'EPA Export Aggregation'!$D:$D,$A$1)*IF($A8="CH4",About!$D$58,IF($A8="N2O",About!$D$59,1))</f>
        <v>4.3450782053330999</v>
      </c>
      <c r="S8">
        <f>SUMIFS('EPA Export Aggregation'!V:V,'EPA Export Aggregation'!$A:$A,$B8,'EPA Export Aggregation'!$D:$D,$A$1)*IF($A8="CH4",About!$D$58,IF($A8="N2O",About!$D$59,1))</f>
        <v>4.0268650733692999</v>
      </c>
      <c r="T8">
        <f>SUMIFS('EPA Export Aggregation'!W:W,'EPA Export Aggregation'!$A:$A,$B8,'EPA Export Aggregation'!$D:$D,$A$1)*IF($A8="CH4",About!$D$58,IF($A8="N2O",About!$D$59,1))</f>
        <v>4.0531333869796002</v>
      </c>
      <c r="U8">
        <f>SUMIFS('EPA Export Aggregation'!X:X,'EPA Export Aggregation'!$A:$A,$B8,'EPA Export Aggregation'!$D:$D,$A$1)*IF($A8="CH4",About!$D$58,IF($A8="N2O",About!$D$59,1))</f>
        <v>4.5711881387829001</v>
      </c>
      <c r="V8">
        <f>SUMIFS('EPA Export Aggregation'!Y:Y,'EPA Export Aggregation'!$A:$A,$B8,'EPA Export Aggregation'!$D:$D,$A$1)*IF($A8="CH4",About!$D$58,IF($A8="N2O",About!$D$59,1))</f>
        <v>4.1787127484365998</v>
      </c>
      <c r="W8">
        <f>SUMIFS('EPA Export Aggregation'!Z:Z,'EPA Export Aggregation'!$A:$A,$B8,'EPA Export Aggregation'!$D:$D,$A$1)*IF($A8="CH4",About!$D$58,IF($A8="N2O",About!$D$59,1))</f>
        <v>4.1040957929838999</v>
      </c>
      <c r="X8">
        <f>SUMIFS('EPA Export Aggregation'!AA:AA,'EPA Export Aggregation'!$A:$A,$B8,'EPA Export Aggregation'!$D:$D,$A$1)*IF($A8="CH4",About!$D$58,IF($A8="N2O",About!$D$59,1))</f>
        <v>4.0417700155425003</v>
      </c>
      <c r="Y8">
        <f>SUMIFS('EPA Export Aggregation'!AB:AB,'EPA Export Aggregation'!$A:$A,$B8,'EPA Export Aggregation'!$D:$D,$A$1)*IF($A8="CH4",About!$D$58,IF($A8="N2O",About!$D$59,1))</f>
        <v>3.6147829656950998</v>
      </c>
      <c r="Z8">
        <f>SUMIFS('EPA Export Aggregation'!AC:AC,'EPA Export Aggregation'!$A:$A,$B8,'EPA Export Aggregation'!$D:$D,$A$1)*IF($A8="CH4",About!$D$58,IF($A8="N2O",About!$D$59,1))</f>
        <v>4.2574829826630003</v>
      </c>
      <c r="AA8">
        <f>SUMIFS('EPA Export Aggregation'!AD:AD,'EPA Export Aggregation'!$A:$A,$B8,'EPA Export Aggregation'!$D:$D,$A$1)*IF($A8="CH4",About!$D$58,IF($A8="N2O",About!$D$59,1))</f>
        <v>4.7454777258908001</v>
      </c>
      <c r="AB8">
        <f>SUMIFS('EPA Export Aggregation'!AE:AE,'EPA Export Aggregation'!$A:$A,$B8,'EPA Export Aggregation'!$D:$D,$A$1)*IF($A8="CH4",About!$D$58,IF($A8="N2O",About!$D$59,1))</f>
        <v>4.5868267490908003</v>
      </c>
      <c r="AC8">
        <f>SUMIFS('EPA Export Aggregation'!AF:AF,'EPA Export Aggregation'!$A:$A,$B8,'EPA Export Aggregation'!$D:$D,$A$1)*IF($A8="CH4",About!$D$58,IF($A8="N2O",About!$D$59,1))</f>
        <v>4.2170346368017997</v>
      </c>
      <c r="AD8">
        <f>SUMIFS('EPA Export Aggregation'!AG:AG,'EPA Export Aggregation'!$A:$A,$B8,'EPA Export Aggregation'!$D:$D,$A$1)*IF($A8="CH4",About!$D$58,IF($A8="N2O",About!$D$59,1))</f>
        <v>4.1561860800602997</v>
      </c>
      <c r="AE8">
        <f>SUMIFS('EPA Export Aggregation'!AH:AH,'EPA Export Aggregation'!$A:$A,$B8,'EPA Export Aggregation'!$D:$D,$A$1)*IF($A8="CH4",About!$D$58,IF($A8="N2O",About!$D$59,1))</f>
        <v>4.754432302703</v>
      </c>
      <c r="AF8">
        <f>SUMIFS('EPA Export Aggregation'!AI:AI,'EPA Export Aggregation'!$A:$A,$B8,'EPA Export Aggregation'!$D:$D,$A$1)*IF($A8="CH4",About!$D$58,IF($A8="N2O",About!$D$59,1))</f>
        <v>4.6337171456524002</v>
      </c>
      <c r="AG8">
        <f>SUMIFS('EPA Export Aggregation'!AJ:AJ,'EPA Export Aggregation'!$A:$A,$B8,'EPA Export Aggregation'!$D:$D,$A$1)*IF($A8="CH4",About!$D$58,IF($A8="N2O",About!$D$59,1))</f>
        <v>4.2590720661169001</v>
      </c>
      <c r="AH8">
        <f>SUMIFS('EPA Export Aggregation'!AK:AK,'EPA Export Aggregation'!$A:$A,$B8,'EPA Export Aggregation'!$D:$D,$A$1)*IF($A8="CH4",About!$D$58,IF($A8="N2O",About!$D$59,1))</f>
        <v>4.4554694518161</v>
      </c>
    </row>
    <row r="9" spans="1:34" x14ac:dyDescent="0.45">
      <c r="A9" s="413" t="s">
        <v>2215</v>
      </c>
      <c r="B9" s="414" t="s">
        <v>4216</v>
      </c>
      <c r="C9">
        <f>SUMIFS('EPA Export Aggregation'!F:F,'EPA Export Aggregation'!$A:$A,$B9,'EPA Export Aggregation'!$D:$D,$A$1)*IF($A9="CH4",About!$D$58,IF($A9="N2O",About!$D$59,1))</f>
        <v>1.0638453774565</v>
      </c>
      <c r="D9">
        <f>SUMIFS('EPA Export Aggregation'!G:G,'EPA Export Aggregation'!$A:$A,$B9,'EPA Export Aggregation'!$D:$D,$A$1)*IF($A9="CH4",About!$D$58,IF($A9="N2O",About!$D$59,1))</f>
        <v>0.87935373702959996</v>
      </c>
      <c r="E9">
        <f>SUMIFS('EPA Export Aggregation'!H:H,'EPA Export Aggregation'!$A:$A,$B9,'EPA Export Aggregation'!$D:$D,$A$1)*IF($A9="CH4",About!$D$58,IF($A9="N2O",About!$D$59,1))</f>
        <v>0.96322225933109995</v>
      </c>
      <c r="F9">
        <f>SUMIFS('EPA Export Aggregation'!I:I,'EPA Export Aggregation'!$A:$A,$B9,'EPA Export Aggregation'!$D:$D,$A$1)*IF($A9="CH4",About!$D$58,IF($A9="N2O",About!$D$59,1))</f>
        <v>0.94875541831999999</v>
      </c>
      <c r="G9">
        <f>SUMIFS('EPA Export Aggregation'!J:J,'EPA Export Aggregation'!$A:$A,$B9,'EPA Export Aggregation'!$D:$D,$A$1)*IF($A9="CH4",About!$D$58,IF($A9="N2O",About!$D$59,1))</f>
        <v>0.99293217804879996</v>
      </c>
      <c r="H9">
        <f>SUMIFS('EPA Export Aggregation'!K:K,'EPA Export Aggregation'!$A:$A,$B9,'EPA Export Aggregation'!$D:$D,$A$1)*IF($A9="CH4",About!$D$58,IF($A9="N2O",About!$D$59,1))</f>
        <v>1.074142246424</v>
      </c>
      <c r="I9">
        <f>SUMIFS('EPA Export Aggregation'!L:L,'EPA Export Aggregation'!$A:$A,$B9,'EPA Export Aggregation'!$D:$D,$A$1)*IF($A9="CH4",About!$D$58,IF($A9="N2O",About!$D$59,1))</f>
        <v>1.026355880426</v>
      </c>
      <c r="J9">
        <f>SUMIFS('EPA Export Aggregation'!M:M,'EPA Export Aggregation'!$A:$A,$B9,'EPA Export Aggregation'!$D:$D,$A$1)*IF($A9="CH4",About!$D$58,IF($A9="N2O",About!$D$59,1))</f>
        <v>0.98249659054850003</v>
      </c>
      <c r="K9">
        <f>SUMIFS('EPA Export Aggregation'!N:N,'EPA Export Aggregation'!$A:$A,$B9,'EPA Export Aggregation'!$D:$D,$A$1)*IF($A9="CH4",About!$D$58,IF($A9="N2O",About!$D$59,1))</f>
        <v>1.0717601228332001</v>
      </c>
      <c r="L9">
        <f>SUMIFS('EPA Export Aggregation'!O:O,'EPA Export Aggregation'!$A:$A,$B9,'EPA Export Aggregation'!$D:$D,$A$1)*IF($A9="CH4",About!$D$58,IF($A9="N2O",About!$D$59,1))</f>
        <v>1.4577920274561</v>
      </c>
      <c r="M9">
        <f>SUMIFS('EPA Export Aggregation'!P:P,'EPA Export Aggregation'!$A:$A,$B9,'EPA Export Aggregation'!$D:$D,$A$1)*IF($A9="CH4",About!$D$58,IF($A9="N2O",About!$D$59,1))</f>
        <v>1.0574344812109</v>
      </c>
      <c r="N9">
        <f>SUMIFS('EPA Export Aggregation'!Q:Q,'EPA Export Aggregation'!$A:$A,$B9,'EPA Export Aggregation'!$D:$D,$A$1)*IF($A9="CH4",About!$D$58,IF($A9="N2O",About!$D$59,1))</f>
        <v>1.0928374528142999</v>
      </c>
      <c r="O9">
        <f>SUMIFS('EPA Export Aggregation'!R:R,'EPA Export Aggregation'!$A:$A,$B9,'EPA Export Aggregation'!$D:$D,$A$1)*IF($A9="CH4",About!$D$58,IF($A9="N2O",About!$D$59,1))</f>
        <v>1.1861993440864</v>
      </c>
      <c r="P9">
        <f>SUMIFS('EPA Export Aggregation'!S:S,'EPA Export Aggregation'!$A:$A,$B9,'EPA Export Aggregation'!$D:$D,$A$1)*IF($A9="CH4",About!$D$58,IF($A9="N2O",About!$D$59,1))</f>
        <v>1.0723624821924</v>
      </c>
      <c r="Q9">
        <f>SUMIFS('EPA Export Aggregation'!T:T,'EPA Export Aggregation'!$A:$A,$B9,'EPA Export Aggregation'!$D:$D,$A$1)*IF($A9="CH4",About!$D$58,IF($A9="N2O",About!$D$59,1))</f>
        <v>1.3567044485747</v>
      </c>
      <c r="R9">
        <f>SUMIFS('EPA Export Aggregation'!U:U,'EPA Export Aggregation'!$A:$A,$B9,'EPA Export Aggregation'!$D:$D,$A$1)*IF($A9="CH4",About!$D$58,IF($A9="N2O",About!$D$59,1))</f>
        <v>1.3003338293877</v>
      </c>
      <c r="S9">
        <f>SUMIFS('EPA Export Aggregation'!V:V,'EPA Export Aggregation'!$A:$A,$B9,'EPA Export Aggregation'!$D:$D,$A$1)*IF($A9="CH4",About!$D$58,IF($A9="N2O",About!$D$59,1))</f>
        <v>1.2602998162176</v>
      </c>
      <c r="T9">
        <f>SUMIFS('EPA Export Aggregation'!W:W,'EPA Export Aggregation'!$A:$A,$B9,'EPA Export Aggregation'!$D:$D,$A$1)*IF($A9="CH4",About!$D$58,IF($A9="N2O",About!$D$59,1))</f>
        <v>1.2407276868796</v>
      </c>
      <c r="U9">
        <f>SUMIFS('EPA Export Aggregation'!X:X,'EPA Export Aggregation'!$A:$A,$B9,'EPA Export Aggregation'!$D:$D,$A$1)*IF($A9="CH4",About!$D$58,IF($A9="N2O",About!$D$59,1))</f>
        <v>1.067168346179</v>
      </c>
      <c r="V9">
        <f>SUMIFS('EPA Export Aggregation'!Y:Y,'EPA Export Aggregation'!$A:$A,$B9,'EPA Export Aggregation'!$D:$D,$A$1)*IF($A9="CH4",About!$D$58,IF($A9="N2O",About!$D$59,1))</f>
        <v>0.83930232032249996</v>
      </c>
      <c r="W9">
        <f>SUMIFS('EPA Export Aggregation'!Z:Z,'EPA Export Aggregation'!$A:$A,$B9,'EPA Export Aggregation'!$D:$D,$A$1)*IF($A9="CH4",About!$D$58,IF($A9="N2O",About!$D$59,1))</f>
        <v>0.54995608897769999</v>
      </c>
      <c r="X9">
        <f>SUMIFS('EPA Export Aggregation'!AA:AA,'EPA Export Aggregation'!$A:$A,$B9,'EPA Export Aggregation'!$D:$D,$A$1)*IF($A9="CH4",About!$D$58,IF($A9="N2O",About!$D$59,1))</f>
        <v>0.51346872488960005</v>
      </c>
      <c r="Y9">
        <f>SUMIFS('EPA Export Aggregation'!AB:AB,'EPA Export Aggregation'!$A:$A,$B9,'EPA Export Aggregation'!$D:$D,$A$1)*IF($A9="CH4",About!$D$58,IF($A9="N2O",About!$D$59,1))</f>
        <v>0.46217162058170003</v>
      </c>
      <c r="Z9">
        <f>SUMIFS('EPA Export Aggregation'!AC:AC,'EPA Export Aggregation'!$A:$A,$B9,'EPA Export Aggregation'!$D:$D,$A$1)*IF($A9="CH4",About!$D$58,IF($A9="N2O",About!$D$59,1))</f>
        <v>0.5501825984591</v>
      </c>
      <c r="AA9">
        <f>SUMIFS('EPA Export Aggregation'!AD:AD,'EPA Export Aggregation'!$A:$A,$B9,'EPA Export Aggregation'!$D:$D,$A$1)*IF($A9="CH4",About!$D$58,IF($A9="N2O",About!$D$59,1))</f>
        <v>0.58275856701020001</v>
      </c>
      <c r="AB9">
        <f>SUMIFS('EPA Export Aggregation'!AE:AE,'EPA Export Aggregation'!$A:$A,$B9,'EPA Export Aggregation'!$D:$D,$A$1)*IF($A9="CH4",About!$D$58,IF($A9="N2O",About!$D$59,1))</f>
        <v>0.56892723069969997</v>
      </c>
      <c r="AC9">
        <f>SUMIFS('EPA Export Aggregation'!AF:AF,'EPA Export Aggregation'!$A:$A,$B9,'EPA Export Aggregation'!$D:$D,$A$1)*IF($A9="CH4",About!$D$58,IF($A9="N2O",About!$D$59,1))</f>
        <v>0.51352866121200003</v>
      </c>
      <c r="AD9">
        <f>SUMIFS('EPA Export Aggregation'!AG:AG,'EPA Export Aggregation'!$A:$A,$B9,'EPA Export Aggregation'!$D:$D,$A$1)*IF($A9="CH4",About!$D$58,IF($A9="N2O",About!$D$59,1))</f>
        <v>0.5056919146587</v>
      </c>
      <c r="AE9">
        <f>SUMIFS('EPA Export Aggregation'!AH:AH,'EPA Export Aggregation'!$A:$A,$B9,'EPA Export Aggregation'!$D:$D,$A$1)*IF($A9="CH4",About!$D$58,IF($A9="N2O",About!$D$59,1))</f>
        <v>0.46646538068659998</v>
      </c>
      <c r="AF9">
        <f>SUMIFS('EPA Export Aggregation'!AI:AI,'EPA Export Aggregation'!$A:$A,$B9,'EPA Export Aggregation'!$D:$D,$A$1)*IF($A9="CH4",About!$D$58,IF($A9="N2O",About!$D$59,1))</f>
        <v>0.44661680838169998</v>
      </c>
      <c r="AG9">
        <f>SUMIFS('EPA Export Aggregation'!AJ:AJ,'EPA Export Aggregation'!$A:$A,$B9,'EPA Export Aggregation'!$D:$D,$A$1)*IF($A9="CH4",About!$D$58,IF($A9="N2O",About!$D$59,1))</f>
        <v>0.43409450567489999</v>
      </c>
      <c r="AH9">
        <f>SUMIFS('EPA Export Aggregation'!AK:AK,'EPA Export Aggregation'!$A:$A,$B9,'EPA Export Aggregation'!$D:$D,$A$1)*IF($A9="CH4",About!$D$58,IF($A9="N2O",About!$D$59,1))</f>
        <v>0.4487550278779</v>
      </c>
    </row>
    <row r="10" spans="1:34" x14ac:dyDescent="0.45">
      <c r="A10" s="413" t="s">
        <v>2215</v>
      </c>
      <c r="B10" s="414" t="s">
        <v>4225</v>
      </c>
      <c r="C10">
        <f>SUMIFS('EPA Export Aggregation'!F:F,'EPA Export Aggregation'!$A:$A,$B10,'EPA Export Aggregation'!$D:$D,$A$1)*IF($A10="CH4",About!$D$58,IF($A10="N2O",About!$D$59,1))</f>
        <v>3.8794211480999998E-3</v>
      </c>
      <c r="D10">
        <f>SUMIFS('EPA Export Aggregation'!G:G,'EPA Export Aggregation'!$A:$A,$B10,'EPA Export Aggregation'!$D:$D,$A$1)*IF($A10="CH4",About!$D$58,IF($A10="N2O",About!$D$59,1))</f>
        <v>3.9398004392000004E-3</v>
      </c>
      <c r="E10">
        <f>SUMIFS('EPA Export Aggregation'!H:H,'EPA Export Aggregation'!$A:$A,$B10,'EPA Export Aggregation'!$D:$D,$A$1)*IF($A10="CH4",About!$D$58,IF($A10="N2O",About!$D$59,1))</f>
        <v>3.9507659301999997E-3</v>
      </c>
      <c r="F10">
        <f>SUMIFS('EPA Export Aggregation'!I:I,'EPA Export Aggregation'!$A:$A,$B10,'EPA Export Aggregation'!$D:$D,$A$1)*IF($A10="CH4",About!$D$58,IF($A10="N2O",About!$D$59,1))</f>
        <v>3.8744494970999999E-3</v>
      </c>
      <c r="G10">
        <f>SUMIFS('EPA Export Aggregation'!J:J,'EPA Export Aggregation'!$A:$A,$B10,'EPA Export Aggregation'!$D:$D,$A$1)*IF($A10="CH4",About!$D$58,IF($A10="N2O",About!$D$59,1))</f>
        <v>3.8500838830000002E-3</v>
      </c>
      <c r="H10">
        <f>SUMIFS('EPA Export Aggregation'!K:K,'EPA Export Aggregation'!$A:$A,$B10,'EPA Export Aggregation'!$D:$D,$A$1)*IF($A10="CH4",About!$D$58,IF($A10="N2O",About!$D$59,1))</f>
        <v>3.7623501896E-3</v>
      </c>
      <c r="I10">
        <f>SUMIFS('EPA Export Aggregation'!L:L,'EPA Export Aggregation'!$A:$A,$B10,'EPA Export Aggregation'!$D:$D,$A$1)*IF($A10="CH4",About!$D$58,IF($A10="N2O",About!$D$59,1))</f>
        <v>3.6725435544000002E-3</v>
      </c>
      <c r="J10">
        <f>SUMIFS('EPA Export Aggregation'!M:M,'EPA Export Aggregation'!$A:$A,$B10,'EPA Export Aggregation'!$D:$D,$A$1)*IF($A10="CH4",About!$D$58,IF($A10="N2O",About!$D$59,1))</f>
        <v>3.6088324465999998E-3</v>
      </c>
      <c r="K10">
        <f>SUMIFS('EPA Export Aggregation'!N:N,'EPA Export Aggregation'!$A:$A,$B10,'EPA Export Aggregation'!$D:$D,$A$1)*IF($A10="CH4",About!$D$58,IF($A10="N2O",About!$D$59,1))</f>
        <v>3.485719312E-3</v>
      </c>
      <c r="L10">
        <f>SUMIFS('EPA Export Aggregation'!O:O,'EPA Export Aggregation'!$A:$A,$B10,'EPA Export Aggregation'!$D:$D,$A$1)*IF($A10="CH4",About!$D$58,IF($A10="N2O",About!$D$59,1))</f>
        <v>3.3918655516999999E-3</v>
      </c>
      <c r="M10">
        <f>SUMIFS('EPA Export Aggregation'!P:P,'EPA Export Aggregation'!$A:$A,$B10,'EPA Export Aggregation'!$D:$D,$A$1)*IF($A10="CH4",About!$D$58,IF($A10="N2O",About!$D$59,1))</f>
        <v>3.3369823337E-3</v>
      </c>
      <c r="N10">
        <f>SUMIFS('EPA Export Aggregation'!Q:Q,'EPA Export Aggregation'!$A:$A,$B10,'EPA Export Aggregation'!$D:$D,$A$1)*IF($A10="CH4",About!$D$58,IF($A10="N2O",About!$D$59,1))</f>
        <v>3.3601043247E-3</v>
      </c>
      <c r="O10">
        <f>SUMIFS('EPA Export Aggregation'!R:R,'EPA Export Aggregation'!$A:$A,$B10,'EPA Export Aggregation'!$D:$D,$A$1)*IF($A10="CH4",About!$D$58,IF($A10="N2O",About!$D$59,1))</f>
        <v>3.1560662571999999E-3</v>
      </c>
      <c r="P10">
        <f>SUMIFS('EPA Export Aggregation'!S:S,'EPA Export Aggregation'!$A:$A,$B10,'EPA Export Aggregation'!$D:$D,$A$1)*IF($A10="CH4",About!$D$58,IF($A10="N2O",About!$D$59,1))</f>
        <v>3.2314802886999998E-3</v>
      </c>
      <c r="Q10">
        <f>SUMIFS('EPA Export Aggregation'!T:T,'EPA Export Aggregation'!$A:$A,$B10,'EPA Export Aggregation'!$D:$D,$A$1)*IF($A10="CH4",About!$D$58,IF($A10="N2O",About!$D$59,1))</f>
        <v>3.1769498176999998E-3</v>
      </c>
      <c r="R10">
        <f>SUMIFS('EPA Export Aggregation'!U:U,'EPA Export Aggregation'!$A:$A,$B10,'EPA Export Aggregation'!$D:$D,$A$1)*IF($A10="CH4",About!$D$58,IF($A10="N2O",About!$D$59,1))</f>
        <v>3.1706261413000001E-3</v>
      </c>
      <c r="S10">
        <f>SUMIFS('EPA Export Aggregation'!V:V,'EPA Export Aggregation'!$A:$A,$B10,'EPA Export Aggregation'!$D:$D,$A$1)*IF($A10="CH4",About!$D$58,IF($A10="N2O",About!$D$59,1))</f>
        <v>3.108859397E-3</v>
      </c>
      <c r="T10">
        <f>SUMIFS('EPA Export Aggregation'!W:W,'EPA Export Aggregation'!$A:$A,$B10,'EPA Export Aggregation'!$D:$D,$A$1)*IF($A10="CH4",About!$D$58,IF($A10="N2O",About!$D$59,1))</f>
        <v>2.9631176197999999E-3</v>
      </c>
      <c r="U10">
        <f>SUMIFS('EPA Export Aggregation'!X:X,'EPA Export Aggregation'!$A:$A,$B10,'EPA Export Aggregation'!$D:$D,$A$1)*IF($A10="CH4",About!$D$58,IF($A10="N2O",About!$D$59,1))</f>
        <v>3.3508008756000002E-3</v>
      </c>
      <c r="V10">
        <f>SUMIFS('EPA Export Aggregation'!Y:Y,'EPA Export Aggregation'!$A:$A,$B10,'EPA Export Aggregation'!$D:$D,$A$1)*IF($A10="CH4",About!$D$58,IF($A10="N2O",About!$D$59,1))</f>
        <v>3.4418838192000001E-3</v>
      </c>
      <c r="W10">
        <f>SUMIFS('EPA Export Aggregation'!Z:Z,'EPA Export Aggregation'!$A:$A,$B10,'EPA Export Aggregation'!$D:$D,$A$1)*IF($A10="CH4",About!$D$58,IF($A10="N2O",About!$D$59,1))</f>
        <v>3.8251484588000002E-3</v>
      </c>
      <c r="X10">
        <f>SUMIFS('EPA Export Aggregation'!AA:AA,'EPA Export Aggregation'!$A:$A,$B10,'EPA Export Aggregation'!$D:$D,$A$1)*IF($A10="CH4",About!$D$58,IF($A10="N2O",About!$D$59,1))</f>
        <v>3.9238130365999999E-3</v>
      </c>
      <c r="Y10">
        <f>SUMIFS('EPA Export Aggregation'!AB:AB,'EPA Export Aggregation'!$A:$A,$B10,'EPA Export Aggregation'!$D:$D,$A$1)*IF($A10="CH4",About!$D$58,IF($A10="N2O",About!$D$59,1))</f>
        <v>4.0797529128000004E-3</v>
      </c>
      <c r="Z10">
        <f>SUMIFS('EPA Export Aggregation'!AC:AC,'EPA Export Aggregation'!$A:$A,$B10,'EPA Export Aggregation'!$D:$D,$A$1)*IF($A10="CH4",About!$D$58,IF($A10="N2O",About!$D$59,1))</f>
        <v>4.0656580570999998E-3</v>
      </c>
      <c r="AA10">
        <f>SUMIFS('EPA Export Aggregation'!AD:AD,'EPA Export Aggregation'!$A:$A,$B10,'EPA Export Aggregation'!$D:$D,$A$1)*IF($A10="CH4",About!$D$58,IF($A10="N2O",About!$D$59,1))</f>
        <v>4.1281578015000004E-3</v>
      </c>
      <c r="AB10">
        <f>SUMIFS('EPA Export Aggregation'!AE:AE,'EPA Export Aggregation'!$A:$A,$B10,'EPA Export Aggregation'!$D:$D,$A$1)*IF($A10="CH4",About!$D$58,IF($A10="N2O",About!$D$59,1))</f>
        <v>4.0742888544000001E-3</v>
      </c>
      <c r="AC10">
        <f>SUMIFS('EPA Export Aggregation'!AF:AF,'EPA Export Aggregation'!$A:$A,$B10,'EPA Export Aggregation'!$D:$D,$A$1)*IF($A10="CH4",About!$D$58,IF($A10="N2O",About!$D$59,1))</f>
        <v>5.7797452081000001E-3</v>
      </c>
      <c r="AD10">
        <f>SUMIFS('EPA Export Aggregation'!AG:AG,'EPA Export Aggregation'!$A:$A,$B10,'EPA Export Aggregation'!$D:$D,$A$1)*IF($A10="CH4",About!$D$58,IF($A10="N2O",About!$D$59,1))</f>
        <v>8.2140815870000005E-3</v>
      </c>
      <c r="AE10">
        <f>SUMIFS('EPA Export Aggregation'!AH:AH,'EPA Export Aggregation'!$A:$A,$B10,'EPA Export Aggregation'!$D:$D,$A$1)*IF($A10="CH4",About!$D$58,IF($A10="N2O",About!$D$59,1))</f>
        <v>8.8565287649999998E-3</v>
      </c>
      <c r="AF10">
        <f>SUMIFS('EPA Export Aggregation'!AI:AI,'EPA Export Aggregation'!$A:$A,$B10,'EPA Export Aggregation'!$D:$D,$A$1)*IF($A10="CH4",About!$D$58,IF($A10="N2O",About!$D$59,1))</f>
        <v>1.95978043326E-2</v>
      </c>
      <c r="AG10">
        <f>SUMIFS('EPA Export Aggregation'!AJ:AJ,'EPA Export Aggregation'!$A:$A,$B10,'EPA Export Aggregation'!$D:$D,$A$1)*IF($A10="CH4",About!$D$58,IF($A10="N2O",About!$D$59,1))</f>
        <v>3.2149759634399998E-2</v>
      </c>
      <c r="AH10">
        <f>SUMIFS('EPA Export Aggregation'!AK:AK,'EPA Export Aggregation'!$A:$A,$B10,'EPA Export Aggregation'!$D:$D,$A$1)*IF($A10="CH4",About!$D$58,IF($A10="N2O",About!$D$59,1))</f>
        <v>1.42777864488E-2</v>
      </c>
    </row>
    <row r="11" spans="1:34" x14ac:dyDescent="0.45">
      <c r="A11" s="413" t="s">
        <v>2215</v>
      </c>
      <c r="B11" s="414" t="s">
        <v>4220</v>
      </c>
      <c r="C11">
        <f>SUMIFS('EPA Export Aggregation'!F:F,'EPA Export Aggregation'!$A:$A,$B11,'EPA Export Aggregation'!$D:$D,$A$1)*IF($A11="CH4",About!$D$58,IF($A11="N2O",About!$D$59,1))</f>
        <v>2.1593439587577001</v>
      </c>
      <c r="D11">
        <f>SUMIFS('EPA Export Aggregation'!G:G,'EPA Export Aggregation'!$A:$A,$B11,'EPA Export Aggregation'!$D:$D,$A$1)*IF($A11="CH4",About!$D$58,IF($A11="N2O",About!$D$59,1))</f>
        <v>2.0575049751680998</v>
      </c>
      <c r="E11">
        <f>SUMIFS('EPA Export Aggregation'!H:H,'EPA Export Aggregation'!$A:$A,$B11,'EPA Export Aggregation'!$D:$D,$A$1)*IF($A11="CH4",About!$D$58,IF($A11="N2O",About!$D$59,1))</f>
        <v>2.0999692591228998</v>
      </c>
      <c r="F11">
        <f>SUMIFS('EPA Export Aggregation'!I:I,'EPA Export Aggregation'!$A:$A,$B11,'EPA Export Aggregation'!$D:$D,$A$1)*IF($A11="CH4",About!$D$58,IF($A11="N2O",About!$D$59,1))</f>
        <v>2.0682688804809999</v>
      </c>
      <c r="G11">
        <f>SUMIFS('EPA Export Aggregation'!J:J,'EPA Export Aggregation'!$A:$A,$B11,'EPA Export Aggregation'!$D:$D,$A$1)*IF($A11="CH4",About!$D$58,IF($A11="N2O",About!$D$59,1))</f>
        <v>2.2488169241237999</v>
      </c>
      <c r="H11">
        <f>SUMIFS('EPA Export Aggregation'!K:K,'EPA Export Aggregation'!$A:$A,$B11,'EPA Export Aggregation'!$D:$D,$A$1)*IF($A11="CH4",About!$D$58,IF($A11="N2O",About!$D$59,1))</f>
        <v>2.1644329060056</v>
      </c>
      <c r="I11">
        <f>SUMIFS('EPA Export Aggregation'!L:L,'EPA Export Aggregation'!$A:$A,$B11,'EPA Export Aggregation'!$D:$D,$A$1)*IF($A11="CH4",About!$D$58,IF($A11="N2O",About!$D$59,1))</f>
        <v>2.2552315647387999</v>
      </c>
      <c r="J11">
        <f>SUMIFS('EPA Export Aggregation'!M:M,'EPA Export Aggregation'!$A:$A,$B11,'EPA Export Aggregation'!$D:$D,$A$1)*IF($A11="CH4",About!$D$58,IF($A11="N2O",About!$D$59,1))</f>
        <v>2.3127498279243999</v>
      </c>
      <c r="K11">
        <f>SUMIFS('EPA Export Aggregation'!N:N,'EPA Export Aggregation'!$A:$A,$B11,'EPA Export Aggregation'!$D:$D,$A$1)*IF($A11="CH4",About!$D$58,IF($A11="N2O",About!$D$59,1))</f>
        <v>2.3268287070532998</v>
      </c>
      <c r="L11">
        <f>SUMIFS('EPA Export Aggregation'!O:O,'EPA Export Aggregation'!$A:$A,$B11,'EPA Export Aggregation'!$D:$D,$A$1)*IF($A11="CH4",About!$D$58,IF($A11="N2O",About!$D$59,1))</f>
        <v>2.3548030796752002</v>
      </c>
      <c r="M11">
        <f>SUMIFS('EPA Export Aggregation'!P:P,'EPA Export Aggregation'!$A:$A,$B11,'EPA Export Aggregation'!$D:$D,$A$1)*IF($A11="CH4",About!$D$58,IF($A11="N2O",About!$D$59,1))</f>
        <v>2.3714845998594001</v>
      </c>
      <c r="N11">
        <f>SUMIFS('EPA Export Aggregation'!Q:Q,'EPA Export Aggregation'!$A:$A,$B11,'EPA Export Aggregation'!$D:$D,$A$1)*IF($A11="CH4",About!$D$58,IF($A11="N2O",About!$D$59,1))</f>
        <v>2.2414121746614999</v>
      </c>
      <c r="O11">
        <f>SUMIFS('EPA Export Aggregation'!R:R,'EPA Export Aggregation'!$A:$A,$B11,'EPA Export Aggregation'!$D:$D,$A$1)*IF($A11="CH4",About!$D$58,IF($A11="N2O",About!$D$59,1))</f>
        <v>2.3474969857399</v>
      </c>
      <c r="P11">
        <f>SUMIFS('EPA Export Aggregation'!S:S,'EPA Export Aggregation'!$A:$A,$B11,'EPA Export Aggregation'!$D:$D,$A$1)*IF($A11="CH4",About!$D$58,IF($A11="N2O",About!$D$59,1))</f>
        <v>2.5333585854137</v>
      </c>
      <c r="Q11">
        <f>SUMIFS('EPA Export Aggregation'!T:T,'EPA Export Aggregation'!$A:$A,$B11,'EPA Export Aggregation'!$D:$D,$A$1)*IF($A11="CH4",About!$D$58,IF($A11="N2O",About!$D$59,1))</f>
        <v>2.6093542518281998</v>
      </c>
      <c r="R11">
        <f>SUMIFS('EPA Export Aggregation'!U:U,'EPA Export Aggregation'!$A:$A,$B11,'EPA Export Aggregation'!$D:$D,$A$1)*IF($A11="CH4",About!$D$58,IF($A11="N2O",About!$D$59,1))</f>
        <v>2.5344277390782</v>
      </c>
      <c r="S11">
        <f>SUMIFS('EPA Export Aggregation'!V:V,'EPA Export Aggregation'!$A:$A,$B11,'EPA Export Aggregation'!$D:$D,$A$1)*IF($A11="CH4",About!$D$58,IF($A11="N2O",About!$D$59,1))</f>
        <v>2.4752183025546999</v>
      </c>
      <c r="T11">
        <f>SUMIFS('EPA Export Aggregation'!W:W,'EPA Export Aggregation'!$A:$A,$B11,'EPA Export Aggregation'!$D:$D,$A$1)*IF($A11="CH4",About!$D$58,IF($A11="N2O",About!$D$59,1))</f>
        <v>2.5635731777514001</v>
      </c>
      <c r="U11">
        <f>SUMIFS('EPA Export Aggregation'!X:X,'EPA Export Aggregation'!$A:$A,$B11,'EPA Export Aggregation'!$D:$D,$A$1)*IF($A11="CH4",About!$D$58,IF($A11="N2O",About!$D$59,1))</f>
        <v>2.3226838262741998</v>
      </c>
      <c r="V11">
        <f>SUMIFS('EPA Export Aggregation'!Y:Y,'EPA Export Aggregation'!$A:$A,$B11,'EPA Export Aggregation'!$D:$D,$A$1)*IF($A11="CH4",About!$D$58,IF($A11="N2O",About!$D$59,1))</f>
        <v>3.1769805460113001</v>
      </c>
      <c r="W11">
        <f>SUMIFS('EPA Export Aggregation'!Z:Z,'EPA Export Aggregation'!$A:$A,$B11,'EPA Export Aggregation'!$D:$D,$A$1)*IF($A11="CH4",About!$D$58,IF($A11="N2O",About!$D$59,1))</f>
        <v>2.7732575387237999</v>
      </c>
      <c r="X11">
        <f>SUMIFS('EPA Export Aggregation'!AA:AA,'EPA Export Aggregation'!$A:$A,$B11,'EPA Export Aggregation'!$D:$D,$A$1)*IF($A11="CH4",About!$D$58,IF($A11="N2O",About!$D$59,1))</f>
        <v>3.2117202964234002</v>
      </c>
      <c r="Y11">
        <f>SUMIFS('EPA Export Aggregation'!AB:AB,'EPA Export Aggregation'!$A:$A,$B11,'EPA Export Aggregation'!$D:$D,$A$1)*IF($A11="CH4",About!$D$58,IF($A11="N2O",About!$D$59,1))</f>
        <v>3.8970336366698</v>
      </c>
      <c r="Z11">
        <f>SUMIFS('EPA Export Aggregation'!AC:AC,'EPA Export Aggregation'!$A:$A,$B11,'EPA Export Aggregation'!$D:$D,$A$1)*IF($A11="CH4",About!$D$58,IF($A11="N2O",About!$D$59,1))</f>
        <v>4.1999056246421</v>
      </c>
      <c r="AA11">
        <f>SUMIFS('EPA Export Aggregation'!AD:AD,'EPA Export Aggregation'!$A:$A,$B11,'EPA Export Aggregation'!$D:$D,$A$1)*IF($A11="CH4",About!$D$58,IF($A11="N2O",About!$D$59,1))</f>
        <v>4.1196171629306004</v>
      </c>
      <c r="AB11">
        <f>SUMIFS('EPA Export Aggregation'!AE:AE,'EPA Export Aggregation'!$A:$A,$B11,'EPA Export Aggregation'!$D:$D,$A$1)*IF($A11="CH4",About!$D$58,IF($A11="N2O",About!$D$59,1))</f>
        <v>3.9685115545079999</v>
      </c>
      <c r="AC11">
        <f>SUMIFS('EPA Export Aggregation'!AF:AF,'EPA Export Aggregation'!$A:$A,$B11,'EPA Export Aggregation'!$D:$D,$A$1)*IF($A11="CH4",About!$D$58,IF($A11="N2O",About!$D$59,1))</f>
        <v>3.8632885221765001</v>
      </c>
      <c r="AD11">
        <f>SUMIFS('EPA Export Aggregation'!AG:AG,'EPA Export Aggregation'!$A:$A,$B11,'EPA Export Aggregation'!$D:$D,$A$1)*IF($A11="CH4",About!$D$58,IF($A11="N2O",About!$D$59,1))</f>
        <v>4.3559986726944997</v>
      </c>
      <c r="AE11">
        <f>SUMIFS('EPA Export Aggregation'!AH:AH,'EPA Export Aggregation'!$A:$A,$B11,'EPA Export Aggregation'!$D:$D,$A$1)*IF($A11="CH4",About!$D$58,IF($A11="N2O",About!$D$59,1))</f>
        <v>4.2912254386540001</v>
      </c>
      <c r="AF11">
        <f>SUMIFS('EPA Export Aggregation'!AI:AI,'EPA Export Aggregation'!$A:$A,$B11,'EPA Export Aggregation'!$D:$D,$A$1)*IF($A11="CH4",About!$D$58,IF($A11="N2O",About!$D$59,1))</f>
        <v>4.1532819448638998</v>
      </c>
      <c r="AG11">
        <f>SUMIFS('EPA Export Aggregation'!AJ:AJ,'EPA Export Aggregation'!$A:$A,$B11,'EPA Export Aggregation'!$D:$D,$A$1)*IF($A11="CH4",About!$D$58,IF($A11="N2O",About!$D$59,1))</f>
        <v>4.4385352449402999</v>
      </c>
      <c r="AH11">
        <f>SUMIFS('EPA Export Aggregation'!AK:AK,'EPA Export Aggregation'!$A:$A,$B11,'EPA Export Aggregation'!$D:$D,$A$1)*IF($A11="CH4",About!$D$58,IF($A11="N2O",About!$D$59,1))</f>
        <v>4.3534600224056001</v>
      </c>
    </row>
    <row r="12" spans="1:34" x14ac:dyDescent="0.45">
      <c r="A12" s="413" t="s">
        <v>2215</v>
      </c>
      <c r="B12" s="414" t="s">
        <v>4231</v>
      </c>
      <c r="C12">
        <f>SUMIFS('EPA Export Aggregation'!F:F,'EPA Export Aggregation'!$A:$A,$B12,'EPA Export Aggregation'!$D:$D,$A$1)*IF($A12="CH4",About!$D$58,IF($A12="N2O",About!$D$59,1))</f>
        <v>0.40479847029130001</v>
      </c>
      <c r="D12">
        <f>SUMIFS('EPA Export Aggregation'!G:G,'EPA Export Aggregation'!$A:$A,$B12,'EPA Export Aggregation'!$D:$D,$A$1)*IF($A12="CH4",About!$D$58,IF($A12="N2O",About!$D$59,1))</f>
        <v>0.40253142187079999</v>
      </c>
      <c r="E12">
        <f>SUMIFS('EPA Export Aggregation'!H:H,'EPA Export Aggregation'!$A:$A,$B12,'EPA Export Aggregation'!$D:$D,$A$1)*IF($A12="CH4",About!$D$58,IF($A12="N2O",About!$D$59,1))</f>
        <v>0.4155661259424</v>
      </c>
      <c r="F12">
        <f>SUMIFS('EPA Export Aggregation'!I:I,'EPA Export Aggregation'!$A:$A,$B12,'EPA Export Aggregation'!$D:$D,$A$1)*IF($A12="CH4",About!$D$58,IF($A12="N2O",About!$D$59,1))</f>
        <v>0.43067046283010002</v>
      </c>
      <c r="G12">
        <f>SUMIFS('EPA Export Aggregation'!J:J,'EPA Export Aggregation'!$A:$A,$B12,'EPA Export Aggregation'!$D:$D,$A$1)*IF($A12="CH4",About!$D$58,IF($A12="N2O",About!$D$59,1))</f>
        <v>0.4588064435884</v>
      </c>
      <c r="H12">
        <f>SUMIFS('EPA Export Aggregation'!K:K,'EPA Export Aggregation'!$A:$A,$B12,'EPA Export Aggregation'!$D:$D,$A$1)*IF($A12="CH4",About!$D$58,IF($A12="N2O",About!$D$59,1))</f>
        <v>0.49612292430310001</v>
      </c>
      <c r="I12">
        <f>SUMIFS('EPA Export Aggregation'!L:L,'EPA Export Aggregation'!$A:$A,$B12,'EPA Export Aggregation'!$D:$D,$A$1)*IF($A12="CH4",About!$D$58,IF($A12="N2O",About!$D$59,1))</f>
        <v>0.51834285275860004</v>
      </c>
      <c r="J12">
        <f>SUMIFS('EPA Export Aggregation'!M:M,'EPA Export Aggregation'!$A:$A,$B12,'EPA Export Aggregation'!$D:$D,$A$1)*IF($A12="CH4",About!$D$58,IF($A12="N2O",About!$D$59,1))</f>
        <v>0.53703414277350003</v>
      </c>
      <c r="K12">
        <f>SUMIFS('EPA Export Aggregation'!N:N,'EPA Export Aggregation'!$A:$A,$B12,'EPA Export Aggregation'!$D:$D,$A$1)*IF($A12="CH4",About!$D$58,IF($A12="N2O",About!$D$59,1))</f>
        <v>0.5419577079497</v>
      </c>
      <c r="L12">
        <f>SUMIFS('EPA Export Aggregation'!O:O,'EPA Export Aggregation'!$A:$A,$B12,'EPA Export Aggregation'!$D:$D,$A$1)*IF($A12="CH4",About!$D$58,IF($A12="N2O",About!$D$59,1))</f>
        <v>0.52198838374309997</v>
      </c>
      <c r="M12">
        <f>SUMIFS('EPA Export Aggregation'!P:P,'EPA Export Aggregation'!$A:$A,$B12,'EPA Export Aggregation'!$D:$D,$A$1)*IF($A12="CH4",About!$D$58,IF($A12="N2O",About!$D$59,1))</f>
        <v>0.52120841822139996</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0.58358272885160001</v>
      </c>
      <c r="Q12">
        <f>SUMIFS('EPA Export Aggregation'!T:T,'EPA Export Aggregation'!$A:$A,$B12,'EPA Export Aggregation'!$D:$D,$A$1)*IF($A12="CH4",About!$D$58,IF($A12="N2O",About!$D$59,1))</f>
        <v>0.48041404235410001</v>
      </c>
      <c r="R12">
        <f>SUMIFS('EPA Export Aggregation'!U:U,'EPA Export Aggregation'!$A:$A,$B12,'EPA Export Aggregation'!$D:$D,$A$1)*IF($A12="CH4",About!$D$58,IF($A12="N2O",About!$D$59,1))</f>
        <v>0.46308400649319997</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0.49520019151200001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0.27469392435560003</v>
      </c>
      <c r="W12">
        <f>SUMIFS('EPA Export Aggregation'!Z:Z,'EPA Export Aggregation'!$A:$A,$B12,'EPA Export Aggregation'!$D:$D,$A$1)*IF($A12="CH4",About!$D$58,IF($A12="N2O",About!$D$59,1))</f>
        <v>1.8414518937172999</v>
      </c>
      <c r="X12">
        <f>SUMIFS('EPA Export Aggregation'!AA:AA,'EPA Export Aggregation'!$A:$A,$B12,'EPA Export Aggregation'!$D:$D,$A$1)*IF($A12="CH4",About!$D$58,IF($A12="N2O",About!$D$59,1))</f>
        <v>1.9106756762235</v>
      </c>
      <c r="Y12">
        <f>SUMIFS('EPA Export Aggregation'!AB:AB,'EPA Export Aggregation'!$A:$A,$B12,'EPA Export Aggregation'!$D:$D,$A$1)*IF($A12="CH4",About!$D$58,IF($A12="N2O",About!$D$59,1))</f>
        <v>1.9362304296254</v>
      </c>
      <c r="Z12">
        <f>SUMIFS('EPA Export Aggregation'!AC:AC,'EPA Export Aggregation'!$A:$A,$B12,'EPA Export Aggregation'!$D:$D,$A$1)*IF($A12="CH4",About!$D$58,IF($A12="N2O",About!$D$59,1))</f>
        <v>2.2857848022621998</v>
      </c>
      <c r="AA12">
        <f>SUMIFS('EPA Export Aggregation'!AD:AD,'EPA Export Aggregation'!$A:$A,$B12,'EPA Export Aggregation'!$D:$D,$A$1)*IF($A12="CH4",About!$D$58,IF($A12="N2O",About!$D$59,1))</f>
        <v>2.3548619603947998</v>
      </c>
      <c r="AB12">
        <f>SUMIFS('EPA Export Aggregation'!AE:AE,'EPA Export Aggregation'!$A:$A,$B12,'EPA Export Aggregation'!$D:$D,$A$1)*IF($A12="CH4",About!$D$58,IF($A12="N2O",About!$D$59,1))</f>
        <v>2.2071856862242001</v>
      </c>
      <c r="AC12">
        <f>SUMIFS('EPA Export Aggregation'!AF:AF,'EPA Export Aggregation'!$A:$A,$B12,'EPA Export Aggregation'!$D:$D,$A$1)*IF($A12="CH4",About!$D$58,IF($A12="N2O",About!$D$59,1))</f>
        <v>2.0959092715133001</v>
      </c>
      <c r="AD12">
        <f>SUMIFS('EPA Export Aggregation'!AG:AG,'EPA Export Aggregation'!$A:$A,$B12,'EPA Export Aggregation'!$D:$D,$A$1)*IF($A12="CH4",About!$D$58,IF($A12="N2O",About!$D$59,1))</f>
        <v>2.0948530100544001</v>
      </c>
      <c r="AE12">
        <f>SUMIFS('EPA Export Aggregation'!AH:AH,'EPA Export Aggregation'!$A:$A,$B12,'EPA Export Aggregation'!$D:$D,$A$1)*IF($A12="CH4",About!$D$58,IF($A12="N2O",About!$D$59,1))</f>
        <v>2.2909317045831998</v>
      </c>
      <c r="AF12">
        <f>SUMIFS('EPA Export Aggregation'!AI:AI,'EPA Export Aggregation'!$A:$A,$B12,'EPA Export Aggregation'!$D:$D,$A$1)*IF($A12="CH4",About!$D$58,IF($A12="N2O",About!$D$59,1))</f>
        <v>2.0964691261780999</v>
      </c>
      <c r="AG12">
        <f>SUMIFS('EPA Export Aggregation'!AJ:AJ,'EPA Export Aggregation'!$A:$A,$B12,'EPA Export Aggregation'!$D:$D,$A$1)*IF($A12="CH4",About!$D$58,IF($A12="N2O",About!$D$59,1))</f>
        <v>2.0243366124779998</v>
      </c>
      <c r="AH12">
        <f>SUMIFS('EPA Export Aggregation'!AK:AK,'EPA Export Aggregation'!$A:$A,$B12,'EPA Export Aggregation'!$D:$D,$A$1)*IF($A12="CH4",About!$D$58,IF($A12="N2O",About!$D$59,1))</f>
        <v>2.1691922834277002</v>
      </c>
    </row>
    <row r="13" spans="1:34" x14ac:dyDescent="0.45">
      <c r="A13" s="413" t="s">
        <v>2215</v>
      </c>
      <c r="B13" s="414" t="s">
        <v>4235</v>
      </c>
      <c r="C13">
        <f>SUMIFS('EPA Export Aggregation'!F:F,'EPA Export Aggregation'!$A:$A,$B13,'EPA Export Aggregation'!$D:$D,$A$1)*IF($A13="CH4",About!$D$58,IF($A13="N2O",About!$D$59,1))</f>
        <v>6.3415394005299996E-2</v>
      </c>
      <c r="D13">
        <f>SUMIFS('EPA Export Aggregation'!G:G,'EPA Export Aggregation'!$A:$A,$B13,'EPA Export Aggregation'!$D:$D,$A$1)*IF($A13="CH4",About!$D$58,IF($A13="N2O",About!$D$59,1))</f>
        <v>5.6760409689299997E-2</v>
      </c>
      <c r="E13">
        <f>SUMIFS('EPA Export Aggregation'!H:H,'EPA Export Aggregation'!$A:$A,$B13,'EPA Export Aggregation'!$D:$D,$A$1)*IF($A13="CH4",About!$D$58,IF($A13="N2O",About!$D$59,1))</f>
        <v>5.5956819884499999E-2</v>
      </c>
      <c r="F13">
        <f>SUMIFS('EPA Export Aggregation'!I:I,'EPA Export Aggregation'!$A:$A,$B13,'EPA Export Aggregation'!$D:$D,$A$1)*IF($A13="CH4",About!$D$58,IF($A13="N2O",About!$D$59,1))</f>
        <v>5.2015853591900002E-2</v>
      </c>
      <c r="G13">
        <f>SUMIFS('EPA Export Aggregation'!J:J,'EPA Export Aggregation'!$A:$A,$B13,'EPA Export Aggregation'!$D:$D,$A$1)*IF($A13="CH4",About!$D$58,IF($A13="N2O",About!$D$59,1))</f>
        <v>5.4871395857699998E-2</v>
      </c>
      <c r="H13">
        <f>SUMIFS('EPA Export Aggregation'!K:K,'EPA Export Aggregation'!$A:$A,$B13,'EPA Export Aggregation'!$D:$D,$A$1)*IF($A13="CH4",About!$D$58,IF($A13="N2O",About!$D$59,1))</f>
        <v>7.4016056159900007E-2</v>
      </c>
      <c r="I13">
        <f>SUMIFS('EPA Export Aggregation'!L:L,'EPA Export Aggregation'!$A:$A,$B13,'EPA Export Aggregation'!$D:$D,$A$1)*IF($A13="CH4",About!$D$58,IF($A13="N2O",About!$D$59,1))</f>
        <v>7.9951584191E-2</v>
      </c>
      <c r="J13">
        <f>SUMIFS('EPA Export Aggregation'!M:M,'EPA Export Aggregation'!$A:$A,$B13,'EPA Export Aggregation'!$D:$D,$A$1)*IF($A13="CH4",About!$D$58,IF($A13="N2O",About!$D$59,1))</f>
        <v>7.7180740284299998E-2</v>
      </c>
      <c r="K13">
        <f>SUMIFS('EPA Export Aggregation'!N:N,'EPA Export Aggregation'!$A:$A,$B13,'EPA Export Aggregation'!$D:$D,$A$1)*IF($A13="CH4",About!$D$58,IF($A13="N2O",About!$D$59,1))</f>
        <v>7.8623328690399993E-2</v>
      </c>
      <c r="L13">
        <f>SUMIFS('EPA Export Aggregation'!O:O,'EPA Export Aggregation'!$A:$A,$B13,'EPA Export Aggregation'!$D:$D,$A$1)*IF($A13="CH4",About!$D$58,IF($A13="N2O",About!$D$59,1))</f>
        <v>8.6245719448200003E-2</v>
      </c>
      <c r="M13">
        <f>SUMIFS('EPA Export Aggregation'!P:P,'EPA Export Aggregation'!$A:$A,$B13,'EPA Export Aggregation'!$D:$D,$A$1)*IF($A13="CH4",About!$D$58,IF($A13="N2O",About!$D$59,1))</f>
        <v>5.7318470569699999E-2</v>
      </c>
      <c r="N13">
        <f>SUMIFS('EPA Export Aggregation'!Q:Q,'EPA Export Aggregation'!$A:$A,$B13,'EPA Export Aggregation'!$D:$D,$A$1)*IF($A13="CH4",About!$D$58,IF($A13="N2O",About!$D$59,1))</f>
        <v>5.8989314708799999E-2</v>
      </c>
      <c r="O13">
        <f>SUMIFS('EPA Export Aggregation'!R:R,'EPA Export Aggregation'!$A:$A,$B13,'EPA Export Aggregation'!$D:$D,$A$1)*IF($A13="CH4",About!$D$58,IF($A13="N2O",About!$D$59,1))</f>
        <v>6.15145815437E-2</v>
      </c>
      <c r="P13">
        <f>SUMIFS('EPA Export Aggregation'!S:S,'EPA Export Aggregation'!$A:$A,$B13,'EPA Export Aggregation'!$D:$D,$A$1)*IF($A13="CH4",About!$D$58,IF($A13="N2O",About!$D$59,1))</f>
        <v>4.7437749953500002E-2</v>
      </c>
      <c r="Q13">
        <f>SUMIFS('EPA Export Aggregation'!T:T,'EPA Export Aggregation'!$A:$A,$B13,'EPA Export Aggregation'!$D:$D,$A$1)*IF($A13="CH4",About!$D$58,IF($A13="N2O",About!$D$59,1))</f>
        <v>6.5083362914099996E-2</v>
      </c>
      <c r="R13">
        <f>SUMIFS('EPA Export Aggregation'!U:U,'EPA Export Aggregation'!$A:$A,$B13,'EPA Export Aggregation'!$D:$D,$A$1)*IF($A13="CH4",About!$D$58,IF($A13="N2O",About!$D$59,1))</f>
        <v>7.2318586129300005E-2</v>
      </c>
      <c r="S13">
        <f>SUMIFS('EPA Export Aggregation'!V:V,'EPA Export Aggregation'!$A:$A,$B13,'EPA Export Aggregation'!$D:$D,$A$1)*IF($A13="CH4",About!$D$58,IF($A13="N2O",About!$D$59,1))</f>
        <v>8.2181012148100002E-2</v>
      </c>
      <c r="T13">
        <f>SUMIFS('EPA Export Aggregation'!W:W,'EPA Export Aggregation'!$A:$A,$B13,'EPA Export Aggregation'!$D:$D,$A$1)*IF($A13="CH4",About!$D$58,IF($A13="N2O",About!$D$59,1))</f>
        <v>7.54293479312E-2</v>
      </c>
      <c r="U13">
        <f>SUMIFS('EPA Export Aggregation'!X:X,'EPA Export Aggregation'!$A:$A,$B13,'EPA Export Aggregation'!$D:$D,$A$1)*IF($A13="CH4",About!$D$58,IF($A13="N2O",About!$D$59,1))</f>
        <v>6.4085540480899997E-2</v>
      </c>
      <c r="V13">
        <f>SUMIFS('EPA Export Aggregation'!Y:Y,'EPA Export Aggregation'!$A:$A,$B13,'EPA Export Aggregation'!$D:$D,$A$1)*IF($A13="CH4",About!$D$58,IF($A13="N2O",About!$D$59,1))</f>
        <v>8.2341711271600004E-2</v>
      </c>
      <c r="W13">
        <f>SUMIFS('EPA Export Aggregation'!Z:Z,'EPA Export Aggregation'!$A:$A,$B13,'EPA Export Aggregation'!$D:$D,$A$1)*IF($A13="CH4",About!$D$58,IF($A13="N2O",About!$D$59,1))</f>
        <v>0.10060427458310001</v>
      </c>
      <c r="X13">
        <f>SUMIFS('EPA Export Aggregation'!AA:AA,'EPA Export Aggregation'!$A:$A,$B13,'EPA Export Aggregation'!$D:$D,$A$1)*IF($A13="CH4",About!$D$58,IF($A13="N2O",About!$D$59,1))</f>
        <v>9.1745763942200007E-2</v>
      </c>
      <c r="Y13">
        <f>SUMIFS('EPA Export Aggregation'!AB:AB,'EPA Export Aggregation'!$A:$A,$B13,'EPA Export Aggregation'!$D:$D,$A$1)*IF($A13="CH4",About!$D$58,IF($A13="N2O",About!$D$59,1))</f>
        <v>8.39143472876E-2</v>
      </c>
      <c r="Z13">
        <f>SUMIFS('EPA Export Aggregation'!AC:AC,'EPA Export Aggregation'!$A:$A,$B13,'EPA Export Aggregation'!$D:$D,$A$1)*IF($A13="CH4",About!$D$58,IF($A13="N2O",About!$D$59,1))</f>
        <v>0.10180188869160001</v>
      </c>
      <c r="AA13">
        <f>SUMIFS('EPA Export Aggregation'!AD:AD,'EPA Export Aggregation'!$A:$A,$B13,'EPA Export Aggregation'!$D:$D,$A$1)*IF($A13="CH4",About!$D$58,IF($A13="N2O",About!$D$59,1))</f>
        <v>0.1167928862889</v>
      </c>
      <c r="AB13">
        <f>SUMIFS('EPA Export Aggregation'!AE:AE,'EPA Export Aggregation'!$A:$A,$B13,'EPA Export Aggregation'!$D:$D,$A$1)*IF($A13="CH4",About!$D$58,IF($A13="N2O",About!$D$59,1))</f>
        <v>0.1118713350327</v>
      </c>
      <c r="AC13">
        <f>SUMIFS('EPA Export Aggregation'!AF:AF,'EPA Export Aggregation'!$A:$A,$B13,'EPA Export Aggregation'!$D:$D,$A$1)*IF($A13="CH4",About!$D$58,IF($A13="N2O",About!$D$59,1))</f>
        <v>9.8932687612399997E-2</v>
      </c>
      <c r="AD13">
        <f>SUMIFS('EPA Export Aggregation'!AG:AG,'EPA Export Aggregation'!$A:$A,$B13,'EPA Export Aggregation'!$D:$D,$A$1)*IF($A13="CH4",About!$D$58,IF($A13="N2O",About!$D$59,1))</f>
        <v>8.9757087518900006E-2</v>
      </c>
      <c r="AE13">
        <f>SUMIFS('EPA Export Aggregation'!AH:AH,'EPA Export Aggregation'!$A:$A,$B13,'EPA Export Aggregation'!$D:$D,$A$1)*IF($A13="CH4",About!$D$58,IF($A13="N2O",About!$D$59,1))</f>
        <v>6.6368000046499995E-2</v>
      </c>
      <c r="AF13">
        <f>SUMIFS('EPA Export Aggregation'!AI:AI,'EPA Export Aggregation'!$A:$A,$B13,'EPA Export Aggregation'!$D:$D,$A$1)*IF($A13="CH4",About!$D$58,IF($A13="N2O",About!$D$59,1))</f>
        <v>7.5570224155199997E-2</v>
      </c>
      <c r="AG13">
        <f>SUMIFS('EPA Export Aggregation'!AJ:AJ,'EPA Export Aggregation'!$A:$A,$B13,'EPA Export Aggregation'!$D:$D,$A$1)*IF($A13="CH4",About!$D$58,IF($A13="N2O",About!$D$59,1))</f>
        <v>7.4101074154899998E-2</v>
      </c>
      <c r="AH13">
        <f>SUMIFS('EPA Export Aggregation'!AK:AK,'EPA Export Aggregation'!$A:$A,$B13,'EPA Export Aggregation'!$D:$D,$A$1)*IF($A13="CH4",About!$D$58,IF($A13="N2O",About!$D$59,1))</f>
        <v>6.9908086723199994E-2</v>
      </c>
    </row>
    <row r="14" spans="1:34" x14ac:dyDescent="0.45">
      <c r="A14" s="413" t="s">
        <v>2215</v>
      </c>
      <c r="B14" s="414" t="s">
        <v>4253</v>
      </c>
      <c r="C14">
        <f>SUMIFS('EPA Export Aggregation'!F:F,'EPA Export Aggregation'!$A:$A,$B14,'EPA Export Aggregation'!$D:$D,$A$1)*IF($A14="CH4",About!$D$58,IF($A14="N2O",About!$D$59,1))</f>
        <v>0.1094823893811</v>
      </c>
      <c r="D14">
        <f>SUMIFS('EPA Export Aggregation'!G:G,'EPA Export Aggregation'!$A:$A,$B14,'EPA Export Aggregation'!$D:$D,$A$1)*IF($A14="CH4",About!$D$58,IF($A14="N2O",About!$D$59,1))</f>
        <v>0.1039653710827</v>
      </c>
      <c r="E14">
        <f>SUMIFS('EPA Export Aggregation'!H:H,'EPA Export Aggregation'!$A:$A,$B14,'EPA Export Aggregation'!$D:$D,$A$1)*IF($A14="CH4",About!$D$58,IF($A14="N2O",About!$D$59,1))</f>
        <v>0.1050930103704</v>
      </c>
      <c r="F14">
        <f>SUMIFS('EPA Export Aggregation'!I:I,'EPA Export Aggregation'!$A:$A,$B14,'EPA Export Aggregation'!$D:$D,$A$1)*IF($A14="CH4",About!$D$58,IF($A14="N2O",About!$D$59,1))</f>
        <v>0.10492919060189999</v>
      </c>
      <c r="G14">
        <f>SUMIFS('EPA Export Aggregation'!J:J,'EPA Export Aggregation'!$A:$A,$B14,'EPA Export Aggregation'!$D:$D,$A$1)*IF($A14="CH4",About!$D$58,IF($A14="N2O",About!$D$59,1))</f>
        <v>0.10820247008140001</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8.8732245962799994E-2</v>
      </c>
      <c r="N14">
        <f>SUMIFS('EPA Export Aggregation'!Q:Q,'EPA Export Aggregation'!$A:$A,$B14,'EPA Export Aggregation'!$D:$D,$A$1)*IF($A14="CH4",About!$D$58,IF($A14="N2O",About!$D$59,1))</f>
        <v>8.3458224018999994E-2</v>
      </c>
      <c r="O14">
        <f>SUMIFS('EPA Export Aggregation'!R:R,'EPA Export Aggregation'!$A:$A,$B14,'EPA Export Aggregation'!$D:$D,$A$1)*IF($A14="CH4",About!$D$58,IF($A14="N2O",About!$D$59,1))</f>
        <v>8.1040354759600003E-2</v>
      </c>
      <c r="P14">
        <f>SUMIFS('EPA Export Aggregation'!S:S,'EPA Export Aggregation'!$A:$A,$B14,'EPA Export Aggregation'!$D:$D,$A$1)*IF($A14="CH4",About!$D$58,IF($A14="N2O",About!$D$59,1))</f>
        <v>7.7810014221899995E-2</v>
      </c>
      <c r="Q14">
        <f>SUMIFS('EPA Export Aggregation'!T:T,'EPA Export Aggregation'!$A:$A,$B14,'EPA Export Aggregation'!$D:$D,$A$1)*IF($A14="CH4",About!$D$58,IF($A14="N2O",About!$D$59,1))</f>
        <v>7.6475597919800006E-2</v>
      </c>
      <c r="R14">
        <f>SUMIFS('EPA Export Aggregation'!U:U,'EPA Export Aggregation'!$A:$A,$B14,'EPA Export Aggregation'!$D:$D,$A$1)*IF($A14="CH4",About!$D$58,IF($A14="N2O",About!$D$59,1))</f>
        <v>7.3536315264099997E-2</v>
      </c>
      <c r="S14">
        <f>SUMIFS('EPA Export Aggregation'!V:V,'EPA Export Aggregation'!$A:$A,$B14,'EPA Export Aggregation'!$D:$D,$A$1)*IF($A14="CH4",About!$D$58,IF($A14="N2O",About!$D$59,1))</f>
        <v>7.1947306373600001E-2</v>
      </c>
      <c r="T14">
        <f>SUMIFS('EPA Export Aggregation'!W:W,'EPA Export Aggregation'!$A:$A,$B14,'EPA Export Aggregation'!$D:$D,$A$1)*IF($A14="CH4",About!$D$58,IF($A14="N2O",About!$D$59,1))</f>
        <v>6.9096579009500003E-2</v>
      </c>
      <c r="U14">
        <f>SUMIFS('EPA Export Aggregation'!X:X,'EPA Export Aggregation'!$A:$A,$B14,'EPA Export Aggregation'!$D:$D,$A$1)*IF($A14="CH4",About!$D$58,IF($A14="N2O",About!$D$59,1))</f>
        <v>6.4224260125100005E-2</v>
      </c>
      <c r="V14">
        <f>SUMIFS('EPA Export Aggregation'!Y:Y,'EPA Export Aggregation'!$A:$A,$B14,'EPA Export Aggregation'!$D:$D,$A$1)*IF($A14="CH4",About!$D$58,IF($A14="N2O",About!$D$59,1))</f>
        <v>5.5251895479600001E-2</v>
      </c>
      <c r="W14">
        <f>SUMIFS('EPA Export Aggregation'!Z:Z,'EPA Export Aggregation'!$A:$A,$B14,'EPA Export Aggregation'!$D:$D,$A$1)*IF($A14="CH4",About!$D$58,IF($A14="N2O",About!$D$59,1))</f>
        <v>4.3253088405299997E-2</v>
      </c>
      <c r="X14">
        <f>SUMIFS('EPA Export Aggregation'!AA:AA,'EPA Export Aggregation'!$A:$A,$B14,'EPA Export Aggregation'!$D:$D,$A$1)*IF($A14="CH4",About!$D$58,IF($A14="N2O",About!$D$59,1))</f>
        <v>3.9112953324199999E-2</v>
      </c>
      <c r="Y14">
        <f>SUMIFS('EPA Export Aggregation'!AB:AB,'EPA Export Aggregation'!$A:$A,$B14,'EPA Export Aggregation'!$D:$D,$A$1)*IF($A14="CH4",About!$D$58,IF($A14="N2O",About!$D$59,1))</f>
        <v>4.3140725282599997E-2</v>
      </c>
      <c r="Z14">
        <f>SUMIFS('EPA Export Aggregation'!AC:AC,'EPA Export Aggregation'!$A:$A,$B14,'EPA Export Aggregation'!$D:$D,$A$1)*IF($A14="CH4",About!$D$58,IF($A14="N2O",About!$D$59,1))</f>
        <v>3.78151598863E-2</v>
      </c>
      <c r="AA14">
        <f>SUMIFS('EPA Export Aggregation'!AD:AD,'EPA Export Aggregation'!$A:$A,$B14,'EPA Export Aggregation'!$D:$D,$A$1)*IF($A14="CH4",About!$D$58,IF($A14="N2O",About!$D$59,1))</f>
        <v>3.1752321713700002E-2</v>
      </c>
      <c r="AB14">
        <f>SUMIFS('EPA Export Aggregation'!AE:AE,'EPA Export Aggregation'!$A:$A,$B14,'EPA Export Aggregation'!$D:$D,$A$1)*IF($A14="CH4",About!$D$58,IF($A14="N2O",About!$D$59,1))</f>
        <v>3.8041474568900002E-2</v>
      </c>
      <c r="AC14">
        <f>SUMIFS('EPA Export Aggregation'!AF:AF,'EPA Export Aggregation'!$A:$A,$B14,'EPA Export Aggregation'!$D:$D,$A$1)*IF($A14="CH4",About!$D$58,IF($A14="N2O",About!$D$59,1))</f>
        <v>4.0206211189400001E-2</v>
      </c>
      <c r="AD14">
        <f>SUMIFS('EPA Export Aggregation'!AG:AG,'EPA Export Aggregation'!$A:$A,$B14,'EPA Export Aggregation'!$D:$D,$A$1)*IF($A14="CH4",About!$D$58,IF($A14="N2O",About!$D$59,1))</f>
        <v>4.0317560205900001E-2</v>
      </c>
      <c r="AE14">
        <f>SUMIFS('EPA Export Aggregation'!AH:AH,'EPA Export Aggregation'!$A:$A,$B14,'EPA Export Aggregation'!$D:$D,$A$1)*IF($A14="CH4",About!$D$58,IF($A14="N2O",About!$D$59,1))</f>
        <v>4.1112597732800002E-2</v>
      </c>
      <c r="AF14">
        <f>SUMIFS('EPA Export Aggregation'!AI:AI,'EPA Export Aggregation'!$A:$A,$B14,'EPA Export Aggregation'!$D:$D,$A$1)*IF($A14="CH4",About!$D$58,IF($A14="N2O",About!$D$59,1))</f>
        <v>3.9653022034099997E-2</v>
      </c>
      <c r="AG14">
        <f>SUMIFS('EPA Export Aggregation'!AJ:AJ,'EPA Export Aggregation'!$A:$A,$B14,'EPA Export Aggregation'!$D:$D,$A$1)*IF($A14="CH4",About!$D$58,IF($A14="N2O",About!$D$59,1))</f>
        <v>3.5278950655699998E-2</v>
      </c>
      <c r="AH14">
        <f>SUMIFS('EPA Export Aggregation'!AK:AK,'EPA Export Aggregation'!$A:$A,$B14,'EPA Export Aggregation'!$D:$D,$A$1)*IF($A14="CH4",About!$D$58,IF($A14="N2O",About!$D$59,1))</f>
        <v>3.9391369591499997E-2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2.9780835292700002E-2</v>
      </c>
      <c r="D16">
        <f>SUMIFS('EPA Export Aggregation'!G:G,'EPA Export Aggregation'!$A:$A,$B16,'EPA Export Aggregation'!$D:$D,$A$1)*IF($A16="CH4",About!$D$58,IF($A16="N2O",About!$D$59,1))</f>
        <v>2.95777772601E-2</v>
      </c>
      <c r="E16">
        <f>SUMIFS('EPA Export Aggregation'!H:H,'EPA Export Aggregation'!$A:$A,$B16,'EPA Export Aggregation'!$D:$D,$A$1)*IF($A16="CH4",About!$D$58,IF($A16="N2O",About!$D$59,1))</f>
        <v>2.9303176885999999E-2</v>
      </c>
      <c r="F16">
        <f>SUMIFS('EPA Export Aggregation'!I:I,'EPA Export Aggregation'!$A:$A,$B16,'EPA Export Aggregation'!$D:$D,$A$1)*IF($A16="CH4",About!$D$58,IF($A16="N2O",About!$D$59,1))</f>
        <v>2.9363236498299999E-2</v>
      </c>
      <c r="G16">
        <f>SUMIFS('EPA Export Aggregation'!J:J,'EPA Export Aggregation'!$A:$A,$B16,'EPA Export Aggregation'!$D:$D,$A$1)*IF($A16="CH4",About!$D$58,IF($A16="N2O",About!$D$59,1))</f>
        <v>2.94308237165E-2</v>
      </c>
      <c r="H16">
        <f>SUMIFS('EPA Export Aggregation'!K:K,'EPA Export Aggregation'!$A:$A,$B16,'EPA Export Aggregation'!$D:$D,$A$1)*IF($A16="CH4",About!$D$58,IF($A16="N2O",About!$D$59,1))</f>
        <v>2.9396615969900002E-2</v>
      </c>
      <c r="I16">
        <f>SUMIFS('EPA Export Aggregation'!L:L,'EPA Export Aggregation'!$A:$A,$B16,'EPA Export Aggregation'!$D:$D,$A$1)*IF($A16="CH4",About!$D$58,IF($A16="N2O",About!$D$59,1))</f>
        <v>2.9513727549200001E-2</v>
      </c>
      <c r="J16">
        <f>SUMIFS('EPA Export Aggregation'!M:M,'EPA Export Aggregation'!$A:$A,$B16,'EPA Export Aggregation'!$D:$D,$A$1)*IF($A16="CH4",About!$D$58,IF($A16="N2O",About!$D$59,1))</f>
        <v>2.9395266817800001E-2</v>
      </c>
      <c r="K16">
        <f>SUMIFS('EPA Export Aggregation'!N:N,'EPA Export Aggregation'!$A:$A,$B16,'EPA Export Aggregation'!$D:$D,$A$1)*IF($A16="CH4",About!$D$58,IF($A16="N2O",About!$D$59,1))</f>
        <v>2.92127189457E-2</v>
      </c>
      <c r="L16">
        <f>SUMIFS('EPA Export Aggregation'!O:O,'EPA Export Aggregation'!$A:$A,$B16,'EPA Export Aggregation'!$D:$D,$A$1)*IF($A16="CH4",About!$D$58,IF($A16="N2O",About!$D$59,1))</f>
        <v>2.9049694845600001E-2</v>
      </c>
      <c r="M16">
        <f>SUMIFS('EPA Export Aggregation'!P:P,'EPA Export Aggregation'!$A:$A,$B16,'EPA Export Aggregation'!$D:$D,$A$1)*IF($A16="CH4",About!$D$58,IF($A16="N2O",About!$D$59,1))</f>
        <v>2.8938680690499999E-2</v>
      </c>
      <c r="N16">
        <f>SUMIFS('EPA Export Aggregation'!Q:Q,'EPA Export Aggregation'!$A:$A,$B16,'EPA Export Aggregation'!$D:$D,$A$1)*IF($A16="CH4",About!$D$58,IF($A16="N2O",About!$D$59,1))</f>
        <v>1.7430156581E-2</v>
      </c>
      <c r="O16">
        <f>SUMIFS('EPA Export Aggregation'!R:R,'EPA Export Aggregation'!$A:$A,$B16,'EPA Export Aggregation'!$D:$D,$A$1)*IF($A16="CH4",About!$D$58,IF($A16="N2O",About!$D$59,1))</f>
        <v>2.0363347136799999E-2</v>
      </c>
      <c r="P16">
        <f>SUMIFS('EPA Export Aggregation'!S:S,'EPA Export Aggregation'!$A:$A,$B16,'EPA Export Aggregation'!$D:$D,$A$1)*IF($A16="CH4",About!$D$58,IF($A16="N2O",About!$D$59,1))</f>
        <v>2.6473113101299999E-2</v>
      </c>
      <c r="Q16">
        <f>SUMIFS('EPA Export Aggregation'!T:T,'EPA Export Aggregation'!$A:$A,$B16,'EPA Export Aggregation'!$D:$D,$A$1)*IF($A16="CH4",About!$D$58,IF($A16="N2O",About!$D$59,1))</f>
        <v>2.4369910632800001E-2</v>
      </c>
      <c r="R16">
        <f>SUMIFS('EPA Export Aggregation'!U:U,'EPA Export Aggregation'!$A:$A,$B16,'EPA Export Aggregation'!$D:$D,$A$1)*IF($A16="CH4",About!$D$58,IF($A16="N2O",About!$D$59,1))</f>
        <v>2.6559146689700001E-2</v>
      </c>
      <c r="S16">
        <f>SUMIFS('EPA Export Aggregation'!V:V,'EPA Export Aggregation'!$A:$A,$B16,'EPA Export Aggregation'!$D:$D,$A$1)*IF($A16="CH4",About!$D$58,IF($A16="N2O",About!$D$59,1))</f>
        <v>3.3949171253000003E-2</v>
      </c>
      <c r="T16">
        <f>SUMIFS('EPA Export Aggregation'!W:W,'EPA Export Aggregation'!$A:$A,$B16,'EPA Export Aggregation'!$D:$D,$A$1)*IF($A16="CH4",About!$D$58,IF($A16="N2O",About!$D$59,1))</f>
        <v>3.7047641435900003E-2</v>
      </c>
      <c r="U16">
        <f>SUMIFS('EPA Export Aggregation'!X:X,'EPA Export Aggregation'!$A:$A,$B16,'EPA Export Aggregation'!$D:$D,$A$1)*IF($A16="CH4",About!$D$58,IF($A16="N2O",About!$D$59,1))</f>
        <v>3.52383793566E-2</v>
      </c>
      <c r="V16">
        <f>SUMIFS('EPA Export Aggregation'!Y:Y,'EPA Export Aggregation'!$A:$A,$B16,'EPA Export Aggregation'!$D:$D,$A$1)*IF($A16="CH4",About!$D$58,IF($A16="N2O",About!$D$59,1))</f>
        <v>3.4412747931300003E-2</v>
      </c>
      <c r="W16">
        <f>SUMIFS('EPA Export Aggregation'!Z:Z,'EPA Export Aggregation'!$A:$A,$B16,'EPA Export Aggregation'!$D:$D,$A$1)*IF($A16="CH4",About!$D$58,IF($A16="N2O",About!$D$59,1))</f>
        <v>8.4655099577100004E-2</v>
      </c>
      <c r="X16">
        <f>SUMIFS('EPA Export Aggregation'!AA:AA,'EPA Export Aggregation'!$A:$A,$B16,'EPA Export Aggregation'!$D:$D,$A$1)*IF($A16="CH4",About!$D$58,IF($A16="N2O",About!$D$59,1))</f>
        <v>7.7756262478099997E-2</v>
      </c>
      <c r="Y16">
        <f>SUMIFS('EPA Export Aggregation'!AB:AB,'EPA Export Aggregation'!$A:$A,$B16,'EPA Export Aggregation'!$D:$D,$A$1)*IF($A16="CH4",About!$D$58,IF($A16="N2O",About!$D$59,1))</f>
        <v>7.6186387284399998E-2</v>
      </c>
      <c r="Z16">
        <f>SUMIFS('EPA Export Aggregation'!AC:AC,'EPA Export Aggregation'!$A:$A,$B16,'EPA Export Aggregation'!$D:$D,$A$1)*IF($A16="CH4",About!$D$58,IF($A16="N2O",About!$D$59,1))</f>
        <v>7.9069968725899997E-2</v>
      </c>
      <c r="AA16">
        <f>SUMIFS('EPA Export Aggregation'!AD:AD,'EPA Export Aggregation'!$A:$A,$B16,'EPA Export Aggregation'!$D:$D,$A$1)*IF($A16="CH4",About!$D$58,IF($A16="N2O",About!$D$59,1))</f>
        <v>8.4057161744400005E-2</v>
      </c>
      <c r="AB16">
        <f>SUMIFS('EPA Export Aggregation'!AE:AE,'EPA Export Aggregation'!$A:$A,$B16,'EPA Export Aggregation'!$D:$D,$A$1)*IF($A16="CH4",About!$D$58,IF($A16="N2O",About!$D$59,1))</f>
        <v>9.2462473097700004E-2</v>
      </c>
      <c r="AC16">
        <f>SUMIFS('EPA Export Aggregation'!AF:AF,'EPA Export Aggregation'!$A:$A,$B16,'EPA Export Aggregation'!$D:$D,$A$1)*IF($A16="CH4",About!$D$58,IF($A16="N2O",About!$D$59,1))</f>
        <v>8.64721614404E-2</v>
      </c>
      <c r="AD16">
        <f>SUMIFS('EPA Export Aggregation'!AG:AG,'EPA Export Aggregation'!$A:$A,$B16,'EPA Export Aggregation'!$D:$D,$A$1)*IF($A16="CH4",About!$D$58,IF($A16="N2O",About!$D$59,1))</f>
        <v>8.5121667920999997E-2</v>
      </c>
      <c r="AE16">
        <f>SUMIFS('EPA Export Aggregation'!AH:AH,'EPA Export Aggregation'!$A:$A,$B16,'EPA Export Aggregation'!$D:$D,$A$1)*IF($A16="CH4",About!$D$58,IF($A16="N2O",About!$D$59,1))</f>
        <v>7.6572959576999999E-2</v>
      </c>
      <c r="AF16">
        <f>SUMIFS('EPA Export Aggregation'!AI:AI,'EPA Export Aggregation'!$A:$A,$B16,'EPA Export Aggregation'!$D:$D,$A$1)*IF($A16="CH4",About!$D$58,IF($A16="N2O",About!$D$59,1))</f>
        <v>9.0100086915599994E-2</v>
      </c>
      <c r="AG16">
        <f>SUMIFS('EPA Export Aggregation'!AJ:AJ,'EPA Export Aggregation'!$A:$A,$B16,'EPA Export Aggregation'!$D:$D,$A$1)*IF($A16="CH4",About!$D$58,IF($A16="N2O",About!$D$59,1))</f>
        <v>9.1264104360299997E-2</v>
      </c>
      <c r="AH16">
        <f>SUMIFS('EPA Export Aggregation'!AK:AK,'EPA Export Aggregation'!$A:$A,$B16,'EPA Export Aggregation'!$D:$D,$A$1)*IF($A16="CH4",About!$D$58,IF($A16="N2O",About!$D$59,1))</f>
        <v>9.1733230520900003E-2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1.8129554451699999E-2</v>
      </c>
      <c r="L17">
        <f>SUMIFS('EPA Export Aggregation'!O:O,'EPA Export Aggregation'!$A:$A,$B17,'EPA Export Aggregation'!$D:$D,$A$1)*IF($A17="CH4",About!$D$58,IF($A17="N2O",About!$D$59,1))</f>
        <v>2.20445010538E-2</v>
      </c>
      <c r="M17">
        <f>SUMIFS('EPA Export Aggregation'!P:P,'EPA Export Aggregation'!$A:$A,$B17,'EPA Export Aggregation'!$D:$D,$A$1)*IF($A17="CH4",About!$D$58,IF($A17="N2O",About!$D$59,1))</f>
        <v>0</v>
      </c>
      <c r="N17">
        <f>SUMIFS('EPA Export Aggregation'!Q:Q,'EPA Export Aggregation'!$A:$A,$B17,'EPA Export Aggregation'!$D:$D,$A$1)*IF($A17="CH4",About!$D$58,IF($A17="N2O",About!$D$59,1))</f>
        <v>6.8346119876E-3</v>
      </c>
      <c r="O17">
        <f>SUMIFS('EPA Export Aggregation'!R:R,'EPA Export Aggregation'!$A:$A,$B17,'EPA Export Aggregation'!$D:$D,$A$1)*IF($A17="CH4",About!$D$58,IF($A17="N2O",About!$D$59,1))</f>
        <v>1.33112390433E-2</v>
      </c>
      <c r="P17">
        <f>SUMIFS('EPA Export Aggregation'!S:S,'EPA Export Aggregation'!$A:$A,$B17,'EPA Export Aggregation'!$D:$D,$A$1)*IF($A17="CH4",About!$D$58,IF($A17="N2O",About!$D$59,1))</f>
        <v>1.7857546755400001E-2</v>
      </c>
      <c r="Q17">
        <f>SUMIFS('EPA Export Aggregation'!T:T,'EPA Export Aggregation'!$A:$A,$B17,'EPA Export Aggregation'!$D:$D,$A$1)*IF($A17="CH4",About!$D$58,IF($A17="N2O",About!$D$59,1))</f>
        <v>2.2204509720200001E-2</v>
      </c>
      <c r="R17">
        <f>SUMIFS('EPA Export Aggregation'!U:U,'EPA Export Aggregation'!$A:$A,$B17,'EPA Export Aggregation'!$D:$D,$A$1)*IF($A17="CH4",About!$D$58,IF($A17="N2O",About!$D$59,1))</f>
        <v>2.1599216648600001E-2</v>
      </c>
      <c r="S17">
        <f>SUMIFS('EPA Export Aggregation'!V:V,'EPA Export Aggregation'!$A:$A,$B17,'EPA Export Aggregation'!$D:$D,$A$1)*IF($A17="CH4",About!$D$58,IF($A17="N2O",About!$D$59,1))</f>
        <v>5.1575946183000003E-3</v>
      </c>
      <c r="T17">
        <f>SUMIFS('EPA Export Aggregation'!W:W,'EPA Export Aggregation'!$A:$A,$B17,'EPA Export Aggregation'!$D:$D,$A$1)*IF($A17="CH4",About!$D$58,IF($A17="N2O",About!$D$59,1))</f>
        <v>3.7237368886000001E-3</v>
      </c>
      <c r="U17">
        <f>SUMIFS('EPA Export Aggregation'!X:X,'EPA Export Aggregation'!$A:$A,$B17,'EPA Export Aggregation'!$D:$D,$A$1)*IF($A17="CH4",About!$D$58,IF($A17="N2O",About!$D$59,1))</f>
        <v>2.2769205785999999E-3</v>
      </c>
      <c r="V17">
        <f>SUMIFS('EPA Export Aggregation'!Y:Y,'EPA Export Aggregation'!$A:$A,$B17,'EPA Export Aggregation'!$D:$D,$A$1)*IF($A17="CH4",About!$D$58,IF($A17="N2O",About!$D$59,1))</f>
        <v>2.1512650099999998E-3</v>
      </c>
      <c r="W17">
        <f>SUMIFS('EPA Export Aggregation'!Z:Z,'EPA Export Aggregation'!$A:$A,$B17,'EPA Export Aggregation'!$D:$D,$A$1)*IF($A17="CH4",About!$D$58,IF($A17="N2O",About!$D$59,1))</f>
        <v>2.0035502789000001E-3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0.38877308975149999</v>
      </c>
      <c r="D19" s="415">
        <f>SUMIFS('EPA Export Aggregation'!G:G,'EPA Export Aggregation'!$A:$A,$B19,'EPA Export Aggregation'!$D:$D,$A$1)*IF($A19="CH4",About!$D$58,IF($A19="N2O",About!$D$59,1))</f>
        <v>0.38781572934190001</v>
      </c>
      <c r="E19" s="415">
        <f>SUMIFS('EPA Export Aggregation'!H:H,'EPA Export Aggregation'!$A:$A,$B19,'EPA Export Aggregation'!$D:$D,$A$1)*IF($A19="CH4",About!$D$58,IF($A19="N2O",About!$D$59,1))</f>
        <v>0.39354247067280002</v>
      </c>
      <c r="F19" s="415">
        <f>SUMIFS('EPA Export Aggregation'!I:I,'EPA Export Aggregation'!$A:$A,$B19,'EPA Export Aggregation'!$D:$D,$A$1)*IF($A19="CH4",About!$D$58,IF($A19="N2O",About!$D$59,1))</f>
        <v>0.3935969088165</v>
      </c>
      <c r="G19" s="415">
        <f>SUMIFS('EPA Export Aggregation'!J:J,'EPA Export Aggregation'!$A:$A,$B19,'EPA Export Aggregation'!$D:$D,$A$1)*IF($A19="CH4",About!$D$58,IF($A19="N2O",About!$D$59,1))</f>
        <v>0.35741809707560002</v>
      </c>
      <c r="H19" s="415">
        <f>SUMIFS('EPA Export Aggregation'!K:K,'EPA Export Aggregation'!$A:$A,$B19,'EPA Export Aggregation'!$D:$D,$A$1)*IF($A19="CH4",About!$D$58,IF($A19="N2O",About!$D$59,1))</f>
        <v>0.3876095389409</v>
      </c>
      <c r="I19" s="415">
        <f>SUMIFS('EPA Export Aggregation'!L:L,'EPA Export Aggregation'!$A:$A,$B19,'EPA Export Aggregation'!$D:$D,$A$1)*IF($A19="CH4",About!$D$58,IF($A19="N2O",About!$D$59,1))</f>
        <v>0.390958002508</v>
      </c>
      <c r="J19" s="415">
        <f>SUMIFS('EPA Export Aggregation'!M:M,'EPA Export Aggregation'!$A:$A,$B19,'EPA Export Aggregation'!$D:$D,$A$1)*IF($A19="CH4",About!$D$58,IF($A19="N2O",About!$D$59,1))</f>
        <v>0.38612220895720001</v>
      </c>
      <c r="K19" s="415">
        <f>SUMIFS('EPA Export Aggregation'!N:N,'EPA Export Aggregation'!$A:$A,$B19,'EPA Export Aggregation'!$D:$D,$A$1)*IF($A19="CH4",About!$D$58,IF($A19="N2O",About!$D$59,1))</f>
        <v>0.38799897472119999</v>
      </c>
      <c r="L19" s="415">
        <f>SUMIFS('EPA Export Aggregation'!O:O,'EPA Export Aggregation'!$A:$A,$B19,'EPA Export Aggregation'!$D:$D,$A$1)*IF($A19="CH4",About!$D$58,IF($A19="N2O",About!$D$59,1))</f>
        <v>0.38907633598989999</v>
      </c>
      <c r="M19" s="415">
        <f>SUMIFS('EPA Export Aggregation'!P:P,'EPA Export Aggregation'!$A:$A,$B19,'EPA Export Aggregation'!$D:$D,$A$1)*IF($A19="CH4",About!$D$58,IF($A19="N2O",About!$D$59,1))</f>
        <v>0.38453686051340003</v>
      </c>
      <c r="N19" s="415">
        <f>SUMIFS('EPA Export Aggregation'!Q:Q,'EPA Export Aggregation'!$A:$A,$B19,'EPA Export Aggregation'!$D:$D,$A$1)*IF($A19="CH4",About!$D$58,IF($A19="N2O",About!$D$59,1))</f>
        <v>0.38317975028430001</v>
      </c>
      <c r="O19" s="415">
        <f>SUMIFS('EPA Export Aggregation'!R:R,'EPA Export Aggregation'!$A:$A,$B19,'EPA Export Aggregation'!$D:$D,$A$1)*IF($A19="CH4",About!$D$58,IF($A19="N2O",About!$D$59,1))</f>
        <v>0.38179643602969998</v>
      </c>
      <c r="P19" s="415">
        <f>SUMIFS('EPA Export Aggregation'!S:S,'EPA Export Aggregation'!$A:$A,$B19,'EPA Export Aggregation'!$D:$D,$A$1)*IF($A19="CH4",About!$D$58,IF($A19="N2O",About!$D$59,1))</f>
        <v>0.42197232060450002</v>
      </c>
      <c r="Q19" s="415">
        <f>SUMIFS('EPA Export Aggregation'!T:T,'EPA Export Aggregation'!$A:$A,$B19,'EPA Export Aggregation'!$D:$D,$A$1)*IF($A19="CH4",About!$D$58,IF($A19="N2O",About!$D$59,1))</f>
        <v>0.43904666067850001</v>
      </c>
      <c r="R19" s="415">
        <f>SUMIFS('EPA Export Aggregation'!U:U,'EPA Export Aggregation'!$A:$A,$B19,'EPA Export Aggregation'!$D:$D,$A$1)*IF($A19="CH4",About!$D$58,IF($A19="N2O",About!$D$59,1))</f>
        <v>0.4348525780495</v>
      </c>
      <c r="S19" s="415">
        <f>SUMIFS('EPA Export Aggregation'!V:V,'EPA Export Aggregation'!$A:$A,$B19,'EPA Export Aggregation'!$D:$D,$A$1)*IF($A19="CH4",About!$D$58,IF($A19="N2O",About!$D$59,1))</f>
        <v>0.42946440968749999</v>
      </c>
      <c r="T19" s="415">
        <f>SUMIFS('EPA Export Aggregation'!W:W,'EPA Export Aggregation'!$A:$A,$B19,'EPA Export Aggregation'!$D:$D,$A$1)*IF($A19="CH4",About!$D$58,IF($A19="N2O",About!$D$59,1))</f>
        <v>0.42933960132810001</v>
      </c>
      <c r="U19" s="415">
        <f>SUMIFS('EPA Export Aggregation'!X:X,'EPA Export Aggregation'!$A:$A,$B19,'EPA Export Aggregation'!$D:$D,$A$1)*IF($A19="CH4",About!$D$58,IF($A19="N2O",About!$D$59,1))</f>
        <v>0.45508644041349999</v>
      </c>
      <c r="V19" s="415">
        <f>SUMIFS('EPA Export Aggregation'!Y:Y,'EPA Export Aggregation'!$A:$A,$B19,'EPA Export Aggregation'!$D:$D,$A$1)*IF($A19="CH4",About!$D$58,IF($A19="N2O",About!$D$59,1))</f>
        <v>0.25921989473779999</v>
      </c>
      <c r="W19" s="415">
        <f>SUMIFS('EPA Export Aggregation'!Z:Z,'EPA Export Aggregation'!$A:$A,$B19,'EPA Export Aggregation'!$D:$D,$A$1)*IF($A19="CH4",About!$D$58,IF($A19="N2O",About!$D$59,1))</f>
        <v>0.41800900000000002</v>
      </c>
      <c r="X19" s="415">
        <f>SUMIFS('EPA Export Aggregation'!AA:AA,'EPA Export Aggregation'!$A:$A,$B19,'EPA Export Aggregation'!$D:$D,$A$1)*IF($A19="CH4",About!$D$58,IF($A19="N2O",About!$D$59,1))</f>
        <v>0.45580399999999999</v>
      </c>
      <c r="Y19" s="415">
        <f>SUMIFS('EPA Export Aggregation'!AB:AB,'EPA Export Aggregation'!$A:$A,$B19,'EPA Export Aggregation'!$D:$D,$A$1)*IF($A19="CH4",About!$D$58,IF($A19="N2O",About!$D$59,1))</f>
        <v>0.50257200000000002</v>
      </c>
      <c r="Z19" s="415">
        <f>SUMIFS('EPA Export Aggregation'!AC:AC,'EPA Export Aggregation'!$A:$A,$B19,'EPA Export Aggregation'!$D:$D,$A$1)*IF($A19="CH4",About!$D$58,IF($A19="N2O",About!$D$59,1))</f>
        <v>0.50140399999999996</v>
      </c>
      <c r="AA19" s="415">
        <f>SUMIFS('EPA Export Aggregation'!AD:AD,'EPA Export Aggregation'!$A:$A,$B19,'EPA Export Aggregation'!$D:$D,$A$1)*IF($A19="CH4",About!$D$58,IF($A19="N2O",About!$D$59,1))</f>
        <v>0.45289040000000003</v>
      </c>
      <c r="AB19" s="415">
        <f>SUMIFS('EPA Export Aggregation'!AE:AE,'EPA Export Aggregation'!$A:$A,$B19,'EPA Export Aggregation'!$D:$D,$A$1)*IF($A19="CH4",About!$D$58,IF($A19="N2O",About!$D$59,1))</f>
        <v>0.46216220000000002</v>
      </c>
      <c r="AC19" s="415">
        <f>SUMIFS('EPA Export Aggregation'!AF:AF,'EPA Export Aggregation'!$A:$A,$B19,'EPA Export Aggregation'!$D:$D,$A$1)*IF($A19="CH4",About!$D$58,IF($A19="N2O",About!$D$59,1))</f>
        <v>2.5448700000000001E-2</v>
      </c>
      <c r="AD19" s="415">
        <f>SUMIFS('EPA Export Aggregation'!AG:AG,'EPA Export Aggregation'!$A:$A,$B19,'EPA Export Aggregation'!$D:$D,$A$1)*IF($A19="CH4",About!$D$58,IF($A19="N2O",About!$D$59,1))</f>
        <v>0</v>
      </c>
      <c r="AE19" s="415">
        <f>SUMIFS('EPA Export Aggregation'!AH:AH,'EPA Export Aggregation'!$A:$A,$B19,'EPA Export Aggregation'!$D:$D,$A$1)*IF($A19="CH4",About!$D$58,IF($A19="N2O",About!$D$59,1))</f>
        <v>8.8219000000000006E-2</v>
      </c>
      <c r="AF19" s="415">
        <f>SUMIFS('EPA Export Aggregation'!AI:AI,'EPA Export Aggregation'!$A:$A,$B19,'EPA Export Aggregation'!$D:$D,$A$1)*IF($A19="CH4",About!$D$58,IF($A19="N2O",About!$D$59,1))</f>
        <v>0.26954440000000002</v>
      </c>
      <c r="AG19" s="415">
        <f>SUMIFS('EPA Export Aggregation'!AJ:AJ,'EPA Export Aggregation'!$A:$A,$B19,'EPA Export Aggregation'!$D:$D,$A$1)*IF($A19="CH4",About!$D$58,IF($A19="N2O",About!$D$59,1))</f>
        <v>0.29998720000000001</v>
      </c>
      <c r="AH19" s="415">
        <f>SUMIFS('EPA Export Aggregation'!AK:AK,'EPA Export Aggregation'!$A:$A,$B19,'EPA Export Aggregation'!$D:$D,$A$1)*IF($A19="CH4",About!$D$58,IF($A19="N2O",About!$D$59,1))</f>
        <v>0.29304770000000002</v>
      </c>
    </row>
    <row r="20" spans="1:34" x14ac:dyDescent="0.45">
      <c r="A20" s="413" t="s">
        <v>2215</v>
      </c>
      <c r="B20" s="414" t="s">
        <v>4218</v>
      </c>
      <c r="C20">
        <f>SUMIFS('EPA Export Aggregation'!F:F,'EPA Export Aggregation'!$A:$A,$B20,'EPA Export Aggregation'!$D:$D,$A$1)*IF($A20="CH4",About!$D$58,IF($A20="N2O",About!$D$59,1))</f>
        <v>0.31890795123240001</v>
      </c>
      <c r="D20">
        <f>SUMIFS('EPA Export Aggregation'!G:G,'EPA Export Aggregation'!$A:$A,$B20,'EPA Export Aggregation'!$D:$D,$A$1)*IF($A20="CH4",About!$D$58,IF($A20="N2O",About!$D$59,1))</f>
        <v>0.2899878005141</v>
      </c>
      <c r="E20">
        <f>SUMIFS('EPA Export Aggregation'!H:H,'EPA Export Aggregation'!$A:$A,$B20,'EPA Export Aggregation'!$D:$D,$A$1)*IF($A20="CH4",About!$D$58,IF($A20="N2O",About!$D$59,1))</f>
        <v>0.29592614199540002</v>
      </c>
      <c r="F20">
        <f>SUMIFS('EPA Export Aggregation'!I:I,'EPA Export Aggregation'!$A:$A,$B20,'EPA Export Aggregation'!$D:$D,$A$1)*IF($A20="CH4",About!$D$58,IF($A20="N2O",About!$D$59,1))</f>
        <v>0.2853338077191</v>
      </c>
      <c r="G20">
        <f>SUMIFS('EPA Export Aggregation'!J:J,'EPA Export Aggregation'!$A:$A,$B20,'EPA Export Aggregation'!$D:$D,$A$1)*IF($A20="CH4",About!$D$58,IF($A20="N2O",About!$D$59,1))</f>
        <v>0.2874760157074</v>
      </c>
      <c r="H20">
        <f>SUMIFS('EPA Export Aggregation'!K:K,'EPA Export Aggregation'!$A:$A,$B20,'EPA Export Aggregation'!$D:$D,$A$1)*IF($A20="CH4",About!$D$58,IF($A20="N2O",About!$D$59,1))</f>
        <v>0.2997507279005</v>
      </c>
      <c r="I20">
        <f>SUMIFS('EPA Export Aggregation'!L:L,'EPA Export Aggregation'!$A:$A,$B20,'EPA Export Aggregation'!$D:$D,$A$1)*IF($A20="CH4",About!$D$58,IF($A20="N2O",About!$D$59,1))</f>
        <v>0.29597627175669999</v>
      </c>
      <c r="J20">
        <f>SUMIFS('EPA Export Aggregation'!M:M,'EPA Export Aggregation'!$A:$A,$B20,'EPA Export Aggregation'!$D:$D,$A$1)*IF($A20="CH4",About!$D$58,IF($A20="N2O",About!$D$59,1))</f>
        <v>0.30180622980170002</v>
      </c>
      <c r="K20">
        <f>SUMIFS('EPA Export Aggregation'!N:N,'EPA Export Aggregation'!$A:$A,$B20,'EPA Export Aggregation'!$D:$D,$A$1)*IF($A20="CH4",About!$D$58,IF($A20="N2O",About!$D$59,1))</f>
        <v>0.33356591370799998</v>
      </c>
      <c r="L20">
        <f>SUMIFS('EPA Export Aggregation'!O:O,'EPA Export Aggregation'!$A:$A,$B20,'EPA Export Aggregation'!$D:$D,$A$1)*IF($A20="CH4",About!$D$58,IF($A20="N2O",About!$D$59,1))</f>
        <v>0.36076621880429999</v>
      </c>
      <c r="M20">
        <f>SUMIFS('EPA Export Aggregation'!P:P,'EPA Export Aggregation'!$A:$A,$B20,'EPA Export Aggregation'!$D:$D,$A$1)*IF($A20="CH4",About!$D$58,IF($A20="N2O",About!$D$59,1))</f>
        <v>0.38947328880690002</v>
      </c>
      <c r="N20">
        <f>SUMIFS('EPA Export Aggregation'!Q:Q,'EPA Export Aggregation'!$A:$A,$B20,'EPA Export Aggregation'!$D:$D,$A$1)*IF($A20="CH4",About!$D$58,IF($A20="N2O",About!$D$59,1))</f>
        <v>0.32760907982990001</v>
      </c>
      <c r="O20">
        <f>SUMIFS('EPA Export Aggregation'!R:R,'EPA Export Aggregation'!$A:$A,$B20,'EPA Export Aggregation'!$D:$D,$A$1)*IF($A20="CH4",About!$D$58,IF($A20="N2O",About!$D$59,1))</f>
        <v>0.34342513312200001</v>
      </c>
      <c r="P20">
        <f>SUMIFS('EPA Export Aggregation'!S:S,'EPA Export Aggregation'!$A:$A,$B20,'EPA Export Aggregation'!$D:$D,$A$1)*IF($A20="CH4",About!$D$58,IF($A20="N2O",About!$D$59,1))</f>
        <v>0.27914720704349999</v>
      </c>
      <c r="Q20">
        <f>SUMIFS('EPA Export Aggregation'!T:T,'EPA Export Aggregation'!$A:$A,$B20,'EPA Export Aggregation'!$D:$D,$A$1)*IF($A20="CH4",About!$D$58,IF($A20="N2O",About!$D$59,1))</f>
        <v>0.21210114484359999</v>
      </c>
      <c r="R20">
        <f>SUMIFS('EPA Export Aggregation'!U:U,'EPA Export Aggregation'!$A:$A,$B20,'EPA Export Aggregation'!$D:$D,$A$1)*IF($A20="CH4",About!$D$58,IF($A20="N2O",About!$D$59,1))</f>
        <v>0.14263083136079999</v>
      </c>
      <c r="S20">
        <f>SUMIFS('EPA Export Aggregation'!V:V,'EPA Export Aggregation'!$A:$A,$B20,'EPA Export Aggregation'!$D:$D,$A$1)*IF($A20="CH4",About!$D$58,IF($A20="N2O",About!$D$59,1))</f>
        <v>0.1113137233361</v>
      </c>
      <c r="T20">
        <f>SUMIFS('EPA Export Aggregation'!W:W,'EPA Export Aggregation'!$A:$A,$B20,'EPA Export Aggregation'!$D:$D,$A$1)*IF($A20="CH4",About!$D$58,IF($A20="N2O",About!$D$59,1))</f>
        <v>7.4303099986900004E-2</v>
      </c>
      <c r="U20">
        <f>SUMIFS('EPA Export Aggregation'!X:X,'EPA Export Aggregation'!$A:$A,$B20,'EPA Export Aggregation'!$D:$D,$A$1)*IF($A20="CH4",About!$D$58,IF($A20="N2O",About!$D$59,1))</f>
        <v>6.5371723750799998E-2</v>
      </c>
      <c r="V20">
        <f>SUMIFS('EPA Export Aggregation'!Y:Y,'EPA Export Aggregation'!$A:$A,$B20,'EPA Export Aggregation'!$D:$D,$A$1)*IF($A20="CH4",About!$D$58,IF($A20="N2O",About!$D$59,1))</f>
        <v>4.15672164018E-2</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1.5043858532999999E-3</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7.6566999583800005E-2</v>
      </c>
      <c r="D23">
        <f>SUMIFS('EPA Export Aggregation'!G:G,'EPA Export Aggregation'!$A:$A,$B23,'EPA Export Aggregation'!$D:$D,$A$1)*IF($A23="CH4",About!$D$58,IF($A23="N2O",About!$D$59,1))</f>
        <v>7.0476500725599994E-2</v>
      </c>
      <c r="E23">
        <f>SUMIFS('EPA Export Aggregation'!H:H,'EPA Export Aggregation'!$A:$A,$B23,'EPA Export Aggregation'!$D:$D,$A$1)*IF($A23="CH4",About!$D$58,IF($A23="N2O",About!$D$59,1))</f>
        <v>7.7380072977999995E-2</v>
      </c>
      <c r="F23">
        <f>SUMIFS('EPA Export Aggregation'!I:I,'EPA Export Aggregation'!$A:$A,$B23,'EPA Export Aggregation'!$D:$D,$A$1)*IF($A23="CH4",About!$D$58,IF($A23="N2O",About!$D$59,1))</f>
        <v>9.1260783311699997E-2</v>
      </c>
      <c r="G23">
        <f>SUMIFS('EPA Export Aggregation'!J:J,'EPA Export Aggregation'!$A:$A,$B23,'EPA Export Aggregation'!$D:$D,$A$1)*IF($A23="CH4",About!$D$58,IF($A23="N2O",About!$D$59,1))</f>
        <v>8.5079767208099996E-2</v>
      </c>
      <c r="H23">
        <f>SUMIFS('EPA Export Aggregation'!K:K,'EPA Export Aggregation'!$A:$A,$B23,'EPA Export Aggregation'!$D:$D,$A$1)*IF($A23="CH4",About!$D$58,IF($A23="N2O",About!$D$59,1))</f>
        <v>8.4655241475999995E-2</v>
      </c>
      <c r="I23">
        <f>SUMIFS('EPA Export Aggregation'!L:L,'EPA Export Aggregation'!$A:$A,$B23,'EPA Export Aggregation'!$D:$D,$A$1)*IF($A23="CH4",About!$D$58,IF($A23="N2O",About!$D$59,1))</f>
        <v>7.6657233363700006E-2</v>
      </c>
      <c r="J23">
        <f>SUMIFS('EPA Export Aggregation'!M:M,'EPA Export Aggregation'!$A:$A,$B23,'EPA Export Aggregation'!$D:$D,$A$1)*IF($A23="CH4",About!$D$58,IF($A23="N2O",About!$D$59,1))</f>
        <v>7.7862508178100004E-2</v>
      </c>
      <c r="K23">
        <f>SUMIFS('EPA Export Aggregation'!N:N,'EPA Export Aggregation'!$A:$A,$B23,'EPA Export Aggregation'!$D:$D,$A$1)*IF($A23="CH4",About!$D$58,IF($A23="N2O",About!$D$59,1))</f>
        <v>9.5530923025400005E-2</v>
      </c>
      <c r="L23">
        <f>SUMIFS('EPA Export Aggregation'!O:O,'EPA Export Aggregation'!$A:$A,$B23,'EPA Export Aggregation'!$D:$D,$A$1)*IF($A23="CH4",About!$D$58,IF($A23="N2O",About!$D$59,1))</f>
        <v>9.1323790130200005E-2</v>
      </c>
      <c r="M23">
        <f>SUMIFS('EPA Export Aggregation'!P:P,'EPA Export Aggregation'!$A:$A,$B23,'EPA Export Aggregation'!$D:$D,$A$1)*IF($A23="CH4",About!$D$58,IF($A23="N2O",About!$D$59,1))</f>
        <v>8.2839804128100006E-2</v>
      </c>
      <c r="N23">
        <f>SUMIFS('EPA Export Aggregation'!Q:Q,'EPA Export Aggregation'!$A:$A,$B23,'EPA Export Aggregation'!$D:$D,$A$1)*IF($A23="CH4",About!$D$58,IF($A23="N2O",About!$D$59,1))</f>
        <v>7.9431081055499994E-2</v>
      </c>
      <c r="O23">
        <f>SUMIFS('EPA Export Aggregation'!R:R,'EPA Export Aggregation'!$A:$A,$B23,'EPA Export Aggregation'!$D:$D,$A$1)*IF($A23="CH4",About!$D$58,IF($A23="N2O",About!$D$59,1))</f>
        <v>7.1945799855899994E-2</v>
      </c>
      <c r="P23">
        <f>SUMIFS('EPA Export Aggregation'!S:S,'EPA Export Aggregation'!$A:$A,$B23,'EPA Export Aggregation'!$D:$D,$A$1)*IF($A23="CH4",About!$D$58,IF($A23="N2O",About!$D$59,1))</f>
        <v>6.9012590368800003E-2</v>
      </c>
      <c r="Q23">
        <f>SUMIFS('EPA Export Aggregation'!T:T,'EPA Export Aggregation'!$A:$A,$B23,'EPA Export Aggregation'!$D:$D,$A$1)*IF($A23="CH4",About!$D$58,IF($A23="N2O",About!$D$59,1))</f>
        <v>7.1077160471500006E-2</v>
      </c>
      <c r="R23">
        <f>SUMIFS('EPA Export Aggregation'!U:U,'EPA Export Aggregation'!$A:$A,$B23,'EPA Export Aggregation'!$D:$D,$A$1)*IF($A23="CH4",About!$D$58,IF($A23="N2O",About!$D$59,1))</f>
        <v>7.0568769670599996E-2</v>
      </c>
      <c r="S23">
        <f>SUMIFS('EPA Export Aggregation'!V:V,'EPA Export Aggregation'!$A:$A,$B23,'EPA Export Aggregation'!$D:$D,$A$1)*IF($A23="CH4",About!$D$58,IF($A23="N2O",About!$D$59,1))</f>
        <v>6.7953534487999998E-2</v>
      </c>
      <c r="T23">
        <f>SUMIFS('EPA Export Aggregation'!W:W,'EPA Export Aggregation'!$A:$A,$B23,'EPA Export Aggregation'!$D:$D,$A$1)*IF($A23="CH4",About!$D$58,IF($A23="N2O",About!$D$59,1))</f>
        <v>9.5303364366099999E-2</v>
      </c>
      <c r="U23">
        <f>SUMIFS('EPA Export Aggregation'!X:X,'EPA Export Aggregation'!$A:$A,$B23,'EPA Export Aggregation'!$D:$D,$A$1)*IF($A23="CH4",About!$D$58,IF($A23="N2O",About!$D$59,1))</f>
        <v>7.8119174440200001E-2</v>
      </c>
      <c r="V23">
        <f>SUMIFS('EPA Export Aggregation'!Y:Y,'EPA Export Aggregation'!$A:$A,$B23,'EPA Export Aggregation'!$D:$D,$A$1)*IF($A23="CH4",About!$D$58,IF($A23="N2O",About!$D$59,1))</f>
        <v>6.5709514534099997E-2</v>
      </c>
      <c r="W23">
        <f>SUMIFS('EPA Export Aggregation'!Z:Z,'EPA Export Aggregation'!$A:$A,$B23,'EPA Export Aggregation'!$D:$D,$A$1)*IF($A23="CH4",About!$D$58,IF($A23="N2O",About!$D$59,1))</f>
        <v>9.0487823394300004E-2</v>
      </c>
      <c r="X23">
        <f>SUMIFS('EPA Export Aggregation'!AA:AA,'EPA Export Aggregation'!$A:$A,$B23,'EPA Export Aggregation'!$D:$D,$A$1)*IF($A23="CH4",About!$D$58,IF($A23="N2O",About!$D$59,1))</f>
        <v>9.6995435514699996E-2</v>
      </c>
      <c r="Y23">
        <f>SUMIFS('EPA Export Aggregation'!AB:AB,'EPA Export Aggregation'!$A:$A,$B23,'EPA Export Aggregation'!$D:$D,$A$1)*IF($A23="CH4",About!$D$58,IF($A23="N2O",About!$D$59,1))</f>
        <v>9.1362698986799995E-2</v>
      </c>
      <c r="Z23">
        <f>SUMIFS('EPA Export Aggregation'!AC:AC,'EPA Export Aggregation'!$A:$A,$B23,'EPA Export Aggregation'!$D:$D,$A$1)*IF($A23="CH4",About!$D$58,IF($A23="N2O",About!$D$59,1))</f>
        <v>8.6035743534600001E-2</v>
      </c>
      <c r="AA23">
        <f>SUMIFS('EPA Export Aggregation'!AD:AD,'EPA Export Aggregation'!$A:$A,$B23,'EPA Export Aggregation'!$D:$D,$A$1)*IF($A23="CH4",About!$D$58,IF($A23="N2O",About!$D$59,1))</f>
        <v>3.4004719368299997E-2</v>
      </c>
      <c r="AB23">
        <f>SUMIFS('EPA Export Aggregation'!AE:AE,'EPA Export Aggregation'!$A:$A,$B23,'EPA Export Aggregation'!$D:$D,$A$1)*IF($A23="CH4",About!$D$58,IF($A23="N2O",About!$D$59,1))</f>
        <v>8.6595197705599994E-2</v>
      </c>
      <c r="AC23">
        <f>SUMIFS('EPA Export Aggregation'!AF:AF,'EPA Export Aggregation'!$A:$A,$B23,'EPA Export Aggregation'!$D:$D,$A$1)*IF($A23="CH4",About!$D$58,IF($A23="N2O",About!$D$59,1))</f>
        <v>9.8570635037800003E-2</v>
      </c>
      <c r="AD23">
        <f>SUMIFS('EPA Export Aggregation'!AG:AG,'EPA Export Aggregation'!$A:$A,$B23,'EPA Export Aggregation'!$D:$D,$A$1)*IF($A23="CH4",About!$D$58,IF($A23="N2O",About!$D$59,1))</f>
        <v>9.5918996804799997E-2</v>
      </c>
      <c r="AE23">
        <f>SUMIFS('EPA Export Aggregation'!AH:AH,'EPA Export Aggregation'!$A:$A,$B23,'EPA Export Aggregation'!$D:$D,$A$1)*IF($A23="CH4",About!$D$58,IF($A23="N2O",About!$D$59,1))</f>
        <v>0.1132944893699</v>
      </c>
      <c r="AF23">
        <f>SUMIFS('EPA Export Aggregation'!AI:AI,'EPA Export Aggregation'!$A:$A,$B23,'EPA Export Aggregation'!$D:$D,$A$1)*IF($A23="CH4",About!$D$58,IF($A23="N2O",About!$D$59,1))</f>
        <v>0.1138523506656</v>
      </c>
      <c r="AG23">
        <f>SUMIFS('EPA Export Aggregation'!AJ:AJ,'EPA Export Aggregation'!$A:$A,$B23,'EPA Export Aggregation'!$D:$D,$A$1)*IF($A23="CH4",About!$D$58,IF($A23="N2O",About!$D$59,1))</f>
        <v>0.1067675325361</v>
      </c>
      <c r="AH23">
        <f>SUMIFS('EPA Export Aggregation'!AK:AK,'EPA Export Aggregation'!$A:$A,$B23,'EPA Export Aggregation'!$D:$D,$A$1)*IF($A23="CH4",About!$D$58,IF($A23="N2O",About!$D$59,1))</f>
        <v>9.17194922681E-2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7.4107937589999999E-4</v>
      </c>
      <c r="D26">
        <f>SUMIFS('EPA Export Aggregation'!G:G,'EPA Export Aggregation'!$A:$A,$B26,'EPA Export Aggregation'!$D:$D,$A$1)*IF($A26="CH4",About!$D$58,IF($A26="N2O",About!$D$59,1))</f>
        <v>5.4937958629999999E-4</v>
      </c>
      <c r="E26">
        <f>SUMIFS('EPA Export Aggregation'!H:H,'EPA Export Aggregation'!$A:$A,$B26,'EPA Export Aggregation'!$D:$D,$A$1)*IF($A26="CH4",About!$D$58,IF($A26="N2O",About!$D$59,1))</f>
        <v>6.6813288740000005E-4</v>
      </c>
      <c r="F26">
        <f>SUMIFS('EPA Export Aggregation'!I:I,'EPA Export Aggregation'!$A:$A,$B26,'EPA Export Aggregation'!$D:$D,$A$1)*IF($A26="CH4",About!$D$58,IF($A26="N2O",About!$D$59,1))</f>
        <v>7.3928127200000005E-4</v>
      </c>
      <c r="G26">
        <f>SUMIFS('EPA Export Aggregation'!J:J,'EPA Export Aggregation'!$A:$A,$B26,'EPA Export Aggregation'!$D:$D,$A$1)*IF($A26="CH4",About!$D$58,IF($A26="N2O",About!$D$59,1))</f>
        <v>7.7145552960000002E-4</v>
      </c>
      <c r="H26">
        <f>SUMIFS('EPA Export Aggregation'!K:K,'EPA Export Aggregation'!$A:$A,$B26,'EPA Export Aggregation'!$D:$D,$A$1)*IF($A26="CH4",About!$D$58,IF($A26="N2O",About!$D$59,1))</f>
        <v>1.0413388985999999E-3</v>
      </c>
      <c r="I26">
        <f>SUMIFS('EPA Export Aggregation'!L:L,'EPA Export Aggregation'!$A:$A,$B26,'EPA Export Aggregation'!$D:$D,$A$1)*IF($A26="CH4",About!$D$58,IF($A26="N2O",About!$D$59,1))</f>
        <v>1.1587426572000001E-3</v>
      </c>
      <c r="J26">
        <f>SUMIFS('EPA Export Aggregation'!M:M,'EPA Export Aggregation'!$A:$A,$B26,'EPA Export Aggregation'!$D:$D,$A$1)*IF($A26="CH4",About!$D$58,IF($A26="N2O",About!$D$59,1))</f>
        <v>1.4395309988E-3</v>
      </c>
      <c r="K26">
        <f>SUMIFS('EPA Export Aggregation'!N:N,'EPA Export Aggregation'!$A:$A,$B26,'EPA Export Aggregation'!$D:$D,$A$1)*IF($A26="CH4",About!$D$58,IF($A26="N2O",About!$D$59,1))</f>
        <v>1.6377552614E-3</v>
      </c>
      <c r="L26">
        <f>SUMIFS('EPA Export Aggregation'!O:O,'EPA Export Aggregation'!$A:$A,$B26,'EPA Export Aggregation'!$D:$D,$A$1)*IF($A26="CH4",About!$D$58,IF($A26="N2O",About!$D$59,1))</f>
        <v>1.0627952778000001E-3</v>
      </c>
      <c r="M26">
        <f>SUMIFS('EPA Export Aggregation'!P:P,'EPA Export Aggregation'!$A:$A,$B26,'EPA Export Aggregation'!$D:$D,$A$1)*IF($A26="CH4",About!$D$58,IF($A26="N2O",About!$D$59,1))</f>
        <v>1.1599971321000001E-3</v>
      </c>
      <c r="N26">
        <f>SUMIFS('EPA Export Aggregation'!Q:Q,'EPA Export Aggregation'!$A:$A,$B26,'EPA Export Aggregation'!$D:$D,$A$1)*IF($A26="CH4",About!$D$58,IF($A26="N2O",About!$D$59,1))</f>
        <v>8.386576261E-4</v>
      </c>
      <c r="O26">
        <f>SUMIFS('EPA Export Aggregation'!R:R,'EPA Export Aggregation'!$A:$A,$B26,'EPA Export Aggregation'!$D:$D,$A$1)*IF($A26="CH4",About!$D$58,IF($A26="N2O",About!$D$59,1))</f>
        <v>9.7598548380000002E-4</v>
      </c>
      <c r="P26">
        <f>SUMIFS('EPA Export Aggregation'!S:S,'EPA Export Aggregation'!$A:$A,$B26,'EPA Export Aggregation'!$D:$D,$A$1)*IF($A26="CH4",About!$D$58,IF($A26="N2O",About!$D$59,1))</f>
        <v>1.0227242062E-3</v>
      </c>
      <c r="Q26">
        <f>SUMIFS('EPA Export Aggregation'!T:T,'EPA Export Aggregation'!$A:$A,$B26,'EPA Export Aggregation'!$D:$D,$A$1)*IF($A26="CH4",About!$D$58,IF($A26="N2O",About!$D$59,1))</f>
        <v>1.2285240506999999E-3</v>
      </c>
      <c r="R26">
        <f>SUMIFS('EPA Export Aggregation'!U:U,'EPA Export Aggregation'!$A:$A,$B26,'EPA Export Aggregation'!$D:$D,$A$1)*IF($A26="CH4",About!$D$58,IF($A26="N2O",About!$D$59,1))</f>
        <v>1.1736850696999999E-3</v>
      </c>
      <c r="S26">
        <f>SUMIFS('EPA Export Aggregation'!V:V,'EPA Export Aggregation'!$A:$A,$B26,'EPA Export Aggregation'!$D:$D,$A$1)*IF($A26="CH4",About!$D$58,IF($A26="N2O",About!$D$59,1))</f>
        <v>1.0555310553E-3</v>
      </c>
      <c r="T26">
        <f>SUMIFS('EPA Export Aggregation'!W:W,'EPA Export Aggregation'!$A:$A,$B26,'EPA Export Aggregation'!$D:$D,$A$1)*IF($A26="CH4",About!$D$58,IF($A26="N2O",About!$D$59,1))</f>
        <v>9.4767186959999995E-4</v>
      </c>
      <c r="U26">
        <f>SUMIFS('EPA Export Aggregation'!X:X,'EPA Export Aggregation'!$A:$A,$B26,'EPA Export Aggregation'!$D:$D,$A$1)*IF($A26="CH4",About!$D$58,IF($A26="N2O",About!$D$59,1))</f>
        <v>7.6210205389999998E-4</v>
      </c>
      <c r="V26">
        <f>SUMIFS('EPA Export Aggregation'!Y:Y,'EPA Export Aggregation'!$A:$A,$B26,'EPA Export Aggregation'!$D:$D,$A$1)*IF($A26="CH4",About!$D$58,IF($A26="N2O",About!$D$59,1))</f>
        <v>4.8289098350000001E-4</v>
      </c>
      <c r="W26">
        <f>SUMIFS('EPA Export Aggregation'!Z:Z,'EPA Export Aggregation'!$A:$A,$B26,'EPA Export Aggregation'!$D:$D,$A$1)*IF($A26="CH4",About!$D$58,IF($A26="N2O",About!$D$59,1))</f>
        <v>8.0534902740000004E-4</v>
      </c>
      <c r="X26">
        <f>SUMIFS('EPA Export Aggregation'!AA:AA,'EPA Export Aggregation'!$A:$A,$B26,'EPA Export Aggregation'!$D:$D,$A$1)*IF($A26="CH4",About!$D$58,IF($A26="N2O",About!$D$59,1))</f>
        <v>7.0692930759999996E-4</v>
      </c>
      <c r="Y26">
        <f>SUMIFS('EPA Export Aggregation'!AB:AB,'EPA Export Aggregation'!$A:$A,$B26,'EPA Export Aggregation'!$D:$D,$A$1)*IF($A26="CH4",About!$D$58,IF($A26="N2O",About!$D$59,1))</f>
        <v>5.8985904459999999E-4</v>
      </c>
      <c r="Z26">
        <f>SUMIFS('EPA Export Aggregation'!AC:AC,'EPA Export Aggregation'!$A:$A,$B26,'EPA Export Aggregation'!$D:$D,$A$1)*IF($A26="CH4",About!$D$58,IF($A26="N2O",About!$D$59,1))</f>
        <v>6.8859001919999998E-4</v>
      </c>
      <c r="AA26">
        <f>SUMIFS('EPA Export Aggregation'!AD:AD,'EPA Export Aggregation'!$A:$A,$B26,'EPA Export Aggregation'!$D:$D,$A$1)*IF($A26="CH4",About!$D$58,IF($A26="N2O",About!$D$59,1))</f>
        <v>7.1829194679999997E-4</v>
      </c>
      <c r="AB26">
        <f>SUMIFS('EPA Export Aggregation'!AE:AE,'EPA Export Aggregation'!$A:$A,$B26,'EPA Export Aggregation'!$D:$D,$A$1)*IF($A26="CH4",About!$D$58,IF($A26="N2O",About!$D$59,1))</f>
        <v>7.7735408479999999E-4</v>
      </c>
      <c r="AC26">
        <f>SUMIFS('EPA Export Aggregation'!AF:AF,'EPA Export Aggregation'!$A:$A,$B26,'EPA Export Aggregation'!$D:$D,$A$1)*IF($A26="CH4",About!$D$58,IF($A26="N2O",About!$D$59,1))</f>
        <v>7.1485529360000002E-4</v>
      </c>
      <c r="AD26">
        <f>SUMIFS('EPA Export Aggregation'!AG:AG,'EPA Export Aggregation'!$A:$A,$B26,'EPA Export Aggregation'!$D:$D,$A$1)*IF($A26="CH4",About!$D$58,IF($A26="N2O",About!$D$59,1))</f>
        <v>8.1754093110000001E-4</v>
      </c>
      <c r="AE26">
        <f>SUMIFS('EPA Export Aggregation'!AH:AH,'EPA Export Aggregation'!$A:$A,$B26,'EPA Export Aggregation'!$D:$D,$A$1)*IF($A26="CH4",About!$D$58,IF($A26="N2O",About!$D$59,1))</f>
        <v>8.3647943219999996E-4</v>
      </c>
      <c r="AF26">
        <f>SUMIFS('EPA Export Aggregation'!AI:AI,'EPA Export Aggregation'!$A:$A,$B26,'EPA Export Aggregation'!$D:$D,$A$1)*IF($A26="CH4",About!$D$58,IF($A26="N2O",About!$D$59,1))</f>
        <v>7.5192168989999999E-4</v>
      </c>
      <c r="AG26">
        <f>SUMIFS('EPA Export Aggregation'!AJ:AJ,'EPA Export Aggregation'!$A:$A,$B26,'EPA Export Aggregation'!$D:$D,$A$1)*IF($A26="CH4",About!$D$58,IF($A26="N2O",About!$D$59,1))</f>
        <v>5.5176345499999995E-4</v>
      </c>
      <c r="AH26">
        <f>SUMIFS('EPA Export Aggregation'!AK:AK,'EPA Export Aggregation'!$A:$A,$B26,'EPA Export Aggregation'!$D:$D,$A$1)*IF($A26="CH4",About!$D$58,IF($A26="N2O",About!$D$59,1))</f>
        <v>7.0722435530000004E-4</v>
      </c>
    </row>
    <row r="27" spans="1:34" x14ac:dyDescent="0.45">
      <c r="A27" s="413" t="s">
        <v>2215</v>
      </c>
      <c r="B27" s="414" t="s">
        <v>4259</v>
      </c>
      <c r="C27">
        <f>SUMIFS('EPA Export Aggregation'!F:F,'EPA Export Aggregation'!$A:$A,$B27,'EPA Export Aggregation'!$D:$D,$A$1)*IF($A27="CH4",About!$D$58,IF($A27="N2O",About!$D$59,1))</f>
        <v>0.1166444347526</v>
      </c>
      <c r="D27">
        <f>SUMIFS('EPA Export Aggregation'!G:G,'EPA Export Aggregation'!$A:$A,$B27,'EPA Export Aggregation'!$D:$D,$A$1)*IF($A27="CH4",About!$D$58,IF($A27="N2O",About!$D$59,1))</f>
        <v>0.1095958008053</v>
      </c>
      <c r="E27">
        <f>SUMIFS('EPA Export Aggregation'!H:H,'EPA Export Aggregation'!$A:$A,$B27,'EPA Export Aggregation'!$D:$D,$A$1)*IF($A27="CH4",About!$D$58,IF($A27="N2O",About!$D$59,1))</f>
        <v>0.11042671435</v>
      </c>
      <c r="F27">
        <f>SUMIFS('EPA Export Aggregation'!I:I,'EPA Export Aggregation'!$A:$A,$B27,'EPA Export Aggregation'!$D:$D,$A$1)*IF($A27="CH4",About!$D$58,IF($A27="N2O",About!$D$59,1))</f>
        <v>0.1097879848905</v>
      </c>
      <c r="G27">
        <f>SUMIFS('EPA Export Aggregation'!J:J,'EPA Export Aggregation'!$A:$A,$B27,'EPA Export Aggregation'!$D:$D,$A$1)*IF($A27="CH4",About!$D$58,IF($A27="N2O",About!$D$59,1))</f>
        <v>0.11458693454670001</v>
      </c>
      <c r="H27">
        <f>SUMIFS('EPA Export Aggregation'!K:K,'EPA Export Aggregation'!$A:$A,$B27,'EPA Export Aggregation'!$D:$D,$A$1)*IF($A27="CH4",About!$D$58,IF($A27="N2O",About!$D$59,1))</f>
        <v>0.1249196553612</v>
      </c>
      <c r="I27">
        <f>SUMIFS('EPA Export Aggregation'!L:L,'EPA Export Aggregation'!$A:$A,$B27,'EPA Export Aggregation'!$D:$D,$A$1)*IF($A27="CH4",About!$D$58,IF($A27="N2O",About!$D$59,1))</f>
        <v>0.1064645779915</v>
      </c>
      <c r="J27">
        <f>SUMIFS('EPA Export Aggregation'!M:M,'EPA Export Aggregation'!$A:$A,$B27,'EPA Export Aggregation'!$D:$D,$A$1)*IF($A27="CH4",About!$D$58,IF($A27="N2O",About!$D$59,1))</f>
        <v>0.1491902754709</v>
      </c>
      <c r="K27">
        <f>SUMIFS('EPA Export Aggregation'!N:N,'EPA Export Aggregation'!$A:$A,$B27,'EPA Export Aggregation'!$D:$D,$A$1)*IF($A27="CH4",About!$D$58,IF($A27="N2O",About!$D$59,1))</f>
        <v>0.14995502698970001</v>
      </c>
      <c r="L27">
        <f>SUMIFS('EPA Export Aggregation'!O:O,'EPA Export Aggregation'!$A:$A,$B27,'EPA Export Aggregation'!$D:$D,$A$1)*IF($A27="CH4",About!$D$58,IF($A27="N2O",About!$D$59,1))</f>
        <v>0.15654240808870001</v>
      </c>
      <c r="M27">
        <f>SUMIFS('EPA Export Aggregation'!P:P,'EPA Export Aggregation'!$A:$A,$B27,'EPA Export Aggregation'!$D:$D,$A$1)*IF($A27="CH4",About!$D$58,IF($A27="N2O",About!$D$59,1))</f>
        <v>0.16600393646850001</v>
      </c>
      <c r="N27">
        <f>SUMIFS('EPA Export Aggregation'!Q:Q,'EPA Export Aggregation'!$A:$A,$B27,'EPA Export Aggregation'!$D:$D,$A$1)*IF($A27="CH4",About!$D$58,IF($A27="N2O",About!$D$59,1))</f>
        <v>0.1574066799693</v>
      </c>
      <c r="O27">
        <f>SUMIFS('EPA Export Aggregation'!R:R,'EPA Export Aggregation'!$A:$A,$B27,'EPA Export Aggregation'!$D:$D,$A$1)*IF($A27="CH4",About!$D$58,IF($A27="N2O",About!$D$59,1))</f>
        <v>0.17247307491</v>
      </c>
      <c r="P27">
        <f>SUMIFS('EPA Export Aggregation'!S:S,'EPA Export Aggregation'!$A:$A,$B27,'EPA Export Aggregation'!$D:$D,$A$1)*IF($A27="CH4",About!$D$58,IF($A27="N2O",About!$D$59,1))</f>
        <v>0.1767041271491</v>
      </c>
      <c r="Q27">
        <f>SUMIFS('EPA Export Aggregation'!T:T,'EPA Export Aggregation'!$A:$A,$B27,'EPA Export Aggregation'!$D:$D,$A$1)*IF($A27="CH4",About!$D$58,IF($A27="N2O",About!$D$59,1))</f>
        <v>0.1335212238007</v>
      </c>
      <c r="R27">
        <f>SUMIFS('EPA Export Aggregation'!U:U,'EPA Export Aggregation'!$A:$A,$B27,'EPA Export Aggregation'!$D:$D,$A$1)*IF($A27="CH4",About!$D$58,IF($A27="N2O",About!$D$59,1))</f>
        <v>0.1139109043536</v>
      </c>
      <c r="S27">
        <f>SUMIFS('EPA Export Aggregation'!V:V,'EPA Export Aggregation'!$A:$A,$B27,'EPA Export Aggregation'!$D:$D,$A$1)*IF($A27="CH4",About!$D$58,IF($A27="N2O",About!$D$59,1))</f>
        <v>0.1087136894243</v>
      </c>
      <c r="T27">
        <f>SUMIFS('EPA Export Aggregation'!W:W,'EPA Export Aggregation'!$A:$A,$B27,'EPA Export Aggregation'!$D:$D,$A$1)*IF($A27="CH4",About!$D$58,IF($A27="N2O",About!$D$59,1))</f>
        <v>0.1293574755818</v>
      </c>
      <c r="U27">
        <f>SUMIFS('EPA Export Aggregation'!X:X,'EPA Export Aggregation'!$A:$A,$B27,'EPA Export Aggregation'!$D:$D,$A$1)*IF($A27="CH4",About!$D$58,IF($A27="N2O",About!$D$59,1))</f>
        <v>0.12590333738199999</v>
      </c>
      <c r="V27">
        <f>SUMIFS('EPA Export Aggregation'!Y:Y,'EPA Export Aggregation'!$A:$A,$B27,'EPA Export Aggregation'!$D:$D,$A$1)*IF($A27="CH4",About!$D$58,IF($A27="N2O",About!$D$59,1))</f>
        <v>0.1209524059623</v>
      </c>
      <c r="W27">
        <f>SUMIFS('EPA Export Aggregation'!Z:Z,'EPA Export Aggregation'!$A:$A,$B27,'EPA Export Aggregation'!$D:$D,$A$1)*IF($A27="CH4",About!$D$58,IF($A27="N2O",About!$D$59,1))</f>
        <v>0.19829038725920001</v>
      </c>
      <c r="X27">
        <f>SUMIFS('EPA Export Aggregation'!AA:AA,'EPA Export Aggregation'!$A:$A,$B27,'EPA Export Aggregation'!$D:$D,$A$1)*IF($A27="CH4",About!$D$58,IF($A27="N2O",About!$D$59,1))</f>
        <v>0.19387609810180001</v>
      </c>
      <c r="Y27">
        <f>SUMIFS('EPA Export Aggregation'!AB:AB,'EPA Export Aggregation'!$A:$A,$B27,'EPA Export Aggregation'!$D:$D,$A$1)*IF($A27="CH4",About!$D$58,IF($A27="N2O",About!$D$59,1))</f>
        <v>0.15067366780149999</v>
      </c>
      <c r="Z27">
        <f>SUMIFS('EPA Export Aggregation'!AC:AC,'EPA Export Aggregation'!$A:$A,$B27,'EPA Export Aggregation'!$D:$D,$A$1)*IF($A27="CH4",About!$D$58,IF($A27="N2O",About!$D$59,1))</f>
        <v>0.14419877805459999</v>
      </c>
      <c r="AA27">
        <f>SUMIFS('EPA Export Aggregation'!AD:AD,'EPA Export Aggregation'!$A:$A,$B27,'EPA Export Aggregation'!$D:$D,$A$1)*IF($A27="CH4",About!$D$58,IF($A27="N2O",About!$D$59,1))</f>
        <v>7.6145070423000005E-2</v>
      </c>
      <c r="AB27">
        <f>SUMIFS('EPA Export Aggregation'!AE:AE,'EPA Export Aggregation'!$A:$A,$B27,'EPA Export Aggregation'!$D:$D,$A$1)*IF($A27="CH4",About!$D$58,IF($A27="N2O",About!$D$59,1))</f>
        <v>8.3470468685599999E-2</v>
      </c>
      <c r="AC27">
        <f>SUMIFS('EPA Export Aggregation'!AF:AF,'EPA Export Aggregation'!$A:$A,$B27,'EPA Export Aggregation'!$D:$D,$A$1)*IF($A27="CH4",About!$D$58,IF($A27="N2O",About!$D$59,1))</f>
        <v>7.4947078794000005E-2</v>
      </c>
      <c r="AD27">
        <f>SUMIFS('EPA Export Aggregation'!AG:AG,'EPA Export Aggregation'!$A:$A,$B27,'EPA Export Aggregation'!$D:$D,$A$1)*IF($A27="CH4",About!$D$58,IF($A27="N2O",About!$D$59,1))</f>
        <v>6.4806060404600005E-2</v>
      </c>
      <c r="AE27">
        <f>SUMIFS('EPA Export Aggregation'!AH:AH,'EPA Export Aggregation'!$A:$A,$B27,'EPA Export Aggregation'!$D:$D,$A$1)*IF($A27="CH4",About!$D$58,IF($A27="N2O",About!$D$59,1))</f>
        <v>7.3808753501700006E-2</v>
      </c>
      <c r="AF27">
        <f>SUMIFS('EPA Export Aggregation'!AI:AI,'EPA Export Aggregation'!$A:$A,$B27,'EPA Export Aggregation'!$D:$D,$A$1)*IF($A27="CH4",About!$D$58,IF($A27="N2O",About!$D$59,1))</f>
        <v>6.9889176881300002E-2</v>
      </c>
      <c r="AG27">
        <f>SUMIFS('EPA Export Aggregation'!AJ:AJ,'EPA Export Aggregation'!$A:$A,$B27,'EPA Export Aggregation'!$D:$D,$A$1)*IF($A27="CH4",About!$D$58,IF($A27="N2O",About!$D$59,1))</f>
        <v>5.4490332255699998E-2</v>
      </c>
      <c r="AH27">
        <f>SUMIFS('EPA Export Aggregation'!AK:AK,'EPA Export Aggregation'!$A:$A,$B27,'EPA Export Aggregation'!$D:$D,$A$1)*IF($A27="CH4",About!$D$58,IF($A27="N2O",About!$D$59,1))</f>
        <v>6.3325431464099996E-2</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3.3844290350000002E-4</v>
      </c>
      <c r="D29">
        <f>SUMIFS('EPA Export Aggregation'!G:G,'EPA Export Aggregation'!$A:$A,$B29,'EPA Export Aggregation'!$D:$D,$A$1)*IF($A29="CH4",About!$D$58,IF($A29="N2O",About!$D$59,1))</f>
        <v>3.6697305070000001E-4</v>
      </c>
      <c r="E29">
        <f>SUMIFS('EPA Export Aggregation'!H:H,'EPA Export Aggregation'!$A:$A,$B29,'EPA Export Aggregation'!$D:$D,$A$1)*IF($A29="CH4",About!$D$58,IF($A29="N2O",About!$D$59,1))</f>
        <v>3.8947037539999998E-4</v>
      </c>
      <c r="F29">
        <f>SUMIFS('EPA Export Aggregation'!I:I,'EPA Export Aggregation'!$A:$A,$B29,'EPA Export Aggregation'!$D:$D,$A$1)*IF($A29="CH4",About!$D$58,IF($A29="N2O",About!$D$59,1))</f>
        <v>4.0079230120000002E-4</v>
      </c>
      <c r="G29">
        <f>SUMIFS('EPA Export Aggregation'!J:J,'EPA Export Aggregation'!$A:$A,$B29,'EPA Export Aggregation'!$D:$D,$A$1)*IF($A29="CH4",About!$D$58,IF($A29="N2O",About!$D$59,1))</f>
        <v>3.5314423819999999E-4</v>
      </c>
      <c r="H29">
        <f>SUMIFS('EPA Export Aggregation'!K:K,'EPA Export Aggregation'!$A:$A,$B29,'EPA Export Aggregation'!$D:$D,$A$1)*IF($A29="CH4",About!$D$58,IF($A29="N2O",About!$D$59,1))</f>
        <v>3.6733343589999998E-4</v>
      </c>
      <c r="I29">
        <f>SUMIFS('EPA Export Aggregation'!L:L,'EPA Export Aggregation'!$A:$A,$B29,'EPA Export Aggregation'!$D:$D,$A$1)*IF($A29="CH4",About!$D$58,IF($A29="N2O",About!$D$59,1))</f>
        <v>3.8019240110000001E-4</v>
      </c>
      <c r="J29">
        <f>SUMIFS('EPA Export Aggregation'!M:M,'EPA Export Aggregation'!$A:$A,$B29,'EPA Export Aggregation'!$D:$D,$A$1)*IF($A29="CH4",About!$D$58,IF($A29="N2O",About!$D$59,1))</f>
        <v>3.8905148029999998E-4</v>
      </c>
      <c r="K29">
        <f>SUMIFS('EPA Export Aggregation'!N:N,'EPA Export Aggregation'!$A:$A,$B29,'EPA Export Aggregation'!$D:$D,$A$1)*IF($A29="CH4",About!$D$58,IF($A29="N2O",About!$D$59,1))</f>
        <v>3.2679588599999999E-4</v>
      </c>
      <c r="L29">
        <f>SUMIFS('EPA Export Aggregation'!O:O,'EPA Export Aggregation'!$A:$A,$B29,'EPA Export Aggregation'!$D:$D,$A$1)*IF($A29="CH4",About!$D$58,IF($A29="N2O",About!$D$59,1))</f>
        <v>3.3965418169999999E-4</v>
      </c>
      <c r="M29">
        <f>SUMIFS('EPA Export Aggregation'!P:P,'EPA Export Aggregation'!$A:$A,$B29,'EPA Export Aggregation'!$D:$D,$A$1)*IF($A29="CH4",About!$D$58,IF($A29="N2O",About!$D$59,1))</f>
        <v>3.8730569420000001E-4</v>
      </c>
      <c r="N29">
        <f>SUMIFS('EPA Export Aggregation'!Q:Q,'EPA Export Aggregation'!$A:$A,$B29,'EPA Export Aggregation'!$D:$D,$A$1)*IF($A29="CH4",About!$D$58,IF($A29="N2O",About!$D$59,1))</f>
        <v>3.6304865400000003E-4</v>
      </c>
      <c r="O29">
        <f>SUMIFS('EPA Export Aggregation'!R:R,'EPA Export Aggregation'!$A:$A,$B29,'EPA Export Aggregation'!$D:$D,$A$1)*IF($A29="CH4",About!$D$58,IF($A29="N2O",About!$D$59,1))</f>
        <v>2.051130867E-4</v>
      </c>
      <c r="P29">
        <f>SUMIFS('EPA Export Aggregation'!S:S,'EPA Export Aggregation'!$A:$A,$B29,'EPA Export Aggregation'!$D:$D,$A$1)*IF($A29="CH4",About!$D$58,IF($A29="N2O",About!$D$59,1))</f>
        <v>3.7380313049999999E-4</v>
      </c>
      <c r="Q29">
        <f>SUMIFS('EPA Export Aggregation'!T:T,'EPA Export Aggregation'!$A:$A,$B29,'EPA Export Aggregation'!$D:$D,$A$1)*IF($A29="CH4",About!$D$58,IF($A29="N2O",About!$D$59,1))</f>
        <v>3.5748618909999999E-4</v>
      </c>
      <c r="R29">
        <f>SUMIFS('EPA Export Aggregation'!U:U,'EPA Export Aggregation'!$A:$A,$B29,'EPA Export Aggregation'!$D:$D,$A$1)*IF($A29="CH4",About!$D$58,IF($A29="N2O",About!$D$59,1))</f>
        <v>4.0602678499999999E-4</v>
      </c>
      <c r="S29">
        <f>SUMIFS('EPA Export Aggregation'!V:V,'EPA Export Aggregation'!$A:$A,$B29,'EPA Export Aggregation'!$D:$D,$A$1)*IF($A29="CH4",About!$D$58,IF($A29="N2O",About!$D$59,1))</f>
        <v>4.3101463589999999E-4</v>
      </c>
      <c r="T29">
        <f>SUMIFS('EPA Export Aggregation'!W:W,'EPA Export Aggregation'!$A:$A,$B29,'EPA Export Aggregation'!$D:$D,$A$1)*IF($A29="CH4",About!$D$58,IF($A29="N2O",About!$D$59,1))</f>
        <v>4.1023071969999999E-4</v>
      </c>
      <c r="U29">
        <f>SUMIFS('EPA Export Aggregation'!X:X,'EPA Export Aggregation'!$A:$A,$B29,'EPA Export Aggregation'!$D:$D,$A$1)*IF($A29="CH4",About!$D$58,IF($A29="N2O",About!$D$59,1))</f>
        <v>5.7746475000000001E-4</v>
      </c>
      <c r="V29">
        <f>SUMIFS('EPA Export Aggregation'!Y:Y,'EPA Export Aggregation'!$A:$A,$B29,'EPA Export Aggregation'!$D:$D,$A$1)*IF($A29="CH4",About!$D$58,IF($A29="N2O",About!$D$59,1))</f>
        <v>6.6158829080000003E-4</v>
      </c>
      <c r="W29">
        <f>SUMIFS('EPA Export Aggregation'!Z:Z,'EPA Export Aggregation'!$A:$A,$B29,'EPA Export Aggregation'!$D:$D,$A$1)*IF($A29="CH4",About!$D$58,IF($A29="N2O",About!$D$59,1))</f>
        <v>8.3316906259999998E-4</v>
      </c>
      <c r="X29">
        <f>SUMIFS('EPA Export Aggregation'!AA:AA,'EPA Export Aggregation'!$A:$A,$B29,'EPA Export Aggregation'!$D:$D,$A$1)*IF($A29="CH4",About!$D$58,IF($A29="N2O",About!$D$59,1))</f>
        <v>9.5869983439999997E-4</v>
      </c>
      <c r="Y29">
        <f>SUMIFS('EPA Export Aggregation'!AB:AB,'EPA Export Aggregation'!$A:$A,$B29,'EPA Export Aggregation'!$D:$D,$A$1)*IF($A29="CH4",About!$D$58,IF($A29="N2O",About!$D$59,1))</f>
        <v>1.1540642655999999E-3</v>
      </c>
      <c r="Z29">
        <f>SUMIFS('EPA Export Aggregation'!AC:AC,'EPA Export Aggregation'!$A:$A,$B29,'EPA Export Aggregation'!$D:$D,$A$1)*IF($A29="CH4",About!$D$58,IF($A29="N2O",About!$D$59,1))</f>
        <v>1.3210570133E-3</v>
      </c>
      <c r="AA29">
        <f>SUMIFS('EPA Export Aggregation'!AD:AD,'EPA Export Aggregation'!$A:$A,$B29,'EPA Export Aggregation'!$D:$D,$A$1)*IF($A29="CH4",About!$D$58,IF($A29="N2O",About!$D$59,1))</f>
        <v>1.3144606552000001E-3</v>
      </c>
      <c r="AB29">
        <f>SUMIFS('EPA Export Aggregation'!AE:AE,'EPA Export Aggregation'!$A:$A,$B29,'EPA Export Aggregation'!$D:$D,$A$1)*IF($A29="CH4",About!$D$58,IF($A29="N2O",About!$D$59,1))</f>
        <v>6.4733511020000003E-4</v>
      </c>
      <c r="AC29">
        <f>SUMIFS('EPA Export Aggregation'!AF:AF,'EPA Export Aggregation'!$A:$A,$B29,'EPA Export Aggregation'!$D:$D,$A$1)*IF($A29="CH4",About!$D$58,IF($A29="N2O",About!$D$59,1))</f>
        <v>3.7356368700000001E-4</v>
      </c>
      <c r="AD29">
        <f>SUMIFS('EPA Export Aggregation'!AG:AG,'EPA Export Aggregation'!$A:$A,$B29,'EPA Export Aggregation'!$D:$D,$A$1)*IF($A29="CH4",About!$D$58,IF($A29="N2O",About!$D$59,1))</f>
        <v>3.3046585980000002E-4</v>
      </c>
      <c r="AE29">
        <f>SUMIFS('EPA Export Aggregation'!AH:AH,'EPA Export Aggregation'!$A:$A,$B29,'EPA Export Aggregation'!$D:$D,$A$1)*IF($A29="CH4",About!$D$58,IF($A29="N2O",About!$D$59,1))</f>
        <v>3.1906449829999998E-4</v>
      </c>
      <c r="AF29">
        <f>SUMIFS('EPA Export Aggregation'!AI:AI,'EPA Export Aggregation'!$A:$A,$B29,'EPA Export Aggregation'!$D:$D,$A$1)*IF($A29="CH4",About!$D$58,IF($A29="N2O",About!$D$59,1))</f>
        <v>3.1932959379999998E-4</v>
      </c>
      <c r="AG29">
        <f>SUMIFS('EPA Export Aggregation'!AJ:AJ,'EPA Export Aggregation'!$A:$A,$B29,'EPA Export Aggregation'!$D:$D,$A$1)*IF($A29="CH4",About!$D$58,IF($A29="N2O",About!$D$59,1))</f>
        <v>2.5501043049999997E-4</v>
      </c>
      <c r="AH29">
        <f>SUMIFS('EPA Export Aggregation'!AK:AK,'EPA Export Aggregation'!$A:$A,$B29,'EPA Export Aggregation'!$D:$D,$A$1)*IF($A29="CH4",About!$D$58,IF($A29="N2O",About!$D$59,1))</f>
        <v>1.251715088E-4</v>
      </c>
    </row>
    <row r="30" spans="1:34" x14ac:dyDescent="0.45">
      <c r="A30" s="413" t="s">
        <v>2215</v>
      </c>
      <c r="B30" s="414" t="s">
        <v>4266</v>
      </c>
      <c r="C30">
        <f>SUMIFS('EPA Export Aggregation'!F:F,'EPA Export Aggregation'!$A:$A,$B30,'EPA Export Aggregation'!$D:$D,$A$1)*IF($A30="CH4",About!$D$58,IF($A30="N2O",About!$D$59,1))</f>
        <v>1.23579374E-5</v>
      </c>
      <c r="D30">
        <f>SUMIFS('EPA Export Aggregation'!G:G,'EPA Export Aggregation'!$A:$A,$B30,'EPA Export Aggregation'!$D:$D,$A$1)*IF($A30="CH4",About!$D$58,IF($A30="N2O",About!$D$59,1))</f>
        <v>1.23508539E-5</v>
      </c>
      <c r="E30">
        <f>SUMIFS('EPA Export Aggregation'!H:H,'EPA Export Aggregation'!$A:$A,$B30,'EPA Export Aggregation'!$D:$D,$A$1)*IF($A30="CH4",About!$D$58,IF($A30="N2O",About!$D$59,1))</f>
        <v>1.23154995E-5</v>
      </c>
      <c r="F30">
        <f>SUMIFS('EPA Export Aggregation'!I:I,'EPA Export Aggregation'!$A:$A,$B30,'EPA Export Aggregation'!$D:$D,$A$1)*IF($A30="CH4",About!$D$58,IF($A30="N2O",About!$D$59,1))</f>
        <v>1.2276863899999999E-5</v>
      </c>
      <c r="G30">
        <f>SUMIFS('EPA Export Aggregation'!J:J,'EPA Export Aggregation'!$A:$A,$B30,'EPA Export Aggregation'!$D:$D,$A$1)*IF($A30="CH4",About!$D$58,IF($A30="N2O",About!$D$59,1))</f>
        <v>1.2259464999999999E-5</v>
      </c>
      <c r="H30">
        <f>SUMIFS('EPA Export Aggregation'!K:K,'EPA Export Aggregation'!$A:$A,$B30,'EPA Export Aggregation'!$D:$D,$A$1)*IF($A30="CH4",About!$D$58,IF($A30="N2O",About!$D$59,1))</f>
        <v>1.22165064E-5</v>
      </c>
      <c r="I30">
        <f>SUMIFS('EPA Export Aggregation'!L:L,'EPA Export Aggregation'!$A:$A,$B30,'EPA Export Aggregation'!$D:$D,$A$1)*IF($A30="CH4",About!$D$58,IF($A30="N2O",About!$D$59,1))</f>
        <v>1.2192429599999999E-5</v>
      </c>
      <c r="J30">
        <f>SUMIFS('EPA Export Aggregation'!M:M,'EPA Export Aggregation'!$A:$A,$B30,'EPA Export Aggregation'!$D:$D,$A$1)*IF($A30="CH4",About!$D$58,IF($A30="N2O",About!$D$59,1))</f>
        <v>1.22977635E-5</v>
      </c>
      <c r="K30">
        <f>SUMIFS('EPA Export Aggregation'!N:N,'EPA Export Aggregation'!$A:$A,$B30,'EPA Export Aggregation'!$D:$D,$A$1)*IF($A30="CH4",About!$D$58,IF($A30="N2O",About!$D$59,1))</f>
        <v>1.22507218E-5</v>
      </c>
      <c r="L30">
        <f>SUMIFS('EPA Export Aggregation'!O:O,'EPA Export Aggregation'!$A:$A,$B30,'EPA Export Aggregation'!$D:$D,$A$1)*IF($A30="CH4",About!$D$58,IF($A30="N2O",About!$D$59,1))</f>
        <v>1.21867384E-5</v>
      </c>
      <c r="M30">
        <f>SUMIFS('EPA Export Aggregation'!P:P,'EPA Export Aggregation'!$A:$A,$B30,'EPA Export Aggregation'!$D:$D,$A$1)*IF($A30="CH4",About!$D$58,IF($A30="N2O",About!$D$59,1))</f>
        <v>1.21372611E-5</v>
      </c>
      <c r="N30">
        <f>SUMIFS('EPA Export Aggregation'!Q:Q,'EPA Export Aggregation'!$A:$A,$B30,'EPA Export Aggregation'!$D:$D,$A$1)*IF($A30="CH4",About!$D$58,IF($A30="N2O",About!$D$59,1))</f>
        <v>1.2103259500000001E-5</v>
      </c>
      <c r="O30">
        <f>SUMIFS('EPA Export Aggregation'!R:R,'EPA Export Aggregation'!$A:$A,$B30,'EPA Export Aggregation'!$D:$D,$A$1)*IF($A30="CH4",About!$D$58,IF($A30="N2O",About!$D$59,1))</f>
        <v>1.20701833E-5</v>
      </c>
      <c r="P30">
        <f>SUMIFS('EPA Export Aggregation'!S:S,'EPA Export Aggregation'!$A:$A,$B30,'EPA Export Aggregation'!$D:$D,$A$1)*IF($A30="CH4",About!$D$58,IF($A30="N2O",About!$D$59,1))</f>
        <v>1.20228276E-5</v>
      </c>
      <c r="Q30">
        <f>SUMIFS('EPA Export Aggregation'!T:T,'EPA Export Aggregation'!$A:$A,$B30,'EPA Export Aggregation'!$D:$D,$A$1)*IF($A30="CH4",About!$D$58,IF($A30="N2O",About!$D$59,1))</f>
        <v>1.19842379E-5</v>
      </c>
      <c r="R30">
        <f>SUMIFS('EPA Export Aggregation'!U:U,'EPA Export Aggregation'!$A:$A,$B30,'EPA Export Aggregation'!$D:$D,$A$1)*IF($A30="CH4",About!$D$58,IF($A30="N2O",About!$D$59,1))</f>
        <v>1.19569572E-5</v>
      </c>
      <c r="S30">
        <f>SUMIFS('EPA Export Aggregation'!V:V,'EPA Export Aggregation'!$A:$A,$B30,'EPA Export Aggregation'!$D:$D,$A$1)*IF($A30="CH4",About!$D$58,IF($A30="N2O",About!$D$59,1))</f>
        <v>1.1904929600000001E-5</v>
      </c>
      <c r="T30">
        <f>SUMIFS('EPA Export Aggregation'!W:W,'EPA Export Aggregation'!$A:$A,$B30,'EPA Export Aggregation'!$D:$D,$A$1)*IF($A30="CH4",About!$D$58,IF($A30="N2O",About!$D$59,1))</f>
        <v>1.1863156999999999E-5</v>
      </c>
      <c r="U30">
        <f>SUMIFS('EPA Export Aggregation'!X:X,'EPA Export Aggregation'!$A:$A,$B30,'EPA Export Aggregation'!$D:$D,$A$1)*IF($A30="CH4",About!$D$58,IF($A30="N2O",About!$D$59,1))</f>
        <v>1.18243462E-5</v>
      </c>
      <c r="V30">
        <f>SUMIFS('EPA Export Aggregation'!Y:Y,'EPA Export Aggregation'!$A:$A,$B30,'EPA Export Aggregation'!$D:$D,$A$1)*IF($A30="CH4",About!$D$58,IF($A30="N2O",About!$D$59,1))</f>
        <v>1.19126313E-5</v>
      </c>
      <c r="W30">
        <f>SUMIFS('EPA Export Aggregation'!Z:Z,'EPA Export Aggregation'!$A:$A,$B30,'EPA Export Aggregation'!$D:$D,$A$1)*IF($A30="CH4",About!$D$58,IF($A30="N2O",About!$D$59,1))</f>
        <v>1.1915158500000001E-5</v>
      </c>
      <c r="X30">
        <f>SUMIFS('EPA Export Aggregation'!AA:AA,'EPA Export Aggregation'!$A:$A,$B30,'EPA Export Aggregation'!$D:$D,$A$1)*IF($A30="CH4",About!$D$58,IF($A30="N2O",About!$D$59,1))</f>
        <v>1.18861184E-5</v>
      </c>
      <c r="Y30">
        <f>SUMIFS('EPA Export Aggregation'!AB:AB,'EPA Export Aggregation'!$A:$A,$B30,'EPA Export Aggregation'!$D:$D,$A$1)*IF($A30="CH4",About!$D$58,IF($A30="N2O",About!$D$59,1))</f>
        <v>1.18507691E-5</v>
      </c>
      <c r="Z30">
        <f>SUMIFS('EPA Export Aggregation'!AC:AC,'EPA Export Aggregation'!$A:$A,$B30,'EPA Export Aggregation'!$D:$D,$A$1)*IF($A30="CH4",About!$D$58,IF($A30="N2O",About!$D$59,1))</f>
        <v>1.18065375E-5</v>
      </c>
      <c r="AA30">
        <f>SUMIFS('EPA Export Aggregation'!AD:AD,'EPA Export Aggregation'!$A:$A,$B30,'EPA Export Aggregation'!$D:$D,$A$1)*IF($A30="CH4",About!$D$58,IF($A30="N2O",About!$D$59,1))</f>
        <v>1.1788063E-5</v>
      </c>
      <c r="AB30">
        <f>SUMIFS('EPA Export Aggregation'!AE:AE,'EPA Export Aggregation'!$A:$A,$B30,'EPA Export Aggregation'!$D:$D,$A$1)*IF($A30="CH4",About!$D$58,IF($A30="N2O",About!$D$59,1))</f>
        <v>1.1798731100000001E-5</v>
      </c>
      <c r="AC30">
        <f>SUMIFS('EPA Export Aggregation'!AF:AF,'EPA Export Aggregation'!$A:$A,$B30,'EPA Export Aggregation'!$D:$D,$A$1)*IF($A30="CH4",About!$D$58,IF($A30="N2O",About!$D$59,1))</f>
        <v>1.1739392299999999E-5</v>
      </c>
      <c r="AD30">
        <f>SUMIFS('EPA Export Aggregation'!AG:AG,'EPA Export Aggregation'!$A:$A,$B30,'EPA Export Aggregation'!$D:$D,$A$1)*IF($A30="CH4",About!$D$58,IF($A30="N2O",About!$D$59,1))</f>
        <v>1.1667783E-5</v>
      </c>
      <c r="AE30">
        <f>SUMIFS('EPA Export Aggregation'!AH:AH,'EPA Export Aggregation'!$A:$A,$B30,'EPA Export Aggregation'!$D:$D,$A$1)*IF($A30="CH4",About!$D$58,IF($A30="N2O",About!$D$59,1))</f>
        <v>1.15949103E-5</v>
      </c>
      <c r="AF30">
        <f>SUMIFS('EPA Export Aggregation'!AI:AI,'EPA Export Aggregation'!$A:$A,$B30,'EPA Export Aggregation'!$D:$D,$A$1)*IF($A30="CH4",About!$D$58,IF($A30="N2O",About!$D$59,1))</f>
        <v>1.1524517400000001E-5</v>
      </c>
      <c r="AG30">
        <f>SUMIFS('EPA Export Aggregation'!AJ:AJ,'EPA Export Aggregation'!$A:$A,$B30,'EPA Export Aggregation'!$D:$D,$A$1)*IF($A30="CH4",About!$D$58,IF($A30="N2O",About!$D$59,1))</f>
        <v>1.1451629E-5</v>
      </c>
      <c r="AH30">
        <f>SUMIFS('EPA Export Aggregation'!AK:AK,'EPA Export Aggregation'!$A:$A,$B30,'EPA Export Aggregation'!$D:$D,$A$1)*IF($A30="CH4",About!$D$58,IF($A30="N2O",About!$D$59,1))</f>
        <v>1.1451629E-5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1.9433726015E-3</v>
      </c>
      <c r="D32">
        <f>SUMIFS('EPA Export Aggregation'!G:G,'EPA Export Aggregation'!$A:$A,$B32,'EPA Export Aggregation'!$D:$D,$A$1)*IF($A32="CH4",About!$D$58,IF($A32="N2O",About!$D$59,1))</f>
        <v>1.6921883877E-3</v>
      </c>
      <c r="E32">
        <f>SUMIFS('EPA Export Aggregation'!H:H,'EPA Export Aggregation'!$A:$A,$B32,'EPA Export Aggregation'!$D:$D,$A$1)*IF($A32="CH4",About!$D$58,IF($A32="N2O",About!$D$59,1))</f>
        <v>2.1137665711000002E-3</v>
      </c>
      <c r="F32">
        <f>SUMIFS('EPA Export Aggregation'!I:I,'EPA Export Aggregation'!$A:$A,$B32,'EPA Export Aggregation'!$D:$D,$A$1)*IF($A32="CH4",About!$D$58,IF($A32="N2O",About!$D$59,1))</f>
        <v>4.7960026789999998E-4</v>
      </c>
      <c r="G32">
        <f>SUMIFS('EPA Export Aggregation'!J:J,'EPA Export Aggregation'!$A:$A,$B32,'EPA Export Aggregation'!$D:$D,$A$1)*IF($A32="CH4",About!$D$58,IF($A32="N2O",About!$D$59,1))</f>
        <v>6.1547476950000004E-4</v>
      </c>
      <c r="H32">
        <f>SUMIFS('EPA Export Aggregation'!K:K,'EPA Export Aggregation'!$A:$A,$B32,'EPA Export Aggregation'!$D:$D,$A$1)*IF($A32="CH4",About!$D$58,IF($A32="N2O",About!$D$59,1))</f>
        <v>4.0248230749999998E-4</v>
      </c>
      <c r="I32">
        <f>SUMIFS('EPA Export Aggregation'!L:L,'EPA Export Aggregation'!$A:$A,$B32,'EPA Export Aggregation'!$D:$D,$A$1)*IF($A32="CH4",About!$D$58,IF($A32="N2O",About!$D$59,1))</f>
        <v>5.214643035E-4</v>
      </c>
      <c r="J32">
        <f>SUMIFS('EPA Export Aggregation'!M:M,'EPA Export Aggregation'!$A:$A,$B32,'EPA Export Aggregation'!$D:$D,$A$1)*IF($A32="CH4",About!$D$58,IF($A32="N2O",About!$D$59,1))</f>
        <v>2.94517163E-4</v>
      </c>
      <c r="K32">
        <f>SUMIFS('EPA Export Aggregation'!N:N,'EPA Export Aggregation'!$A:$A,$B32,'EPA Export Aggregation'!$D:$D,$A$1)*IF($A32="CH4",About!$D$58,IF($A32="N2O",About!$D$59,1))</f>
        <v>2.7321791679999998E-4</v>
      </c>
      <c r="L32">
        <f>SUMIFS('EPA Export Aggregation'!O:O,'EPA Export Aggregation'!$A:$A,$B32,'EPA Export Aggregation'!$D:$D,$A$1)*IF($A32="CH4",About!$D$58,IF($A32="N2O",About!$D$59,1))</f>
        <v>2.8790705209999999E-4</v>
      </c>
      <c r="M32">
        <f>SUMIFS('EPA Export Aggregation'!P:P,'EPA Export Aggregation'!$A:$A,$B32,'EPA Export Aggregation'!$D:$D,$A$1)*IF($A32="CH4",About!$D$58,IF($A32="N2O",About!$D$59,1))</f>
        <v>3.202231498E-4</v>
      </c>
      <c r="N32">
        <f>SUMIFS('EPA Export Aggregation'!Q:Q,'EPA Export Aggregation'!$A:$A,$B32,'EPA Export Aggregation'!$D:$D,$A$1)*IF($A32="CH4",About!$D$58,IF($A32="N2O",About!$D$59,1))</f>
        <v>2.6913066489999999E-4</v>
      </c>
      <c r="O32">
        <f>SUMIFS('EPA Export Aggregation'!R:R,'EPA Export Aggregation'!$A:$A,$B32,'EPA Export Aggregation'!$D:$D,$A$1)*IF($A32="CH4",About!$D$58,IF($A32="N2O",About!$D$59,1))</f>
        <v>1.8215702919999999E-4</v>
      </c>
      <c r="P32">
        <f>SUMIFS('EPA Export Aggregation'!S:S,'EPA Export Aggregation'!$A:$A,$B32,'EPA Export Aggregation'!$D:$D,$A$1)*IF($A32="CH4",About!$D$58,IF($A32="N2O",About!$D$59,1))</f>
        <v>3.917893514E-4</v>
      </c>
      <c r="Q32">
        <f>SUMIFS('EPA Export Aggregation'!T:T,'EPA Export Aggregation'!$A:$A,$B32,'EPA Export Aggregation'!$D:$D,$A$1)*IF($A32="CH4",About!$D$58,IF($A32="N2O",About!$D$59,1))</f>
        <v>4.2456375019999998E-4</v>
      </c>
      <c r="R32">
        <f>SUMIFS('EPA Export Aggregation'!U:U,'EPA Export Aggregation'!$A:$A,$B32,'EPA Export Aggregation'!$D:$D,$A$1)*IF($A32="CH4",About!$D$58,IF($A32="N2O",About!$D$59,1))</f>
        <v>4.3892458329999998E-4</v>
      </c>
      <c r="S32">
        <f>SUMIFS('EPA Export Aggregation'!V:V,'EPA Export Aggregation'!$A:$A,$B32,'EPA Export Aggregation'!$D:$D,$A$1)*IF($A32="CH4",About!$D$58,IF($A32="N2O",About!$D$59,1))</f>
        <v>2.8944941130000003E-4</v>
      </c>
      <c r="T32">
        <f>SUMIFS('EPA Export Aggregation'!W:W,'EPA Export Aggregation'!$A:$A,$B32,'EPA Export Aggregation'!$D:$D,$A$1)*IF($A32="CH4",About!$D$58,IF($A32="N2O",About!$D$59,1))</f>
        <v>1.7341038349999999E-4</v>
      </c>
      <c r="U32">
        <f>SUMIFS('EPA Export Aggregation'!X:X,'EPA Export Aggregation'!$A:$A,$B32,'EPA Export Aggregation'!$D:$D,$A$1)*IF($A32="CH4",About!$D$58,IF($A32="N2O",About!$D$59,1))</f>
        <v>1.814468095E-4</v>
      </c>
      <c r="V32">
        <f>SUMIFS('EPA Export Aggregation'!Y:Y,'EPA Export Aggregation'!$A:$A,$B32,'EPA Export Aggregation'!$D:$D,$A$1)*IF($A32="CH4",About!$D$58,IF($A32="N2O",About!$D$59,1))</f>
        <v>3.3230937030000001E-4</v>
      </c>
      <c r="W32">
        <f>SUMIFS('EPA Export Aggregation'!Z:Z,'EPA Export Aggregation'!$A:$A,$B32,'EPA Export Aggregation'!$D:$D,$A$1)*IF($A32="CH4",About!$D$58,IF($A32="N2O",About!$D$59,1))</f>
        <v>3.3673153449999998E-4</v>
      </c>
      <c r="X32">
        <f>SUMIFS('EPA Export Aggregation'!AA:AA,'EPA Export Aggregation'!$A:$A,$B32,'EPA Export Aggregation'!$D:$D,$A$1)*IF($A32="CH4",About!$D$58,IF($A32="N2O",About!$D$59,1))</f>
        <v>3.4132996829999999E-4</v>
      </c>
      <c r="Y32">
        <f>SUMIFS('EPA Export Aggregation'!AB:AB,'EPA Export Aggregation'!$A:$A,$B32,'EPA Export Aggregation'!$D:$D,$A$1)*IF($A32="CH4",About!$D$58,IF($A32="N2O",About!$D$59,1))</f>
        <v>3.0963742439999998E-4</v>
      </c>
      <c r="Z32">
        <f>SUMIFS('EPA Export Aggregation'!AC:AC,'EPA Export Aggregation'!$A:$A,$B32,'EPA Export Aggregation'!$D:$D,$A$1)*IF($A32="CH4",About!$D$58,IF($A32="N2O",About!$D$59,1))</f>
        <v>3.038469673E-4</v>
      </c>
      <c r="AA32">
        <f>SUMIFS('EPA Export Aggregation'!AD:AD,'EPA Export Aggregation'!$A:$A,$B32,'EPA Export Aggregation'!$D:$D,$A$1)*IF($A32="CH4",About!$D$58,IF($A32="N2O",About!$D$59,1))</f>
        <v>2.6647046249999998E-4</v>
      </c>
      <c r="AB32">
        <f>SUMIFS('EPA Export Aggregation'!AE:AE,'EPA Export Aggregation'!$A:$A,$B32,'EPA Export Aggregation'!$D:$D,$A$1)*IF($A32="CH4",About!$D$58,IF($A32="N2O",About!$D$59,1))</f>
        <v>1.015063317E-4</v>
      </c>
      <c r="AC32">
        <f>SUMIFS('EPA Export Aggregation'!AF:AF,'EPA Export Aggregation'!$A:$A,$B32,'EPA Export Aggregation'!$D:$D,$A$1)*IF($A32="CH4",About!$D$58,IF($A32="N2O",About!$D$59,1))</f>
        <v>1.7178796849999999E-4</v>
      </c>
      <c r="AD32">
        <f>SUMIFS('EPA Export Aggregation'!AG:AG,'EPA Export Aggregation'!$A:$A,$B32,'EPA Export Aggregation'!$D:$D,$A$1)*IF($A32="CH4",About!$D$58,IF($A32="N2O",About!$D$59,1))</f>
        <v>1.794608384E-4</v>
      </c>
      <c r="AE32">
        <f>SUMIFS('EPA Export Aggregation'!AH:AH,'EPA Export Aggregation'!$A:$A,$B32,'EPA Export Aggregation'!$D:$D,$A$1)*IF($A32="CH4",About!$D$58,IF($A32="N2O",About!$D$59,1))</f>
        <v>1.9015232549999999E-4</v>
      </c>
      <c r="AF32">
        <f>SUMIFS('EPA Export Aggregation'!AI:AI,'EPA Export Aggregation'!$A:$A,$B32,'EPA Export Aggregation'!$D:$D,$A$1)*IF($A32="CH4",About!$D$58,IF($A32="N2O",About!$D$59,1))</f>
        <v>1.3901283540000001E-4</v>
      </c>
      <c r="AG32">
        <f>SUMIFS('EPA Export Aggregation'!AJ:AJ,'EPA Export Aggregation'!$A:$A,$B32,'EPA Export Aggregation'!$D:$D,$A$1)*IF($A32="CH4",About!$D$58,IF($A32="N2O",About!$D$59,1))</f>
        <v>1.167786257E-4</v>
      </c>
      <c r="AH32">
        <f>SUMIFS('EPA Export Aggregation'!AK:AK,'EPA Export Aggregation'!$A:$A,$B32,'EPA Export Aggregation'!$D:$D,$A$1)*IF($A32="CH4",About!$D$58,IF($A32="N2O",About!$D$59,1))</f>
        <v>3.23160977E-5</v>
      </c>
    </row>
    <row r="33" spans="1:34" x14ac:dyDescent="0.45">
      <c r="A33" s="413" t="s">
        <v>2215</v>
      </c>
      <c r="B33" s="414" t="s">
        <v>4243</v>
      </c>
      <c r="C33">
        <f>SUMIFS('EPA Export Aggregation'!F:F,'EPA Export Aggregation'!$A:$A,$B33,'EPA Export Aggregation'!$D:$D,$A$1)*IF($A33="CH4",About!$D$58,IF($A33="N2O",About!$D$59,1))</f>
        <v>0.44457665007739999</v>
      </c>
      <c r="D33">
        <f>SUMIFS('EPA Export Aggregation'!G:G,'EPA Export Aggregation'!$A:$A,$B33,'EPA Export Aggregation'!$D:$D,$A$1)*IF($A33="CH4",About!$D$58,IF($A33="N2O",About!$D$59,1))</f>
        <v>0.47488968771849999</v>
      </c>
      <c r="E33">
        <f>SUMIFS('EPA Export Aggregation'!H:H,'EPA Export Aggregation'!$A:$A,$B33,'EPA Export Aggregation'!$D:$D,$A$1)*IF($A33="CH4",About!$D$58,IF($A33="N2O",About!$D$59,1))</f>
        <v>0.420545479803</v>
      </c>
      <c r="F33">
        <f>SUMIFS('EPA Export Aggregation'!I:I,'EPA Export Aggregation'!$A:$A,$B33,'EPA Export Aggregation'!$D:$D,$A$1)*IF($A33="CH4",About!$D$58,IF($A33="N2O",About!$D$59,1))</f>
        <v>0.36038164088620001</v>
      </c>
      <c r="G33" s="415">
        <f>SUMIFS('EPA Export Aggregation'!J:J,'EPA Export Aggregation'!$A:$A,$B33,'EPA Export Aggregation'!$D:$D,$A$1)*IF($A33="CH4",About!$D$58,IF($A33="N2O",About!$D$59,1))</f>
        <v>0.62857463430719995</v>
      </c>
      <c r="H33">
        <f>SUMIFS('EPA Export Aggregation'!K:K,'EPA Export Aggregation'!$A:$A,$B33,'EPA Export Aggregation'!$D:$D,$A$1)*IF($A33="CH4",About!$D$58,IF($A33="N2O",About!$D$59,1))</f>
        <v>0.37415974588049999</v>
      </c>
      <c r="I33">
        <f>SUMIFS('EPA Export Aggregation'!L:L,'EPA Export Aggregation'!$A:$A,$B33,'EPA Export Aggregation'!$D:$D,$A$1)*IF($A33="CH4",About!$D$58,IF($A33="N2O",About!$D$59,1))</f>
        <v>0.40234495801800002</v>
      </c>
      <c r="J33">
        <f>SUMIFS('EPA Export Aggregation'!M:M,'EPA Export Aggregation'!$A:$A,$B33,'EPA Export Aggregation'!$D:$D,$A$1)*IF($A33="CH4",About!$D$58,IF($A33="N2O",About!$D$59,1))</f>
        <v>0.38209517873659998</v>
      </c>
      <c r="K33">
        <f>SUMIFS('EPA Export Aggregation'!N:N,'EPA Export Aggregation'!$A:$A,$B33,'EPA Export Aggregation'!$D:$D,$A$1)*IF($A33="CH4",About!$D$58,IF($A33="N2O",About!$D$59,1))</f>
        <v>0.42228959686299999</v>
      </c>
      <c r="L33">
        <f>SUMIFS('EPA Export Aggregation'!O:O,'EPA Export Aggregation'!$A:$A,$B33,'EPA Export Aggregation'!$D:$D,$A$1)*IF($A33="CH4",About!$D$58,IF($A33="N2O",About!$D$59,1))</f>
        <v>0</v>
      </c>
      <c r="M33">
        <f>SUMIFS('EPA Export Aggregation'!P:P,'EPA Export Aggregation'!$A:$A,$B33,'EPA Export Aggregation'!$D:$D,$A$1)*IF($A33="CH4",About!$D$58,IF($A33="N2O",About!$D$59,1))</f>
        <v>0.3454853206379</v>
      </c>
      <c r="N33">
        <f>SUMIFS('EPA Export Aggregation'!Q:Q,'EPA Export Aggregation'!$A:$A,$B33,'EPA Export Aggregation'!$D:$D,$A$1)*IF($A33="CH4",About!$D$58,IF($A33="N2O",About!$D$59,1))</f>
        <v>0.37301533531839998</v>
      </c>
      <c r="O33" s="415">
        <f>SUMIFS('EPA Export Aggregation'!R:R,'EPA Export Aggregation'!$A:$A,$B33,'EPA Export Aggregation'!$D:$D,$A$1)*IF($A33="CH4",About!$D$58,IF($A33="N2O",About!$D$59,1))</f>
        <v>0.3738522783448</v>
      </c>
      <c r="P33" s="415">
        <f>SUMIFS('EPA Export Aggregation'!S:S,'EPA Export Aggregation'!$A:$A,$B33,'EPA Export Aggregation'!$D:$D,$A$1)*IF($A33="CH4",About!$D$58,IF($A33="N2O",About!$D$59,1))</f>
        <v>0.33106115898170002</v>
      </c>
      <c r="Q33">
        <f>SUMIFS('EPA Export Aggregation'!T:T,'EPA Export Aggregation'!$A:$A,$B33,'EPA Export Aggregation'!$D:$D,$A$1)*IF($A33="CH4",About!$D$58,IF($A33="N2O",About!$D$59,1))</f>
        <v>0.1552302114802</v>
      </c>
      <c r="R33" s="415">
        <f>SUMIFS('EPA Export Aggregation'!U:U,'EPA Export Aggregation'!$A:$A,$B33,'EPA Export Aggregation'!$D:$D,$A$1)*IF($A33="CH4",About!$D$58,IF($A33="N2O",About!$D$59,1))</f>
        <v>0.50672230297620002</v>
      </c>
      <c r="S33" s="415">
        <f>SUMIFS('EPA Export Aggregation'!V:V,'EPA Export Aggregation'!$A:$A,$B33,'EPA Export Aggregation'!$D:$D,$A$1)*IF($A33="CH4",About!$D$58,IF($A33="N2O",About!$D$59,1))</f>
        <v>0.71765338088160002</v>
      </c>
      <c r="T33" s="415">
        <f>SUMIFS('EPA Export Aggregation'!W:W,'EPA Export Aggregation'!$A:$A,$B33,'EPA Export Aggregation'!$D:$D,$A$1)*IF($A33="CH4",About!$D$58,IF($A33="N2O",About!$D$59,1))</f>
        <v>0.4370211160868</v>
      </c>
      <c r="U33">
        <f>SUMIFS('EPA Export Aggregation'!X:X,'EPA Export Aggregation'!$A:$A,$B33,'EPA Export Aggregation'!$D:$D,$A$1)*IF($A33="CH4",About!$D$58,IF($A33="N2O",About!$D$59,1))</f>
        <v>0</v>
      </c>
      <c r="V33" s="415">
        <f>SUMIFS('EPA Export Aggregation'!Y:Y,'EPA Export Aggregation'!$A:$A,$B33,'EPA Export Aggregation'!$D:$D,$A$1)*IF($A33="CH4",About!$D$58,IF($A33="N2O",About!$D$59,1))</f>
        <v>0.49560662510659997</v>
      </c>
      <c r="W33">
        <f>SUMIFS('EPA Export Aggregation'!Z:Z,'EPA Export Aggregation'!$A:$A,$B33,'EPA Export Aggregation'!$D:$D,$A$1)*IF($A33="CH4",About!$D$58,IF($A33="N2O",About!$D$59,1))</f>
        <v>0.3284633481916</v>
      </c>
      <c r="X33">
        <f>SUMIFS('EPA Export Aggregation'!AA:AA,'EPA Export Aggregation'!$A:$A,$B33,'EPA Export Aggregation'!$D:$D,$A$1)*IF($A33="CH4",About!$D$58,IF($A33="N2O",About!$D$59,1))</f>
        <v>0.29273775159929999</v>
      </c>
      <c r="Y33" s="415">
        <f>SUMIFS('EPA Export Aggregation'!AB:AB,'EPA Export Aggregation'!$A:$A,$B33,'EPA Export Aggregation'!$D:$D,$A$1)*IF($A33="CH4",About!$D$58,IF($A33="N2O",About!$D$59,1))</f>
        <v>0.40298824881770001</v>
      </c>
      <c r="Z33">
        <f>SUMIFS('EPA Export Aggregation'!AC:AC,'EPA Export Aggregation'!$A:$A,$B33,'EPA Export Aggregation'!$D:$D,$A$1)*IF($A33="CH4",About!$D$58,IF($A33="N2O",About!$D$59,1))</f>
        <v>0.39273961192619999</v>
      </c>
      <c r="AA33" s="415">
        <f>SUMIFS('EPA Export Aggregation'!AD:AD,'EPA Export Aggregation'!$A:$A,$B33,'EPA Export Aggregation'!$D:$D,$A$1)*IF($A33="CH4",About!$D$58,IF($A33="N2O",About!$D$59,1))</f>
        <v>0.34679261305300002</v>
      </c>
      <c r="AB33" s="415">
        <f>SUMIFS('EPA Export Aggregation'!AE:AE,'EPA Export Aggregation'!$A:$A,$B33,'EPA Export Aggregation'!$D:$D,$A$1)*IF($A33="CH4",About!$D$58,IF($A33="N2O",About!$D$59,1))</f>
        <v>0.2058112864246</v>
      </c>
      <c r="AC33" s="415">
        <f>SUMIFS('EPA Export Aggregation'!AF:AF,'EPA Export Aggregation'!$A:$A,$B33,'EPA Export Aggregation'!$D:$D,$A$1)*IF($A33="CH4",About!$D$58,IF($A33="N2O",About!$D$59,1))</f>
        <v>0.18840179854960001</v>
      </c>
      <c r="AD33" s="415">
        <f>SUMIFS('EPA Export Aggregation'!AG:AG,'EPA Export Aggregation'!$A:$A,$B33,'EPA Export Aggregation'!$D:$D,$A$1)*IF($A33="CH4",About!$D$58,IF($A33="N2O",About!$D$59,1))</f>
        <v>0.24261886655689999</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0.175555457498</v>
      </c>
      <c r="D34">
        <f>SUMIFS('EPA Export Aggregation'!G:G,'EPA Export Aggregation'!$A:$A,$B34,'EPA Export Aggregation'!$D:$D,$A$1)*IF($A34="CH4",About!$D$58,IF($A34="N2O",About!$D$59,1))</f>
        <v>0.15170097372159999</v>
      </c>
      <c r="E34">
        <f>SUMIFS('EPA Export Aggregation'!H:H,'EPA Export Aggregation'!$A:$A,$B34,'EPA Export Aggregation'!$D:$D,$A$1)*IF($A34="CH4",About!$D$58,IF($A34="N2O",About!$D$59,1))</f>
        <v>0.15320535353350001</v>
      </c>
      <c r="F34">
        <f>SUMIFS('EPA Export Aggregation'!I:I,'EPA Export Aggregation'!$A:$A,$B34,'EPA Export Aggregation'!$D:$D,$A$1)*IF($A34="CH4",About!$D$58,IF($A34="N2O",About!$D$59,1))</f>
        <v>0.15329384982909999</v>
      </c>
      <c r="G34">
        <f>SUMIFS('EPA Export Aggregation'!J:J,'EPA Export Aggregation'!$A:$A,$B34,'EPA Export Aggregation'!$D:$D,$A$1)*IF($A34="CH4",About!$D$58,IF($A34="N2O",About!$D$59,1))</f>
        <v>0.14016000217730001</v>
      </c>
      <c r="H34">
        <f>SUMIFS('EPA Export Aggregation'!K:K,'EPA Export Aggregation'!$A:$A,$B34,'EPA Export Aggregation'!$D:$D,$A$1)*IF($A34="CH4",About!$D$58,IF($A34="N2O",About!$D$59,1))</f>
        <v>0.1210422835889</v>
      </c>
      <c r="I34">
        <f>SUMIFS('EPA Export Aggregation'!L:L,'EPA Export Aggregation'!$A:$A,$B34,'EPA Export Aggregation'!$D:$D,$A$1)*IF($A34="CH4",About!$D$58,IF($A34="N2O",About!$D$59,1))</f>
        <v>0.10883888778009999</v>
      </c>
      <c r="J34">
        <f>SUMIFS('EPA Export Aggregation'!M:M,'EPA Export Aggregation'!$A:$A,$B34,'EPA Export Aggregation'!$D:$D,$A$1)*IF($A34="CH4",About!$D$58,IF($A34="N2O",About!$D$59,1))</f>
        <v>0.11883916078499999</v>
      </c>
      <c r="K34">
        <f>SUMIFS('EPA Export Aggregation'!N:N,'EPA Export Aggregation'!$A:$A,$B34,'EPA Export Aggregation'!$D:$D,$A$1)*IF($A34="CH4",About!$D$58,IF($A34="N2O",About!$D$59,1))</f>
        <v>0.12988717505819999</v>
      </c>
      <c r="L34">
        <f>SUMIFS('EPA Export Aggregation'!O:O,'EPA Export Aggregation'!$A:$A,$B34,'EPA Export Aggregation'!$D:$D,$A$1)*IF($A34="CH4",About!$D$58,IF($A34="N2O",About!$D$59,1))</f>
        <v>0.123402081466</v>
      </c>
      <c r="M34">
        <f>SUMIFS('EPA Export Aggregation'!P:P,'EPA Export Aggregation'!$A:$A,$B34,'EPA Export Aggregation'!$D:$D,$A$1)*IF($A34="CH4",About!$D$58,IF($A34="N2O",About!$D$59,1))</f>
        <v>0.12255367806710001</v>
      </c>
      <c r="N34">
        <f>SUMIFS('EPA Export Aggregation'!Q:Q,'EPA Export Aggregation'!$A:$A,$B34,'EPA Export Aggregation'!$D:$D,$A$1)*IF($A34="CH4",About!$D$58,IF($A34="N2O",About!$D$59,1))</f>
        <v>0.13408341709759999</v>
      </c>
      <c r="O34">
        <f>SUMIFS('EPA Export Aggregation'!R:R,'EPA Export Aggregation'!$A:$A,$B34,'EPA Export Aggregation'!$D:$D,$A$1)*IF($A34="CH4",About!$D$58,IF($A34="N2O",About!$D$59,1))</f>
        <v>0.1325100096163</v>
      </c>
      <c r="P34">
        <f>SUMIFS('EPA Export Aggregation'!S:S,'EPA Export Aggregation'!$A:$A,$B34,'EPA Export Aggregation'!$D:$D,$A$1)*IF($A34="CH4",About!$D$58,IF($A34="N2O",About!$D$59,1))</f>
        <v>0.1320031161511</v>
      </c>
      <c r="Q34">
        <f>SUMIFS('EPA Export Aggregation'!T:T,'EPA Export Aggregation'!$A:$A,$B34,'EPA Export Aggregation'!$D:$D,$A$1)*IF($A34="CH4",About!$D$58,IF($A34="N2O",About!$D$59,1))</f>
        <v>0.14195699283320001</v>
      </c>
      <c r="R34">
        <f>SUMIFS('EPA Export Aggregation'!U:U,'EPA Export Aggregation'!$A:$A,$B34,'EPA Export Aggregation'!$D:$D,$A$1)*IF($A34="CH4",About!$D$58,IF($A34="N2O",About!$D$59,1))</f>
        <v>0.13587159684299999</v>
      </c>
      <c r="S34">
        <f>SUMIFS('EPA Export Aggregation'!V:V,'EPA Export Aggregation'!$A:$A,$B34,'EPA Export Aggregation'!$D:$D,$A$1)*IF($A34="CH4",About!$D$58,IF($A34="N2O",About!$D$59,1))</f>
        <v>0.15691475484590001</v>
      </c>
      <c r="T34">
        <f>SUMIFS('EPA Export Aggregation'!W:W,'EPA Export Aggregation'!$A:$A,$B34,'EPA Export Aggregation'!$D:$D,$A$1)*IF($A34="CH4",About!$D$58,IF($A34="N2O",About!$D$59,1))</f>
        <v>0.16983987625870001</v>
      </c>
      <c r="U34">
        <f>SUMIFS('EPA Export Aggregation'!X:X,'EPA Export Aggregation'!$A:$A,$B34,'EPA Export Aggregation'!$D:$D,$A$1)*IF($A34="CH4",About!$D$58,IF($A34="N2O",About!$D$59,1))</f>
        <v>0.15482881635369999</v>
      </c>
      <c r="V34">
        <f>SUMIFS('EPA Export Aggregation'!Y:Y,'EPA Export Aggregation'!$A:$A,$B34,'EPA Export Aggregation'!$D:$D,$A$1)*IF($A34="CH4",About!$D$58,IF($A34="N2O",About!$D$59,1))</f>
        <v>0.15786970080740001</v>
      </c>
      <c r="W34">
        <f>SUMIFS('EPA Export Aggregation'!Z:Z,'EPA Export Aggregation'!$A:$A,$B34,'EPA Export Aggregation'!$D:$D,$A$1)*IF($A34="CH4",About!$D$58,IF($A34="N2O",About!$D$59,1))</f>
        <v>0.1588846080619</v>
      </c>
      <c r="X34">
        <f>SUMIFS('EPA Export Aggregation'!AA:AA,'EPA Export Aggregation'!$A:$A,$B34,'EPA Export Aggregation'!$D:$D,$A$1)*IF($A34="CH4",About!$D$58,IF($A34="N2O",About!$D$59,1))</f>
        <v>0.1466639949197</v>
      </c>
      <c r="Y34">
        <f>SUMIFS('EPA Export Aggregation'!AB:AB,'EPA Export Aggregation'!$A:$A,$B34,'EPA Export Aggregation'!$D:$D,$A$1)*IF($A34="CH4",About!$D$58,IF($A34="N2O",About!$D$59,1))</f>
        <v>0.15107115860779999</v>
      </c>
      <c r="Z34">
        <f>SUMIFS('EPA Export Aggregation'!AC:AC,'EPA Export Aggregation'!$A:$A,$B34,'EPA Export Aggregation'!$D:$D,$A$1)*IF($A34="CH4",About!$D$58,IF($A34="N2O",About!$D$59,1))</f>
        <v>0.16445575263840001</v>
      </c>
      <c r="AA34">
        <f>SUMIFS('EPA Export Aggregation'!AD:AD,'EPA Export Aggregation'!$A:$A,$B34,'EPA Export Aggregation'!$D:$D,$A$1)*IF($A34="CH4",About!$D$58,IF($A34="N2O",About!$D$59,1))</f>
        <v>0.1805302436723</v>
      </c>
      <c r="AB34">
        <f>SUMIFS('EPA Export Aggregation'!AE:AE,'EPA Export Aggregation'!$A:$A,$B34,'EPA Export Aggregation'!$D:$D,$A$1)*IF($A34="CH4",About!$D$58,IF($A34="N2O",About!$D$59,1))</f>
        <v>0.18278691185099999</v>
      </c>
      <c r="AC34">
        <f>SUMIFS('EPA Export Aggregation'!AF:AF,'EPA Export Aggregation'!$A:$A,$B34,'EPA Export Aggregation'!$D:$D,$A$1)*IF($A34="CH4",About!$D$58,IF($A34="N2O",About!$D$59,1))</f>
        <v>0.15914092146719999</v>
      </c>
      <c r="AD34">
        <f>SUMIFS('EPA Export Aggregation'!AG:AG,'EPA Export Aggregation'!$A:$A,$B34,'EPA Export Aggregation'!$D:$D,$A$1)*IF($A34="CH4",About!$D$58,IF($A34="N2O",About!$D$59,1))</f>
        <v>0.16595461850670001</v>
      </c>
      <c r="AE34">
        <f>SUMIFS('EPA Export Aggregation'!AH:AH,'EPA Export Aggregation'!$A:$A,$B34,'EPA Export Aggregation'!$D:$D,$A$1)*IF($A34="CH4",About!$D$58,IF($A34="N2O",About!$D$59,1))</f>
        <v>0.16971650325730001</v>
      </c>
      <c r="AF34">
        <f>SUMIFS('EPA Export Aggregation'!AI:AI,'EPA Export Aggregation'!$A:$A,$B34,'EPA Export Aggregation'!$D:$D,$A$1)*IF($A34="CH4",About!$D$58,IF($A34="N2O",About!$D$59,1))</f>
        <v>0.16880544395450001</v>
      </c>
      <c r="AG34">
        <f>SUMIFS('EPA Export Aggregation'!AJ:AJ,'EPA Export Aggregation'!$A:$A,$B34,'EPA Export Aggregation'!$D:$D,$A$1)*IF($A34="CH4",About!$D$58,IF($A34="N2O",About!$D$59,1))</f>
        <v>0.16789438465170001</v>
      </c>
      <c r="AH34">
        <f>SUMIFS('EPA Export Aggregation'!AK:AK,'EPA Export Aggregation'!$A:$A,$B34,'EPA Export Aggregation'!$D:$D,$A$1)*IF($A34="CH4",About!$D$58,IF($A34="N2O",About!$D$59,1))</f>
        <v>0.16698332534890001</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5.1142091824000003E-3</v>
      </c>
      <c r="D74">
        <f>SUMIFS('EPA Export Aggregation'!G:G,'EPA Export Aggregation'!$A:$A,$B74,'EPA Export Aggregation'!$D:$D,$A$1)*IF($A74="CH4",About!$D$58,IF($A74="N2O",About!$D$59,1))</f>
        <v>1.0705803819599999E-2</v>
      </c>
      <c r="E74">
        <f>SUMIFS('EPA Export Aggregation'!H:H,'EPA Export Aggregation'!$A:$A,$B74,'EPA Export Aggregation'!$D:$D,$A$1)*IF($A74="CH4",About!$D$58,IF($A74="N2O",About!$D$59,1))</f>
        <v>3.61472186716E-2</v>
      </c>
      <c r="F74">
        <f>SUMIFS('EPA Export Aggregation'!I:I,'EPA Export Aggregation'!$A:$A,$B74,'EPA Export Aggregation'!$D:$D,$A$1)*IF($A74="CH4",About!$D$58,IF($A74="N2O",About!$D$59,1))</f>
        <v>0.12534248365959999</v>
      </c>
      <c r="G74">
        <f>SUMIFS('EPA Export Aggregation'!J:J,'EPA Export Aggregation'!$A:$A,$B74,'EPA Export Aggregation'!$D:$D,$A$1)*IF($A74="CH4",About!$D$58,IF($A74="N2O",About!$D$59,1))</f>
        <v>0.30891532958519996</v>
      </c>
      <c r="H74">
        <f>SUMIFS('EPA Export Aggregation'!K:K,'EPA Export Aggregation'!$A:$A,$B74,'EPA Export Aggregation'!$D:$D,$A$1)*IF($A74="CH4",About!$D$58,IF($A74="N2O",About!$D$59,1))</f>
        <v>0.67558935689519994</v>
      </c>
      <c r="I74">
        <f>SUMIFS('EPA Export Aggregation'!L:L,'EPA Export Aggregation'!$A:$A,$B74,'EPA Export Aggregation'!$D:$D,$A$1)*IF($A74="CH4",About!$D$58,IF($A74="N2O",About!$D$59,1))</f>
        <v>0.94119109143330004</v>
      </c>
      <c r="J74">
        <f>SUMIFS('EPA Export Aggregation'!M:M,'EPA Export Aggregation'!$A:$A,$B74,'EPA Export Aggregation'!$D:$D,$A$1)*IF($A74="CH4",About!$D$58,IF($A74="N2O",About!$D$59,1))</f>
        <v>1.1941949578043003</v>
      </c>
      <c r="K74">
        <f>SUMIFS('EPA Export Aggregation'!N:N,'EPA Export Aggregation'!$A:$A,$B74,'EPA Export Aggregation'!$D:$D,$A$1)*IF($A74="CH4",About!$D$58,IF($A74="N2O",About!$D$59,1))</f>
        <v>1.3718670781839999</v>
      </c>
      <c r="L74">
        <f>SUMIFS('EPA Export Aggregation'!O:O,'EPA Export Aggregation'!$A:$A,$B74,'EPA Export Aggregation'!$D:$D,$A$1)*IF($A74="CH4",About!$D$58,IF($A74="N2O",About!$D$59,1))</f>
        <v>1.5568653419277003</v>
      </c>
      <c r="M74">
        <f>SUMIFS('EPA Export Aggregation'!P:P,'EPA Export Aggregation'!$A:$A,$B74,'EPA Export Aggregation'!$D:$D,$A$1)*IF($A74="CH4",About!$D$58,IF($A74="N2O",About!$D$59,1))</f>
        <v>1.7170974716882004</v>
      </c>
      <c r="N74">
        <f>SUMIFS('EPA Export Aggregation'!Q:Q,'EPA Export Aggregation'!$A:$A,$B74,'EPA Export Aggregation'!$D:$D,$A$1)*IF($A74="CH4",About!$D$58,IF($A74="N2O",About!$D$59,1))</f>
        <v>1.8679033440315</v>
      </c>
      <c r="O74">
        <f>SUMIFS('EPA Export Aggregation'!R:R,'EPA Export Aggregation'!$A:$A,$B74,'EPA Export Aggregation'!$D:$D,$A$1)*IF($A74="CH4",About!$D$58,IF($A74="N2O",About!$D$59,1))</f>
        <v>1.9735081512307997</v>
      </c>
      <c r="P74">
        <f>SUMIFS('EPA Export Aggregation'!S:S,'EPA Export Aggregation'!$A:$A,$B74,'EPA Export Aggregation'!$D:$D,$A$1)*IF($A74="CH4",About!$D$58,IF($A74="N2O",About!$D$59,1))</f>
        <v>2.0691029194485004</v>
      </c>
      <c r="Q74">
        <f>SUMIFS('EPA Export Aggregation'!T:T,'EPA Export Aggregation'!$A:$A,$B74,'EPA Export Aggregation'!$D:$D,$A$1)*IF($A74="CH4",About!$D$58,IF($A74="N2O",About!$D$59,1))</f>
        <v>2.1532123363274005</v>
      </c>
      <c r="R74">
        <f>SUMIFS('EPA Export Aggregation'!U:U,'EPA Export Aggregation'!$A:$A,$B74,'EPA Export Aggregation'!$D:$D,$A$1)*IF($A74="CH4",About!$D$58,IF($A74="N2O",About!$D$59,1))</f>
        <v>2.249551618611501</v>
      </c>
      <c r="S74">
        <f>SUMIFS('EPA Export Aggregation'!V:V,'EPA Export Aggregation'!$A:$A,$B74,'EPA Export Aggregation'!$D:$D,$A$1)*IF($A74="CH4",About!$D$58,IF($A74="N2O",About!$D$59,1))</f>
        <v>2.3912965811260003</v>
      </c>
      <c r="T74">
        <f>SUMIFS('EPA Export Aggregation'!W:W,'EPA Export Aggregation'!$A:$A,$B74,'EPA Export Aggregation'!$D:$D,$A$1)*IF($A74="CH4",About!$D$58,IF($A74="N2O",About!$D$59,1))</f>
        <v>2.5479779712011004</v>
      </c>
      <c r="U74">
        <f>SUMIFS('EPA Export Aggregation'!X:X,'EPA Export Aggregation'!$A:$A,$B74,'EPA Export Aggregation'!$D:$D,$A$1)*IF($A74="CH4",About!$D$58,IF($A74="N2O",About!$D$59,1))</f>
        <v>2.7192148452441001</v>
      </c>
      <c r="V74">
        <f>SUMIFS('EPA Export Aggregation'!Y:Y,'EPA Export Aggregation'!$A:$A,$B74,'EPA Export Aggregation'!$D:$D,$A$1)*IF($A74="CH4",About!$D$58,IF($A74="N2O",About!$D$59,1))</f>
        <v>2.8944533262487999</v>
      </c>
      <c r="W74">
        <f>SUMIFS('EPA Export Aggregation'!Z:Z,'EPA Export Aggregation'!$A:$A,$B74,'EPA Export Aggregation'!$D:$D,$A$1)*IF($A74="CH4",About!$D$58,IF($A74="N2O",About!$D$59,1))</f>
        <v>3.2006395048836005</v>
      </c>
      <c r="X74">
        <f>SUMIFS('EPA Export Aggregation'!AA:AA,'EPA Export Aggregation'!$A:$A,$B74,'EPA Export Aggregation'!$D:$D,$A$1)*IF($A74="CH4",About!$D$58,IF($A74="N2O",About!$D$59,1))</f>
        <v>3.2655320896360998</v>
      </c>
      <c r="Y74">
        <f>SUMIFS('EPA Export Aggregation'!AB:AB,'EPA Export Aggregation'!$A:$A,$B74,'EPA Export Aggregation'!$D:$D,$A$1)*IF($A74="CH4",About!$D$58,IF($A74="N2O",About!$D$59,1))</f>
        <v>3.3882237364223005</v>
      </c>
      <c r="Z74">
        <f>SUMIFS('EPA Export Aggregation'!AC:AC,'EPA Export Aggregation'!$A:$A,$B74,'EPA Export Aggregation'!$D:$D,$A$1)*IF($A74="CH4",About!$D$58,IF($A74="N2O",About!$D$59,1))</f>
        <v>3.3541005457185</v>
      </c>
      <c r="AA74">
        <f>SUMIFS('EPA Export Aggregation'!AD:AD,'EPA Export Aggregation'!$A:$A,$B74,'EPA Export Aggregation'!$D:$D,$A$1)*IF($A74="CH4",About!$D$58,IF($A74="N2O",About!$D$59,1))</f>
        <v>3.0355342175333999</v>
      </c>
      <c r="AB74">
        <f>SUMIFS('EPA Export Aggregation'!AE:AE,'EPA Export Aggregation'!$A:$A,$B74,'EPA Export Aggregation'!$D:$D,$A$1)*IF($A74="CH4",About!$D$58,IF($A74="N2O",About!$D$59,1))</f>
        <v>3.2836849092395002</v>
      </c>
      <c r="AC74">
        <f>SUMIFS('EPA Export Aggregation'!AF:AF,'EPA Export Aggregation'!$A:$A,$B74,'EPA Export Aggregation'!$D:$D,$A$1)*IF($A74="CH4",About!$D$58,IF($A74="N2O",About!$D$59,1))</f>
        <v>3.0761913452125991</v>
      </c>
      <c r="AD74">
        <f>SUMIFS('EPA Export Aggregation'!AG:AG,'EPA Export Aggregation'!$A:$A,$B74,'EPA Export Aggregation'!$D:$D,$A$1)*IF($A74="CH4",About!$D$58,IF($A74="N2O",About!$D$59,1))</f>
        <v>3.3186151105568</v>
      </c>
      <c r="AE74">
        <f>SUMIFS('EPA Export Aggregation'!AH:AH,'EPA Export Aggregation'!$A:$A,$B74,'EPA Export Aggregation'!$D:$D,$A$1)*IF($A74="CH4",About!$D$58,IF($A74="N2O",About!$D$59,1))</f>
        <v>2.8571578536076991</v>
      </c>
      <c r="AF74">
        <f>SUMIFS('EPA Export Aggregation'!AI:AI,'EPA Export Aggregation'!$A:$A,$B74,'EPA Export Aggregation'!$D:$D,$A$1)*IF($A74="CH4",About!$D$58,IF($A74="N2O",About!$D$59,1))</f>
        <v>2.9105442528216003</v>
      </c>
      <c r="AG74">
        <f>SUMIFS('EPA Export Aggregation'!AJ:AJ,'EPA Export Aggregation'!$A:$A,$B74,'EPA Export Aggregation'!$D:$D,$A$1)*IF($A74="CH4",About!$D$58,IF($A74="N2O",About!$D$59,1))</f>
        <v>2.6901971228898995</v>
      </c>
      <c r="AH74">
        <f>SUMIFS('EPA Export Aggregation'!AK:AK,'EPA Export Aggregation'!$A:$A,$B74,'EPA Export Aggregation'!$D:$D,$A$1)*IF($A74="CH4",About!$D$58,IF($A74="N2O",About!$D$59,1))</f>
        <v>2.7613122996880004</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3.2798425560000001E-4</v>
      </c>
      <c r="D76" s="415">
        <f>SUMIFS('EPA Export Aggregation'!G:G,'EPA Export Aggregation'!$A:$A,$B76,'EPA Export Aggregation'!$D:$D,$A$1)*IF($A76="CH4",About!$D$58,IF($A76="N2O",About!$D$59,1))</f>
        <v>3.2798425560000001E-4</v>
      </c>
      <c r="E76" s="415">
        <f>SUMIFS('EPA Export Aggregation'!H:H,'EPA Export Aggregation'!$A:$A,$B76,'EPA Export Aggregation'!$D:$D,$A$1)*IF($A76="CH4",About!$D$58,IF($A76="N2O",About!$D$59,1))</f>
        <v>3.2798425560000001E-4</v>
      </c>
      <c r="F76" s="415">
        <f>SUMIFS('EPA Export Aggregation'!I:I,'EPA Export Aggregation'!$A:$A,$B76,'EPA Export Aggregation'!$D:$D,$A$1)*IF($A76="CH4",About!$D$58,IF($A76="N2O",About!$D$59,1))</f>
        <v>4.0997997699999999E-4</v>
      </c>
      <c r="G76" s="415">
        <f>SUMIFS('EPA Export Aggregation'!J:J,'EPA Export Aggregation'!$A:$A,$B76,'EPA Export Aggregation'!$D:$D,$A$1)*IF($A76="CH4",About!$D$58,IF($A76="N2O",About!$D$59,1))</f>
        <v>4.509778377E-4</v>
      </c>
      <c r="H76" s="415">
        <f>SUMIFS('EPA Export Aggregation'!K:K,'EPA Export Aggregation'!$A:$A,$B76,'EPA Export Aggregation'!$D:$D,$A$1)*IF($A76="CH4",About!$D$58,IF($A76="N2O",About!$D$59,1))</f>
        <v>5.667264965E-4</v>
      </c>
      <c r="I76" s="415">
        <f>SUMIFS('EPA Export Aggregation'!L:L,'EPA Export Aggregation'!$A:$A,$B76,'EPA Export Aggregation'!$D:$D,$A$1)*IF($A76="CH4",About!$D$58,IF($A76="N2O",About!$D$59,1))</f>
        <v>6.2932881189999999E-4</v>
      </c>
      <c r="J76" s="415">
        <f>SUMIFS('EPA Export Aggregation'!M:M,'EPA Export Aggregation'!$A:$A,$B76,'EPA Export Aggregation'!$D:$D,$A$1)*IF($A76="CH4",About!$D$58,IF($A76="N2O",About!$D$59,1))</f>
        <v>6.6507495239999999E-4</v>
      </c>
      <c r="K76" s="415">
        <f>SUMIFS('EPA Export Aggregation'!N:N,'EPA Export Aggregation'!$A:$A,$B76,'EPA Export Aggregation'!$D:$D,$A$1)*IF($A76="CH4",About!$D$58,IF($A76="N2O",About!$D$59,1))</f>
        <v>8.1549836699999995E-4</v>
      </c>
      <c r="L76" s="415">
        <f>SUMIFS('EPA Export Aggregation'!O:O,'EPA Export Aggregation'!$A:$A,$B76,'EPA Export Aggregation'!$D:$D,$A$1)*IF($A76="CH4",About!$D$58,IF($A76="N2O",About!$D$59,1))</f>
        <v>8.2753480060000003E-4</v>
      </c>
      <c r="M76" s="415">
        <f>SUMIFS('EPA Export Aggregation'!P:P,'EPA Export Aggregation'!$A:$A,$B76,'EPA Export Aggregation'!$D:$D,$A$1)*IF($A76="CH4",About!$D$58,IF($A76="N2O",About!$D$59,1))</f>
        <v>5.0395641579999997E-4</v>
      </c>
      <c r="N76" s="415">
        <f>SUMIFS('EPA Export Aggregation'!Q:Q,'EPA Export Aggregation'!$A:$A,$B76,'EPA Export Aggregation'!$D:$D,$A$1)*IF($A76="CH4",About!$D$58,IF($A76="N2O",About!$D$59,1))</f>
        <v>3.3488481950000001E-4</v>
      </c>
      <c r="O76" s="415">
        <f>SUMIFS('EPA Export Aggregation'!R:R,'EPA Export Aggregation'!$A:$A,$B76,'EPA Export Aggregation'!$D:$D,$A$1)*IF($A76="CH4",About!$D$58,IF($A76="N2O",About!$D$59,1))</f>
        <v>3.201534595E-4</v>
      </c>
      <c r="P76" s="415">
        <f>SUMIFS('EPA Export Aggregation'!S:S,'EPA Export Aggregation'!$A:$A,$B76,'EPA Export Aggregation'!$D:$D,$A$1)*IF($A76="CH4",About!$D$58,IF($A76="N2O",About!$D$59,1))</f>
        <v>3.347778453E-4</v>
      </c>
      <c r="Q76" s="415">
        <f>SUMIFS('EPA Export Aggregation'!T:T,'EPA Export Aggregation'!$A:$A,$B76,'EPA Export Aggregation'!$D:$D,$A$1)*IF($A76="CH4",About!$D$58,IF($A76="N2O",About!$D$59,1))</f>
        <v>3.3332203080000002E-4</v>
      </c>
      <c r="R76" s="415">
        <f>SUMIFS('EPA Export Aggregation'!U:U,'EPA Export Aggregation'!$A:$A,$B76,'EPA Export Aggregation'!$D:$D,$A$1)*IF($A76="CH4",About!$D$58,IF($A76="N2O",About!$D$59,1))</f>
        <v>3.1997413629999998E-4</v>
      </c>
      <c r="S76" s="415">
        <f>SUMIFS('EPA Export Aggregation'!V:V,'EPA Export Aggregation'!$A:$A,$B76,'EPA Export Aggregation'!$D:$D,$A$1)*IF($A76="CH4",About!$D$58,IF($A76="N2O",About!$D$59,1))</f>
        <v>3.8095567999999998E-4</v>
      </c>
      <c r="T76" s="415">
        <f>SUMIFS('EPA Export Aggregation'!W:W,'EPA Export Aggregation'!$A:$A,$B76,'EPA Export Aggregation'!$D:$D,$A$1)*IF($A76="CH4",About!$D$58,IF($A76="N2O",About!$D$59,1))</f>
        <v>3.7071316479999998E-4</v>
      </c>
      <c r="U76" s="415">
        <f>SUMIFS('EPA Export Aggregation'!X:X,'EPA Export Aggregation'!$A:$A,$B76,'EPA Export Aggregation'!$D:$D,$A$1)*IF($A76="CH4",About!$D$58,IF($A76="N2O",About!$D$59,1))</f>
        <v>3.5038224590000001E-4</v>
      </c>
      <c r="V76" s="415">
        <f>SUMIFS('EPA Export Aggregation'!Y:Y,'EPA Export Aggregation'!$A:$A,$B76,'EPA Export Aggregation'!$D:$D,$A$1)*IF($A76="CH4",About!$D$58,IF($A76="N2O",About!$D$59,1))</f>
        <v>2.6890548929999999E-4</v>
      </c>
      <c r="W76" s="415">
        <f>SUMIFS('EPA Export Aggregation'!Z:Z,'EPA Export Aggregation'!$A:$A,$B76,'EPA Export Aggregation'!$D:$D,$A$1)*IF($A76="CH4",About!$D$58,IF($A76="N2O",About!$D$59,1))</f>
        <v>3.5925175289999999E-4</v>
      </c>
      <c r="X76" s="415">
        <f>SUMIFS('EPA Export Aggregation'!AA:AA,'EPA Export Aggregation'!$A:$A,$B76,'EPA Export Aggregation'!$D:$D,$A$1)*IF($A76="CH4",About!$D$58,IF($A76="N2O",About!$D$59,1))</f>
        <v>9.0933427686000004E-3</v>
      </c>
      <c r="Y76" s="415">
        <f>SUMIFS('EPA Export Aggregation'!AB:AB,'EPA Export Aggregation'!$A:$A,$B76,'EPA Export Aggregation'!$D:$D,$A$1)*IF($A76="CH4",About!$D$58,IF($A76="N2O",About!$D$59,1))</f>
        <v>9.8954879899000002E-3</v>
      </c>
      <c r="Z76" s="415">
        <f>SUMIFS('EPA Export Aggregation'!AC:AC,'EPA Export Aggregation'!$A:$A,$B76,'EPA Export Aggregation'!$D:$D,$A$1)*IF($A76="CH4",About!$D$58,IF($A76="N2O",About!$D$59,1))</f>
        <v>3.660021838E-4</v>
      </c>
      <c r="AA76" s="415">
        <f>SUMIFS('EPA Export Aggregation'!AD:AD,'EPA Export Aggregation'!$A:$A,$B76,'EPA Export Aggregation'!$D:$D,$A$1)*IF($A76="CH4",About!$D$58,IF($A76="N2O",About!$D$59,1))</f>
        <v>4.4334183300000002E-5</v>
      </c>
      <c r="AB76" s="415">
        <f>SUMIFS('EPA Export Aggregation'!AE:AE,'EPA Export Aggregation'!$A:$A,$B76,'EPA Export Aggregation'!$D:$D,$A$1)*IF($A76="CH4",About!$D$58,IF($A76="N2O",About!$D$59,1))</f>
        <v>6.1861777200000005E-5</v>
      </c>
      <c r="AC76" s="415">
        <f>SUMIFS('EPA Export Aggregation'!AF:AF,'EPA Export Aggregation'!$A:$A,$B76,'EPA Export Aggregation'!$D:$D,$A$1)*IF($A76="CH4",About!$D$58,IF($A76="N2O",About!$D$59,1))</f>
        <v>1.8057655959999999E-4</v>
      </c>
      <c r="AD76" s="415">
        <f>SUMIFS('EPA Export Aggregation'!AG:AG,'EPA Export Aggregation'!$A:$A,$B76,'EPA Export Aggregation'!$D:$D,$A$1)*IF($A76="CH4",About!$D$58,IF($A76="N2O",About!$D$59,1))</f>
        <v>2.3821609041999999E-3</v>
      </c>
      <c r="AE76" s="415">
        <f>SUMIFS('EPA Export Aggregation'!AH:AH,'EPA Export Aggregation'!$A:$A,$B76,'EPA Export Aggregation'!$D:$D,$A$1)*IF($A76="CH4",About!$D$58,IF($A76="N2O",About!$D$59,1))</f>
        <v>5.5571072500000002E-5</v>
      </c>
      <c r="AF76" s="415">
        <f>SUMIFS('EPA Export Aggregation'!AI:AI,'EPA Export Aggregation'!$A:$A,$B76,'EPA Export Aggregation'!$D:$D,$A$1)*IF($A76="CH4",About!$D$58,IF($A76="N2O",About!$D$59,1))</f>
        <v>4.6633847599999999E-5</v>
      </c>
      <c r="AG76" s="415">
        <f>SUMIFS('EPA Export Aggregation'!AJ:AJ,'EPA Export Aggregation'!$A:$A,$B76,'EPA Export Aggregation'!$D:$D,$A$1)*IF($A76="CH4",About!$D$58,IF($A76="N2O",About!$D$59,1))</f>
        <v>4.7795857000000003E-5</v>
      </c>
      <c r="AH76" s="415">
        <f>SUMIFS('EPA Export Aggregation'!AK:AK,'EPA Export Aggregation'!$A:$A,$B76,'EPA Export Aggregation'!$D:$D,$A$1)*IF($A76="CH4",About!$D$58,IF($A76="N2O",About!$D$59,1))</f>
        <v>5.0028828400000001E-5</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2.1817122580260002</v>
      </c>
      <c r="D79" s="415">
        <f>SUMIFS('EPA Export Aggregation'!G:G,'EPA Export Aggregation'!$A:$A,$B79,'EPA Export Aggregation'!$D:$D,$A$1)*IF($A79="CH4",About!$D$58,IF($A79="N2O",About!$D$59,1))</f>
        <v>0.62944418791500001</v>
      </c>
      <c r="E79" s="415">
        <f>SUMIFS('EPA Export Aggregation'!H:H,'EPA Export Aggregation'!$A:$A,$B79,'EPA Export Aggregation'!$D:$D,$A$1)*IF($A79="CH4",About!$D$58,IF($A79="N2O",About!$D$59,1))</f>
        <v>0.50743575147599995</v>
      </c>
      <c r="F79" s="415">
        <f>SUMIFS('EPA Export Aggregation'!I:I,'EPA Export Aggregation'!$A:$A,$B79,'EPA Export Aggregation'!$D:$D,$A$1)*IF($A79="CH4",About!$D$58,IF($A79="N2O",About!$D$59,1))</f>
        <v>0.55541147756099996</v>
      </c>
      <c r="G79" s="415">
        <f>SUMIFS('EPA Export Aggregation'!J:J,'EPA Export Aggregation'!$A:$A,$B79,'EPA Export Aggregation'!$D:$D,$A$1)*IF($A79="CH4",About!$D$58,IF($A79="N2O",About!$D$59,1))</f>
        <v>0.50077550831399997</v>
      </c>
      <c r="H79" s="415">
        <f>SUMIFS('EPA Export Aggregation'!K:K,'EPA Export Aggregation'!$A:$A,$B79,'EPA Export Aggregation'!$D:$D,$A$1)*IF($A79="CH4",About!$D$58,IF($A79="N2O",About!$D$59,1))</f>
        <v>0.51366670187999997</v>
      </c>
      <c r="I79" s="415">
        <f>SUMIFS('EPA Export Aggregation'!L:L,'EPA Export Aggregation'!$A:$A,$B79,'EPA Export Aggregation'!$D:$D,$A$1)*IF($A79="CH4",About!$D$58,IF($A79="N2O",About!$D$59,1))</f>
        <v>0.31463563649100001</v>
      </c>
      <c r="J79" s="415">
        <f>SUMIFS('EPA Export Aggregation'!M:M,'EPA Export Aggregation'!$A:$A,$B79,'EPA Export Aggregation'!$D:$D,$A$1)*IF($A79="CH4",About!$D$58,IF($A79="N2O",About!$D$59,1))</f>
        <v>0.33422158687499998</v>
      </c>
      <c r="K79" s="415">
        <f>SUMIFS('EPA Export Aggregation'!N:N,'EPA Export Aggregation'!$A:$A,$B79,'EPA Export Aggregation'!$D:$D,$A$1)*IF($A79="CH4",About!$D$58,IF($A79="N2O",About!$D$59,1))</f>
        <v>0.24129313983</v>
      </c>
      <c r="L79" s="415">
        <f>SUMIFS('EPA Export Aggregation'!O:O,'EPA Export Aggregation'!$A:$A,$B79,'EPA Export Aggregation'!$D:$D,$A$1)*IF($A79="CH4",About!$D$58,IF($A79="N2O",About!$D$59,1))</f>
        <v>0.27369629379900001</v>
      </c>
      <c r="M79" s="415">
        <f>SUMIFS('EPA Export Aggregation'!P:P,'EPA Export Aggregation'!$A:$A,$B79,'EPA Export Aggregation'!$D:$D,$A$1)*IF($A79="CH4",About!$D$58,IF($A79="N2O",About!$D$59,1))</f>
        <v>0.31540562641800002</v>
      </c>
      <c r="N79" s="415">
        <f>SUMIFS('EPA Export Aggregation'!Q:Q,'EPA Export Aggregation'!$A:$A,$B79,'EPA Export Aggregation'!$D:$D,$A$1)*IF($A79="CH4",About!$D$58,IF($A79="N2O",About!$D$59,1))</f>
        <v>0.369271834041</v>
      </c>
      <c r="O79" s="415">
        <f>SUMIFS('EPA Export Aggregation'!R:R,'EPA Export Aggregation'!$A:$A,$B79,'EPA Export Aggregation'!$D:$D,$A$1)*IF($A79="CH4",About!$D$58,IF($A79="N2O",About!$D$59,1))</f>
        <v>0.32961160690500002</v>
      </c>
      <c r="P79" s="415">
        <f>SUMIFS('EPA Export Aggregation'!S:S,'EPA Export Aggregation'!$A:$A,$B79,'EPA Export Aggregation'!$D:$D,$A$1)*IF($A79="CH4",About!$D$58,IF($A79="N2O",About!$D$59,1))</f>
        <v>0.37056680220900001</v>
      </c>
      <c r="Q79" s="415">
        <f>SUMIFS('EPA Export Aggregation'!T:T,'EPA Export Aggregation'!$A:$A,$B79,'EPA Export Aggregation'!$D:$D,$A$1)*IF($A79="CH4",About!$D$58,IF($A79="N2O",About!$D$59,1))</f>
        <v>0.27222416362200003</v>
      </c>
      <c r="R79" s="415">
        <f>SUMIFS('EPA Export Aggregation'!U:U,'EPA Export Aggregation'!$A:$A,$B79,'EPA Export Aggregation'!$D:$D,$A$1)*IF($A79="CH4",About!$D$58,IF($A79="N2O",About!$D$59,1))</f>
        <v>0.35337489737700001</v>
      </c>
      <c r="S79" s="415">
        <f>SUMIFS('EPA Export Aggregation'!V:V,'EPA Export Aggregation'!$A:$A,$B79,'EPA Export Aggregation'!$D:$D,$A$1)*IF($A79="CH4",About!$D$58,IF($A79="N2O",About!$D$59,1))</f>
        <v>0.21990244249800001</v>
      </c>
      <c r="T79" s="415">
        <f>SUMIFS('EPA Export Aggregation'!W:W,'EPA Export Aggregation'!$A:$A,$B79,'EPA Export Aggregation'!$D:$D,$A$1)*IF($A79="CH4",About!$D$58,IF($A79="N2O",About!$D$59,1))</f>
        <v>0.16265214737100001</v>
      </c>
      <c r="U79" s="415">
        <f>SUMIFS('EPA Export Aggregation'!X:X,'EPA Export Aggregation'!$A:$A,$B79,'EPA Export Aggregation'!$D:$D,$A$1)*IF($A79="CH4",About!$D$58,IF($A79="N2O",About!$D$59,1))</f>
        <v>0.123134356662</v>
      </c>
      <c r="V79" s="415">
        <f>SUMIFS('EPA Export Aggregation'!Y:Y,'EPA Export Aggregation'!$A:$A,$B79,'EPA Export Aggregation'!$D:$D,$A$1)*IF($A79="CH4",About!$D$58,IF($A79="N2O",About!$D$59,1))</f>
        <v>0.31952419460999998</v>
      </c>
      <c r="W79" s="415">
        <f>SUMIFS('EPA Export Aggregation'!Z:Z,'EPA Export Aggregation'!$A:$A,$B79,'EPA Export Aggregation'!$D:$D,$A$1)*IF($A79="CH4",About!$D$58,IF($A79="N2O",About!$D$59,1))</f>
        <v>0.18075553550099999</v>
      </c>
      <c r="X79" s="415">
        <f>SUMIFS('EPA Export Aggregation'!AA:AA,'EPA Export Aggregation'!$A:$A,$B79,'EPA Export Aggregation'!$D:$D,$A$1)*IF($A79="CH4",About!$D$58,IF($A79="N2O",About!$D$59,1))</f>
        <v>0.131462082831</v>
      </c>
      <c r="Y79" s="415">
        <f>SUMIFS('EPA Export Aggregation'!AB:AB,'EPA Export Aggregation'!$A:$A,$B79,'EPA Export Aggregation'!$D:$D,$A$1)*IF($A79="CH4",About!$D$58,IF($A79="N2O",About!$D$59,1))</f>
        <v>0.233345220273</v>
      </c>
      <c r="Z79" s="415">
        <f>SUMIFS('EPA Export Aggregation'!AC:AC,'EPA Export Aggregation'!$A:$A,$B79,'EPA Export Aggregation'!$D:$D,$A$1)*IF($A79="CH4",About!$D$58,IF($A79="N2O",About!$D$59,1))</f>
        <v>0.23667692991</v>
      </c>
      <c r="AA79" s="415">
        <f>SUMIFS('EPA Export Aggregation'!AD:AD,'EPA Export Aggregation'!$A:$A,$B79,'EPA Export Aggregation'!$D:$D,$A$1)*IF($A79="CH4",About!$D$58,IF($A79="N2O",About!$D$59,1))</f>
        <v>0.25919142074399998</v>
      </c>
      <c r="AB79" s="415">
        <f>SUMIFS('EPA Export Aggregation'!AE:AE,'EPA Export Aggregation'!$A:$A,$B79,'EPA Export Aggregation'!$D:$D,$A$1)*IF($A79="CH4",About!$D$58,IF($A79="N2O",About!$D$59,1))</f>
        <v>0.36121850071200001</v>
      </c>
      <c r="AC79" s="415">
        <f>SUMIFS('EPA Export Aggregation'!AF:AF,'EPA Export Aggregation'!$A:$A,$B79,'EPA Export Aggregation'!$D:$D,$A$1)*IF($A79="CH4",About!$D$58,IF($A79="N2O",About!$D$59,1))</f>
        <v>3.1979441070000003E-2</v>
      </c>
      <c r="AD79" s="415">
        <f>SUMIFS('EPA Export Aggregation'!AG:AG,'EPA Export Aggregation'!$A:$A,$B79,'EPA Export Aggregation'!$D:$D,$A$1)*IF($A79="CH4",About!$D$58,IF($A79="N2O",About!$D$59,1))</f>
        <v>0</v>
      </c>
      <c r="AE79" s="415">
        <f>SUMIFS('EPA Export Aggregation'!AH:AH,'EPA Export Aggregation'!$A:$A,$B79,'EPA Export Aggregation'!$D:$D,$A$1)*IF($A79="CH4",About!$D$58,IF($A79="N2O",About!$D$59,1))</f>
        <v>8.4513488888999996E-2</v>
      </c>
      <c r="AF79" s="415">
        <f>SUMIFS('EPA Export Aggregation'!AI:AI,'EPA Export Aggregation'!$A:$A,$B79,'EPA Export Aggregation'!$D:$D,$A$1)*IF($A79="CH4",About!$D$58,IF($A79="N2O",About!$D$59,1))</f>
        <v>0.22377398399099999</v>
      </c>
      <c r="AG79" s="415">
        <f>SUMIFS('EPA Export Aggregation'!AJ:AJ,'EPA Export Aggregation'!$A:$A,$B79,'EPA Export Aggregation'!$D:$D,$A$1)*IF($A79="CH4",About!$D$58,IF($A79="N2O",About!$D$59,1))</f>
        <v>0.108134765976</v>
      </c>
      <c r="AH79" s="415">
        <f>SUMIFS('EPA Export Aggregation'!AK:AK,'EPA Export Aggregation'!$A:$A,$B79,'EPA Export Aggregation'!$D:$D,$A$1)*IF($A79="CH4",About!$D$58,IF($A79="N2O",About!$D$59,1))</f>
        <v>0.113462804505</v>
      </c>
    </row>
    <row r="80" spans="1:34" x14ac:dyDescent="0.45">
      <c r="A80" s="413" t="s">
        <v>4409</v>
      </c>
      <c r="B80" s="414" t="s">
        <v>4378</v>
      </c>
      <c r="C80" s="415">
        <f>SUMIFS('EPA Export Aggregation'!F:F,'EPA Export Aggregation'!$A:$A,$B80,'EPA Export Aggregation'!$D:$D,$A$1)*IF($A80="CH4",About!$D$58,IF($A80="N2O",About!$D$59,1))</f>
        <v>4.5977266339754996E-3</v>
      </c>
      <c r="D80" s="415">
        <f>SUMIFS('EPA Export Aggregation'!G:G,'EPA Export Aggregation'!$A:$A,$B80,'EPA Export Aggregation'!$D:$D,$A$1)*IF($A80="CH4",About!$D$58,IF($A80="N2O",About!$D$59,1))</f>
        <v>4.5977266339754996E-3</v>
      </c>
      <c r="E80" s="415">
        <f>SUMIFS('EPA Export Aggregation'!H:H,'EPA Export Aggregation'!$A:$A,$B80,'EPA Export Aggregation'!$D:$D,$A$1)*IF($A80="CH4",About!$D$58,IF($A80="N2O",About!$D$59,1))</f>
        <v>4.5977266339754996E-3</v>
      </c>
      <c r="F80" s="415">
        <f>SUMIFS('EPA Export Aggregation'!I:I,'EPA Export Aggregation'!$A:$A,$B80,'EPA Export Aggregation'!$D:$D,$A$1)*IF($A80="CH4",About!$D$58,IF($A80="N2O",About!$D$59,1))</f>
        <v>5.7471587385196001E-3</v>
      </c>
      <c r="G80" s="415">
        <f>SUMIFS('EPA Export Aggregation'!J:J,'EPA Export Aggregation'!$A:$A,$B80,'EPA Export Aggregation'!$D:$D,$A$1)*IF($A80="CH4",About!$D$58,IF($A80="N2O",About!$D$59,1))</f>
        <v>6.3218745671915003E-3</v>
      </c>
      <c r="H80" s="415">
        <f>SUMIFS('EPA Export Aggregation'!K:K,'EPA Export Aggregation'!$A:$A,$B80,'EPA Export Aggregation'!$D:$D,$A$1)*IF($A80="CH4",About!$D$58,IF($A80="N2O",About!$D$59,1))</f>
        <v>7.9444510011238006E-3</v>
      </c>
      <c r="I80" s="415">
        <f>SUMIFS('EPA Export Aggregation'!L:L,'EPA Export Aggregation'!$A:$A,$B80,'EPA Export Aggregation'!$D:$D,$A$1)*IF($A80="CH4",About!$D$58,IF($A80="N2O",About!$D$59,1))</f>
        <v>8.8220190412444006E-3</v>
      </c>
      <c r="J80" s="415">
        <f>SUMIFS('EPA Export Aggregation'!M:M,'EPA Export Aggregation'!$A:$A,$B80,'EPA Export Aggregation'!$D:$D,$A$1)*IF($A80="CH4",About!$D$58,IF($A80="N2O",About!$D$59,1))</f>
        <v>9.3231102342560008E-3</v>
      </c>
      <c r="K80" s="415">
        <f>SUMIFS('EPA Export Aggregation'!N:N,'EPA Export Aggregation'!$A:$A,$B80,'EPA Export Aggregation'!$D:$D,$A$1)*IF($A80="CH4",About!$D$58,IF($A80="N2O",About!$D$59,1))</f>
        <v>1.14317738593876E-2</v>
      </c>
      <c r="L80" s="415">
        <f>SUMIFS('EPA Export Aggregation'!O:O,'EPA Export Aggregation'!$A:$A,$B80,'EPA Export Aggregation'!$D:$D,$A$1)*IF($A80="CH4",About!$D$58,IF($A80="N2O",About!$D$59,1))</f>
        <v>1.1600501223126201E-2</v>
      </c>
      <c r="M80" s="415">
        <f>SUMIFS('EPA Export Aggregation'!P:P,'EPA Export Aggregation'!$A:$A,$B80,'EPA Export Aggregation'!$D:$D,$A$1)*IF($A80="CH4",About!$D$58,IF($A80="N2O",About!$D$59,1))</f>
        <v>9.8944310150301008E-3</v>
      </c>
      <c r="N80" s="415">
        <f>SUMIFS('EPA Export Aggregation'!Q:Q,'EPA Export Aggregation'!$A:$A,$B80,'EPA Export Aggregation'!$D:$D,$A$1)*IF($A80="CH4",About!$D$58,IF($A80="N2O",About!$D$59,1))</f>
        <v>6.9634447202925002E-3</v>
      </c>
      <c r="O80" s="415">
        <f>SUMIFS('EPA Export Aggregation'!R:R,'EPA Export Aggregation'!$A:$A,$B80,'EPA Export Aggregation'!$D:$D,$A$1)*IF($A80="CH4",About!$D$58,IF($A80="N2O",About!$D$59,1))</f>
        <v>6.8214952464502997E-3</v>
      </c>
      <c r="P80" s="415">
        <f>SUMIFS('EPA Export Aggregation'!S:S,'EPA Export Aggregation'!$A:$A,$B80,'EPA Export Aggregation'!$D:$D,$A$1)*IF($A80="CH4",About!$D$58,IF($A80="N2O",About!$D$59,1))</f>
        <v>6.2367377376970996E-3</v>
      </c>
      <c r="Q80" s="415">
        <f>SUMIFS('EPA Export Aggregation'!T:T,'EPA Export Aggregation'!$A:$A,$B80,'EPA Export Aggregation'!$D:$D,$A$1)*IF($A80="CH4",About!$D$58,IF($A80="N2O",About!$D$59,1))</f>
        <v>5.7929394633829999E-3</v>
      </c>
      <c r="R80" s="415">
        <f>SUMIFS('EPA Export Aggregation'!U:U,'EPA Export Aggregation'!$A:$A,$B80,'EPA Export Aggregation'!$D:$D,$A$1)*IF($A80="CH4",About!$D$58,IF($A80="N2O",About!$D$59,1))</f>
        <v>5.3374184531850997E-3</v>
      </c>
      <c r="S80" s="415">
        <f>SUMIFS('EPA Export Aggregation'!V:V,'EPA Export Aggregation'!$A:$A,$B80,'EPA Export Aggregation'!$D:$D,$A$1)*IF($A80="CH4",About!$D$58,IF($A80="N2O",About!$D$59,1))</f>
        <v>5.7025909562402003E-3</v>
      </c>
      <c r="T80" s="415">
        <f>SUMIFS('EPA Export Aggregation'!W:W,'EPA Export Aggregation'!$A:$A,$B80,'EPA Export Aggregation'!$D:$D,$A$1)*IF($A80="CH4",About!$D$58,IF($A80="N2O",About!$D$59,1))</f>
        <v>5.4492001930421998E-3</v>
      </c>
      <c r="U80" s="415">
        <f>SUMIFS('EPA Export Aggregation'!X:X,'EPA Export Aggregation'!$A:$A,$B80,'EPA Export Aggregation'!$D:$D,$A$1)*IF($A80="CH4",About!$D$58,IF($A80="N2O",About!$D$59,1))</f>
        <v>4.952056754366E-3</v>
      </c>
      <c r="V80" s="415">
        <f>SUMIFS('EPA Export Aggregation'!Y:Y,'EPA Export Aggregation'!$A:$A,$B80,'EPA Export Aggregation'!$D:$D,$A$1)*IF($A80="CH4",About!$D$58,IF($A80="N2O",About!$D$59,1))</f>
        <v>3.3968493429484001E-3</v>
      </c>
      <c r="W80" s="415">
        <f>SUMIFS('EPA Export Aggregation'!Z:Z,'EPA Export Aggregation'!$A:$A,$B80,'EPA Export Aggregation'!$D:$D,$A$1)*IF($A80="CH4",About!$D$58,IF($A80="N2O",About!$D$59,1))</f>
        <v>4.5657718965845997E-3</v>
      </c>
      <c r="X80" s="415">
        <f>SUMIFS('EPA Export Aggregation'!AA:AA,'EPA Export Aggregation'!$A:$A,$B80,'EPA Export Aggregation'!$D:$D,$A$1)*IF($A80="CH4",About!$D$58,IF($A80="N2O",About!$D$59,1))</f>
        <v>7.5100313538222002E-3</v>
      </c>
      <c r="Y80" s="415">
        <f>SUMIFS('EPA Export Aggregation'!AB:AB,'EPA Export Aggregation'!$A:$A,$B80,'EPA Export Aggregation'!$D:$D,$A$1)*IF($A80="CH4",About!$D$58,IF($A80="N2O",About!$D$59,1))</f>
        <v>7.3517788163248001E-3</v>
      </c>
      <c r="Z80" s="415">
        <f>SUMIFS('EPA Export Aggregation'!AC:AC,'EPA Export Aggregation'!$A:$A,$B80,'EPA Export Aggregation'!$D:$D,$A$1)*IF($A80="CH4",About!$D$58,IF($A80="N2O",About!$D$59,1))</f>
        <v>3.9781991334983001E-3</v>
      </c>
      <c r="AA80" s="415">
        <f>SUMIFS('EPA Export Aggregation'!AD:AD,'EPA Export Aggregation'!$A:$A,$B80,'EPA Export Aggregation'!$D:$D,$A$1)*IF($A80="CH4",About!$D$58,IF($A80="N2O",About!$D$59,1))</f>
        <v>6.3439989744136999E-3</v>
      </c>
      <c r="AB80" s="415">
        <f>SUMIFS('EPA Export Aggregation'!AE:AE,'EPA Export Aggregation'!$A:$A,$B80,'EPA Export Aggregation'!$D:$D,$A$1)*IF($A80="CH4",About!$D$58,IF($A80="N2O",About!$D$59,1))</f>
        <v>6.6844814092710996E-3</v>
      </c>
      <c r="AC80" s="415">
        <f>SUMIFS('EPA Export Aggregation'!AF:AF,'EPA Export Aggregation'!$A:$A,$B80,'EPA Export Aggregation'!$D:$D,$A$1)*IF($A80="CH4",About!$D$58,IF($A80="N2O",About!$D$59,1))</f>
        <v>5.2291023374234002E-3</v>
      </c>
      <c r="AD80" s="415">
        <f>SUMIFS('EPA Export Aggregation'!AG:AG,'EPA Export Aggregation'!$A:$A,$B80,'EPA Export Aggregation'!$D:$D,$A$1)*IF($A80="CH4",About!$D$58,IF($A80="N2O",About!$D$59,1))</f>
        <v>7.6385880942190002E-4</v>
      </c>
      <c r="AE80" s="415">
        <f>SUMIFS('EPA Export Aggregation'!AH:AH,'EPA Export Aggregation'!$A:$A,$B80,'EPA Export Aggregation'!$D:$D,$A$1)*IF($A80="CH4",About!$D$58,IF($A80="N2O",About!$D$59,1))</f>
        <v>6.4556345802790004E-4</v>
      </c>
      <c r="AF80" s="415">
        <f>SUMIFS('EPA Export Aggregation'!AI:AI,'EPA Export Aggregation'!$A:$A,$B80,'EPA Export Aggregation'!$D:$D,$A$1)*IF($A80="CH4",About!$D$58,IF($A80="N2O",About!$D$59,1))</f>
        <v>5.3658849419999999E-4</v>
      </c>
      <c r="AG80" s="415">
        <f>SUMIFS('EPA Export Aggregation'!AJ:AJ,'EPA Export Aggregation'!$A:$A,$B80,'EPA Export Aggregation'!$D:$D,$A$1)*IF($A80="CH4",About!$D$58,IF($A80="N2O",About!$D$59,1))</f>
        <v>4.1459274803419999E-4</v>
      </c>
      <c r="AH80" s="415">
        <f>SUMIFS('EPA Export Aggregation'!AK:AK,'EPA Export Aggregation'!$A:$A,$B80,'EPA Export Aggregation'!$D:$D,$A$1)*IF($A80="CH4",About!$D$58,IF($A80="N2O",About!$D$59,1))</f>
        <v>4.2570205062610002E-4</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9.2421270000000002E-4</v>
      </c>
      <c r="D84" s="415">
        <f>SUMIFS('EPA Export Aggregation'!G:G,'EPA Export Aggregation'!$A:$A,$B84,'EPA Export Aggregation'!$D:$D,$A$1)*IF($A84="CH4",About!$D$58,IF($A84="N2O",About!$D$59,1))</f>
        <v>9.2421270000000002E-4</v>
      </c>
      <c r="E84" s="415">
        <f>SUMIFS('EPA Export Aggregation'!H:H,'EPA Export Aggregation'!$A:$A,$B84,'EPA Export Aggregation'!$D:$D,$A$1)*IF($A84="CH4",About!$D$58,IF($A84="N2O",About!$D$59,1))</f>
        <v>9.2421270000000002E-4</v>
      </c>
      <c r="F84" s="415">
        <f>SUMIFS('EPA Export Aggregation'!I:I,'EPA Export Aggregation'!$A:$A,$B84,'EPA Export Aggregation'!$D:$D,$A$1)*IF($A84="CH4",About!$D$58,IF($A84="N2O",About!$D$59,1))</f>
        <v>1.1552647000000001E-3</v>
      </c>
      <c r="G84" s="415">
        <f>SUMIFS('EPA Export Aggregation'!J:J,'EPA Export Aggregation'!$A:$A,$B84,'EPA Export Aggregation'!$D:$D,$A$1)*IF($A84="CH4",About!$D$58,IF($A84="N2O",About!$D$59,1))</f>
        <v>1.2707907E-3</v>
      </c>
      <c r="H84" s="415">
        <f>SUMIFS('EPA Export Aggregation'!K:K,'EPA Export Aggregation'!$A:$A,$B84,'EPA Export Aggregation'!$D:$D,$A$1)*IF($A84="CH4",About!$D$58,IF($A84="N2O",About!$D$59,1))</f>
        <v>1.5969542499999999E-3</v>
      </c>
      <c r="I84" s="415">
        <f>SUMIFS('EPA Export Aggregation'!L:L,'EPA Export Aggregation'!$A:$A,$B84,'EPA Export Aggregation'!$D:$D,$A$1)*IF($A84="CH4",About!$D$58,IF($A84="N2O",About!$D$59,1))</f>
        <v>1.7733569999999999E-3</v>
      </c>
      <c r="J84" s="415">
        <f>SUMIFS('EPA Export Aggregation'!M:M,'EPA Export Aggregation'!$A:$A,$B84,'EPA Export Aggregation'!$D:$D,$A$1)*IF($A84="CH4",About!$D$58,IF($A84="N2O",About!$D$59,1))</f>
        <v>1.87408505E-3</v>
      </c>
      <c r="K84" s="415">
        <f>SUMIFS('EPA Export Aggregation'!N:N,'EPA Export Aggregation'!$A:$A,$B84,'EPA Export Aggregation'!$D:$D,$A$1)*IF($A84="CH4",About!$D$58,IF($A84="N2O",About!$D$59,1))</f>
        <v>2.2979569000000002E-3</v>
      </c>
      <c r="L84" s="415">
        <f>SUMIFS('EPA Export Aggregation'!O:O,'EPA Export Aggregation'!$A:$A,$B84,'EPA Export Aggregation'!$D:$D,$A$1)*IF($A84="CH4",About!$D$58,IF($A84="N2O",About!$D$59,1))</f>
        <v>2.3318744500000002E-3</v>
      </c>
      <c r="M84" s="415">
        <f>SUMIFS('EPA Export Aggregation'!P:P,'EPA Export Aggregation'!$A:$A,$B84,'EPA Export Aggregation'!$D:$D,$A$1)*IF($A84="CH4",About!$D$58,IF($A84="N2O",About!$D$59,1))</f>
        <v>1.88473995E-3</v>
      </c>
      <c r="N84" s="415">
        <f>SUMIFS('EPA Export Aggregation'!Q:Q,'EPA Export Aggregation'!$A:$A,$B84,'EPA Export Aggregation'!$D:$D,$A$1)*IF($A84="CH4",About!$D$58,IF($A84="N2O",About!$D$59,1))</f>
        <v>1.2814644000000001E-3</v>
      </c>
      <c r="O84" s="415">
        <f>SUMIFS('EPA Export Aggregation'!R:R,'EPA Export Aggregation'!$A:$A,$B84,'EPA Export Aggregation'!$D:$D,$A$1)*IF($A84="CH4",About!$D$58,IF($A84="N2O",About!$D$59,1))</f>
        <v>1.13744465E-3</v>
      </c>
      <c r="P84" s="415">
        <f>SUMIFS('EPA Export Aggregation'!S:S,'EPA Export Aggregation'!$A:$A,$B84,'EPA Export Aggregation'!$D:$D,$A$1)*IF($A84="CH4",About!$D$58,IF($A84="N2O",About!$D$59,1))</f>
        <v>1.37029205E-3</v>
      </c>
      <c r="Q84" s="415">
        <f>SUMIFS('EPA Export Aggregation'!T:T,'EPA Export Aggregation'!$A:$A,$B84,'EPA Export Aggregation'!$D:$D,$A$1)*IF($A84="CH4",About!$D$58,IF($A84="N2O",About!$D$59,1))</f>
        <v>1.3153889999999999E-3</v>
      </c>
      <c r="R84" s="415">
        <f>SUMIFS('EPA Export Aggregation'!U:U,'EPA Export Aggregation'!$A:$A,$B84,'EPA Export Aggregation'!$D:$D,$A$1)*IF($A84="CH4",About!$D$58,IF($A84="N2O",About!$D$59,1))</f>
        <v>1.43037685E-3</v>
      </c>
      <c r="S84" s="415">
        <f>SUMIFS('EPA Export Aggregation'!V:V,'EPA Export Aggregation'!$A:$A,$B84,'EPA Export Aggregation'!$D:$D,$A$1)*IF($A84="CH4",About!$D$58,IF($A84="N2O",About!$D$59,1))</f>
        <v>1.38904505E-3</v>
      </c>
      <c r="T84" s="415">
        <f>SUMIFS('EPA Export Aggregation'!W:W,'EPA Export Aggregation'!$A:$A,$B84,'EPA Export Aggregation'!$D:$D,$A$1)*IF($A84="CH4",About!$D$58,IF($A84="N2O",About!$D$59,1))</f>
        <v>1.11758715E-3</v>
      </c>
      <c r="U84" s="415">
        <f>SUMIFS('EPA Export Aggregation'!X:X,'EPA Export Aggregation'!$A:$A,$B84,'EPA Export Aggregation'!$D:$D,$A$1)*IF($A84="CH4",About!$D$58,IF($A84="N2O",About!$D$59,1))</f>
        <v>1.02625675E-3</v>
      </c>
      <c r="V84" s="415">
        <f>SUMIFS('EPA Export Aggregation'!Y:Y,'EPA Export Aggregation'!$A:$A,$B84,'EPA Export Aggregation'!$D:$D,$A$1)*IF($A84="CH4",About!$D$58,IF($A84="N2O",About!$D$59,1))</f>
        <v>7.8416209999999996E-4</v>
      </c>
      <c r="W84" s="415">
        <f>SUMIFS('EPA Export Aggregation'!Z:Z,'EPA Export Aggregation'!$A:$A,$B84,'EPA Export Aggregation'!$D:$D,$A$1)*IF($A84="CH4",About!$D$58,IF($A84="N2O",About!$D$59,1))</f>
        <v>1.0252180500000001E-3</v>
      </c>
      <c r="X84" s="415">
        <f>SUMIFS('EPA Export Aggregation'!AA:AA,'EPA Export Aggregation'!$A:$A,$B84,'EPA Export Aggregation'!$D:$D,$A$1)*IF($A84="CH4",About!$D$58,IF($A84="N2O",About!$D$59,1))</f>
        <v>8.4028010000000003E-4</v>
      </c>
      <c r="Y84" s="415">
        <f>SUMIFS('EPA Export Aggregation'!AB:AB,'EPA Export Aggregation'!$A:$A,$B84,'EPA Export Aggregation'!$D:$D,$A$1)*IF($A84="CH4",About!$D$58,IF($A84="N2O",About!$D$59,1))</f>
        <v>8.8440369999999999E-4</v>
      </c>
      <c r="Z84" s="415">
        <f>SUMIFS('EPA Export Aggregation'!AC:AC,'EPA Export Aggregation'!$A:$A,$B84,'EPA Export Aggregation'!$D:$D,$A$1)*IF($A84="CH4",About!$D$58,IF($A84="N2O",About!$D$59,1))</f>
        <v>1.0234203E-3</v>
      </c>
      <c r="AA84" s="415">
        <f>SUMIFS('EPA Export Aggregation'!AD:AD,'EPA Export Aggregation'!$A:$A,$B84,'EPA Export Aggregation'!$D:$D,$A$1)*IF($A84="CH4",About!$D$58,IF($A84="N2O",About!$D$59,1))</f>
        <v>1.2781884999999999E-4</v>
      </c>
      <c r="AB84" s="415">
        <f>SUMIFS('EPA Export Aggregation'!AE:AE,'EPA Export Aggregation'!$A:$A,$B84,'EPA Export Aggregation'!$D:$D,$A$1)*IF($A84="CH4",About!$D$58,IF($A84="N2O",About!$D$59,1))</f>
        <v>1.7564605E-4</v>
      </c>
      <c r="AC84" s="415">
        <f>SUMIFS('EPA Export Aggregation'!AF:AF,'EPA Export Aggregation'!$A:$A,$B84,'EPA Export Aggregation'!$D:$D,$A$1)*IF($A84="CH4",About!$D$58,IF($A84="N2O",About!$D$59,1))</f>
        <v>2.1528115E-4</v>
      </c>
      <c r="AD84" s="415">
        <f>SUMIFS('EPA Export Aggregation'!AG:AG,'EPA Export Aggregation'!$A:$A,$B84,'EPA Export Aggregation'!$D:$D,$A$1)*IF($A84="CH4",About!$D$58,IF($A84="N2O",About!$D$59,1))</f>
        <v>1.9085525000000001E-4</v>
      </c>
      <c r="AE84" s="415">
        <f>SUMIFS('EPA Export Aggregation'!AH:AH,'EPA Export Aggregation'!$A:$A,$B84,'EPA Export Aggregation'!$D:$D,$A$1)*IF($A84="CH4",About!$D$58,IF($A84="N2O",About!$D$59,1))</f>
        <v>1.8877314999999999E-4</v>
      </c>
      <c r="AF84" s="415">
        <f>SUMIFS('EPA Export Aggregation'!AI:AI,'EPA Export Aggregation'!$A:$A,$B84,'EPA Export Aggregation'!$D:$D,$A$1)*IF($A84="CH4",About!$D$58,IF($A84="N2O",About!$D$59,1))</f>
        <v>1.8092885E-4</v>
      </c>
      <c r="AG84" s="415">
        <f>SUMIFS('EPA Export Aggregation'!AJ:AJ,'EPA Export Aggregation'!$A:$A,$B84,'EPA Export Aggregation'!$D:$D,$A$1)*IF($A84="CH4",About!$D$58,IF($A84="N2O",About!$D$59,1))</f>
        <v>2.1953464999999999E-4</v>
      </c>
      <c r="AH84" s="415">
        <f>SUMIFS('EPA Export Aggregation'!AK:AK,'EPA Export Aggregation'!$A:$A,$B84,'EPA Export Aggregation'!$D:$D,$A$1)*IF($A84="CH4",About!$D$58,IF($A84="N2O",About!$D$59,1))</f>
        <v>2.6716210000000002E-4</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8.1169759999999994E-5</v>
      </c>
      <c r="D87" s="415">
        <f>SUMIFS('EPA Export Aggregation'!$F:$F,'EPA Export Aggregation'!$A:$A,$B87,'EPA Export Aggregation'!$D:$D,$A$1)*IF($A87="CH4",About!$D$58,IF($A87="N2O",About!$D$59,1))</f>
        <v>8.1169759999999994E-5</v>
      </c>
      <c r="E87" s="415">
        <f>SUMIFS('EPA Export Aggregation'!$F:$F,'EPA Export Aggregation'!$A:$A,$B87,'EPA Export Aggregation'!$D:$D,$A$1)*IF($A87="CH4",About!$D$58,IF($A87="N2O",About!$D$59,1))</f>
        <v>8.1169759999999994E-5</v>
      </c>
      <c r="F87" s="415">
        <f>SUMIFS('EPA Export Aggregation'!$F:$F,'EPA Export Aggregation'!$A:$A,$B87,'EPA Export Aggregation'!$D:$D,$A$1)*IF($A87="CH4",About!$D$58,IF($A87="N2O",About!$D$59,1))</f>
        <v>8.1169759999999994E-5</v>
      </c>
      <c r="G87" s="415">
        <f>SUMIFS('EPA Export Aggregation'!$F:$F,'EPA Export Aggregation'!$A:$A,$B87,'EPA Export Aggregation'!$D:$D,$A$1)*IF($A87="CH4",About!$D$58,IF($A87="N2O",About!$D$59,1))</f>
        <v>8.1169759999999994E-5</v>
      </c>
      <c r="H87" s="415">
        <f>SUMIFS('EPA Export Aggregation'!$F:$F,'EPA Export Aggregation'!$A:$A,$B87,'EPA Export Aggregation'!$D:$D,$A$1)*IF($A87="CH4",About!$D$58,IF($A87="N2O",About!$D$59,1))</f>
        <v>8.1169759999999994E-5</v>
      </c>
      <c r="I87" s="415">
        <f>SUMIFS('EPA Export Aggregation'!$F:$F,'EPA Export Aggregation'!$A:$A,$B87,'EPA Export Aggregation'!$D:$D,$A$1)*IF($A87="CH4",About!$D$58,IF($A87="N2O",About!$D$59,1))</f>
        <v>8.1169759999999994E-5</v>
      </c>
      <c r="J87" s="415">
        <f>SUMIFS('EPA Export Aggregation'!$F:$F,'EPA Export Aggregation'!$A:$A,$B87,'EPA Export Aggregation'!$D:$D,$A$1)*IF($A87="CH4",About!$D$58,IF($A87="N2O",About!$D$59,1))</f>
        <v>8.1169759999999994E-5</v>
      </c>
      <c r="K87" s="415">
        <f>SUMIFS('EPA Export Aggregation'!$F:$F,'EPA Export Aggregation'!$A:$A,$B87,'EPA Export Aggregation'!$D:$D,$A$1)*IF($A87="CH4",About!$D$58,IF($A87="N2O",About!$D$59,1))</f>
        <v>8.1169759999999994E-5</v>
      </c>
      <c r="L87" s="415">
        <f>SUMIFS('EPA Export Aggregation'!$F:$F,'EPA Export Aggregation'!$A:$A,$B87,'EPA Export Aggregation'!$D:$D,$A$1)*IF($A87="CH4",About!$D$58,IF($A87="N2O",About!$D$59,1))</f>
        <v>8.1169759999999994E-5</v>
      </c>
      <c r="M87" s="415">
        <f>SUMIFS('EPA Export Aggregation'!$F:$F,'EPA Export Aggregation'!$A:$A,$B87,'EPA Export Aggregation'!$D:$D,$A$1)*IF($A87="CH4",About!$D$58,IF($A87="N2O",About!$D$59,1))</f>
        <v>8.1169759999999994E-5</v>
      </c>
      <c r="N87" s="415">
        <f>SUMIFS('EPA Export Aggregation'!$F:$F,'EPA Export Aggregation'!$A:$A,$B87,'EPA Export Aggregation'!$D:$D,$A$1)*IF($A87="CH4",About!$D$58,IF($A87="N2O",About!$D$59,1))</f>
        <v>8.1169759999999994E-5</v>
      </c>
      <c r="O87" s="415">
        <f>SUMIFS('EPA Export Aggregation'!$F:$F,'EPA Export Aggregation'!$A:$A,$B87,'EPA Export Aggregation'!$D:$D,$A$1)*IF($A87="CH4",About!$D$58,IF($A87="N2O",About!$D$59,1))</f>
        <v>8.1169759999999994E-5</v>
      </c>
      <c r="P87" s="415">
        <f>SUMIFS('EPA Export Aggregation'!$F:$F,'EPA Export Aggregation'!$A:$A,$B87,'EPA Export Aggregation'!$D:$D,$A$1)*IF($A87="CH4",About!$D$58,IF($A87="N2O",About!$D$59,1))</f>
        <v>8.1169759999999994E-5</v>
      </c>
      <c r="Q87" s="415">
        <f>SUMIFS('EPA Export Aggregation'!$F:$F,'EPA Export Aggregation'!$A:$A,$B87,'EPA Export Aggregation'!$D:$D,$A$1)*IF($A87="CH4",About!$D$58,IF($A87="N2O",About!$D$59,1))</f>
        <v>8.1169759999999994E-5</v>
      </c>
      <c r="R87" s="415">
        <f>SUMIFS('EPA Export Aggregation'!$F:$F,'EPA Export Aggregation'!$A:$A,$B87,'EPA Export Aggregation'!$D:$D,$A$1)*IF($A87="CH4",About!$D$58,IF($A87="N2O",About!$D$59,1))</f>
        <v>8.1169759999999994E-5</v>
      </c>
      <c r="S87" s="415">
        <f>SUMIFS('EPA Export Aggregation'!$F:$F,'EPA Export Aggregation'!$A:$A,$B87,'EPA Export Aggregation'!$D:$D,$A$1)*IF($A87="CH4",About!$D$58,IF($A87="N2O",About!$D$59,1))</f>
        <v>8.1169759999999994E-5</v>
      </c>
      <c r="T87" s="415">
        <f>SUMIFS('EPA Export Aggregation'!$F:$F,'EPA Export Aggregation'!$A:$A,$B87,'EPA Export Aggregation'!$D:$D,$A$1)*IF($A87="CH4",About!$D$58,IF($A87="N2O",About!$D$59,1))</f>
        <v>8.1169759999999994E-5</v>
      </c>
      <c r="U87" s="415">
        <f>SUMIFS('EPA Export Aggregation'!$F:$F,'EPA Export Aggregation'!$A:$A,$B87,'EPA Export Aggregation'!$D:$D,$A$1)*IF($A87="CH4",About!$D$58,IF($A87="N2O",About!$D$59,1))</f>
        <v>8.1169759999999994E-5</v>
      </c>
      <c r="V87" s="415">
        <f>SUMIFS('EPA Export Aggregation'!$F:$F,'EPA Export Aggregation'!$A:$A,$B87,'EPA Export Aggregation'!$D:$D,$A$1)*IF($A87="CH4",About!$D$58,IF($A87="N2O",About!$D$59,1))</f>
        <v>8.1169759999999994E-5</v>
      </c>
      <c r="W87" s="415">
        <f>SUMIFS('EPA Export Aggregation'!$F:$F,'EPA Export Aggregation'!$A:$A,$B87,'EPA Export Aggregation'!$D:$D,$A$1)*IF($A87="CH4",About!$D$58,IF($A87="N2O",About!$D$59,1))</f>
        <v>8.1169759999999994E-5</v>
      </c>
      <c r="X87" s="415">
        <f>SUMIFS('EPA Export Aggregation'!$F:$F,'EPA Export Aggregation'!$A:$A,$B87,'EPA Export Aggregation'!$D:$D,$A$1)*IF($A87="CH4",About!$D$58,IF($A87="N2O",About!$D$59,1))</f>
        <v>8.1169759999999994E-5</v>
      </c>
      <c r="Y87" s="415">
        <f>SUMIFS('EPA Export Aggregation'!$F:$F,'EPA Export Aggregation'!$A:$A,$B87,'EPA Export Aggregation'!$D:$D,$A$1)*IF($A87="CH4",About!$D$58,IF($A87="N2O",About!$D$59,1))</f>
        <v>8.1169759999999994E-5</v>
      </c>
      <c r="Z87" s="415">
        <f>SUMIFS('EPA Export Aggregation'!$F:$F,'EPA Export Aggregation'!$A:$A,$B87,'EPA Export Aggregation'!$D:$D,$A$1)*IF($A87="CH4",About!$D$58,IF($A87="N2O",About!$D$59,1))</f>
        <v>8.1169759999999994E-5</v>
      </c>
      <c r="AA87" s="415">
        <f>SUMIFS('EPA Export Aggregation'!$F:$F,'EPA Export Aggregation'!$A:$A,$B87,'EPA Export Aggregation'!$D:$D,$A$1)*IF($A87="CH4",About!$D$58,IF($A87="N2O",About!$D$59,1))</f>
        <v>8.1169759999999994E-5</v>
      </c>
      <c r="AB87" s="415">
        <f>SUMIFS('EPA Export Aggregation'!$F:$F,'EPA Export Aggregation'!$A:$A,$B87,'EPA Export Aggregation'!$D:$D,$A$1)*IF($A87="CH4",About!$D$58,IF($A87="N2O",About!$D$59,1))</f>
        <v>8.1169759999999994E-5</v>
      </c>
      <c r="AC87" s="415">
        <f>SUMIFS('EPA Export Aggregation'!$F:$F,'EPA Export Aggregation'!$A:$A,$B87,'EPA Export Aggregation'!$D:$D,$A$1)*IF($A87="CH4",About!$D$58,IF($A87="N2O",About!$D$59,1))</f>
        <v>8.1169759999999994E-5</v>
      </c>
      <c r="AD87" s="415">
        <f>SUMIFS('EPA Export Aggregation'!$F:$F,'EPA Export Aggregation'!$A:$A,$B87,'EPA Export Aggregation'!$D:$D,$A$1)*IF($A87="CH4",About!$D$58,IF($A87="N2O",About!$D$59,1))</f>
        <v>8.1169759999999994E-5</v>
      </c>
      <c r="AE87" s="415">
        <f>SUMIFS('EPA Export Aggregation'!$F:$F,'EPA Export Aggregation'!$A:$A,$B87,'EPA Export Aggregation'!$D:$D,$A$1)*IF($A87="CH4",About!$D$58,IF($A87="N2O",About!$D$59,1))</f>
        <v>8.1169759999999994E-5</v>
      </c>
      <c r="AF87" s="415">
        <f>SUMIFS('EPA Export Aggregation'!$F:$F,'EPA Export Aggregation'!$A:$A,$B87,'EPA Export Aggregation'!$D:$D,$A$1)*IF($A87="CH4",About!$D$58,IF($A87="N2O",About!$D$59,1))</f>
        <v>8.1169759999999994E-5</v>
      </c>
      <c r="AG87" s="415">
        <f>SUMIFS('EPA Export Aggregation'!$F:$F,'EPA Export Aggregation'!$A:$A,$B87,'EPA Export Aggregation'!$D:$D,$A$1)*IF($A87="CH4",About!$D$58,IF($A87="N2O",About!$D$59,1))</f>
        <v>8.1169759999999994E-5</v>
      </c>
      <c r="AH87" s="415">
        <f>SUMIFS('EPA Export Aggregation'!$F:$F,'EPA Export Aggregation'!$A:$A,$B87,'EPA Export Aggregation'!$D:$D,$A$1)*IF($A87="CH4",About!$D$58,IF($A87="N2O",About!$D$59,1))</f>
        <v>8.1169759999999994E-5</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2026-09-28T17:26:29Z</dcterms:modified>
</cp:coreProperties>
</file>