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O\elec\BGDPbES\"/>
    </mc:Choice>
  </mc:AlternateContent>
  <xr:revisionPtr revIDLastSave="0" documentId="8_{7A06681C-2840-4740-95A7-A05DAEB2B5A5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31" i="4" l="1"/>
  <c r="E4" i="4"/>
  <c r="F4" i="4" s="1"/>
  <c r="H2" i="2" s="1"/>
  <c r="C31" i="4"/>
  <c r="D27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D32" i="4" l="1"/>
  <c r="C32" i="4"/>
  <c r="E32" i="4" s="1"/>
  <c r="E5" i="4" s="1"/>
  <c r="F5" i="4" s="1"/>
  <c r="H3" i="2" s="1"/>
  <c r="D28" i="4"/>
  <c r="E28" i="4" s="1"/>
  <c r="C5" i="4" s="1"/>
  <c r="D5" i="4" s="1"/>
  <c r="G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<sst xmlns="http://schemas.openxmlformats.org/spreadsheetml/2006/main" count="4985" uniqueCount="142">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</sst>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104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MO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MO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0.56327976599999996</v>
      </c>
      <c r="D4" s="13">
        <f>MIN(C4/SUMIFS(PTCF!B:B,PTCF!A:A,calcs!B4),1)</f>
        <v>0.6258664066666666</v>
      </c>
      <c r="E4" s="12">
        <f>SUMIFS('all_csv_BECF-pre-ret'!$E:$E,'all_csv_BECF-pre-ret'!$B:$B,$B4,'all_csv_BECF-pre-ret'!$AI:$AI,$C$1)</f>
        <v>0.644751038</v>
      </c>
      <c r="F4" s="13">
        <f>MIN(E4/SUMIFS(PTCF!B:B,PTCF!A:A,calcs!B4),1)</f>
        <v>0.71639004222222225</v>
      </c>
    </row>
    <row r="5" spans="1:6" x14ac:dyDescent="0.25">
      <c r="A5" t="s">
        <v>141</v>
      </c>
      <c r="B5" t="s">
        <v>10</v>
      </c>
      <c r="C5" s="12">
        <f>E28</f>
        <v>0.27962115523005221</v>
      </c>
      <c r="D5" s="13">
        <f>MIN(C5/SUMIFS(PTCF!B:B,PTCF!A:A,calcs!B5),1)</f>
        <v>0.31069017247783576</v>
      </c>
      <c r="E5" s="12">
        <f>E32</f>
        <v>0.28613723124131696</v>
      </c>
      <c r="F5" s="13">
        <f>MIN(E5/SUMIFS(PTCF!B:B,PTCF!A:A,calcs!B5),1)</f>
        <v>0.3179302569347966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0.70874390799999998</v>
      </c>
      <c r="D6" s="13">
        <f>MIN(C6/SUMIFS(PTCF!B:B,PTCF!A:A,calcs!B6),1)</f>
        <v>0.78749323111111103</v>
      </c>
      <c r="E6" s="12">
        <f>SUMIFS('all_csv_BECF-pre-ret'!$E:$E,'all_csv_BECF-pre-ret'!$B:$B,$B6,'all_csv_BECF-pre-ret'!$AI:$AI,$C$1)</f>
        <v>0.39294608399999997</v>
      </c>
      <c r="F6" s="13">
        <f>MIN(E6/SUMIFS(PTCF!B:B,PTCF!A:A,calcs!B6),1)</f>
        <v>0.43660675999999998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0.39114667199999997</v>
      </c>
      <c r="D7" s="14">
        <f>MIN(C7/SUMIFS(PTCF!B:B,PTCF!A:A,calcs!B7),1)</f>
        <v>0.83578348717948703</v>
      </c>
      <c r="E7" s="12">
        <f>SUMIFS('all_csv_BECF-pre-ret'!$E:$E,'all_csv_BECF-pre-ret'!$B:$B,$B7,'all_csv_BECF-pre-ret'!$AI:$AI,$C$1)</f>
        <v>0.35327647400000001</v>
      </c>
      <c r="F7" s="14">
        <f>MIN(E7/SUMIFS(PTCF!B:B,PTCF!A:A,calcs!B7),1)</f>
        <v>0.75486426068376067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0.19264500699999901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0.35153861799999903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0.18230611799999999</v>
      </c>
      <c r="D9" s="14">
        <f>MIN(C9/SUMIFS(PTCF!B:B,PTCF!A:A,calcs!B9),1)</f>
        <v>1</v>
      </c>
      <c r="E9" s="12">
        <f>SUMIFS('all_csv_BECF-pre-ret'!$E:$E,'all_csv_BECF-pre-ret'!$B:$B,$B9,'all_csv_BECF-pre-ret'!$AI:$AI,$C$1)</f>
        <v>0.17601065399999999</v>
      </c>
      <c r="F9" s="14">
        <f>MIN(E9/SUMIFS(PTCF!B:B,PTCF!A:A,calcs!B9),1)</f>
        <v>0.98937973018549741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0.65276563399999998</v>
      </c>
      <c r="D11" s="13">
        <f>MIN(C11/SUMIFS(PTCF!B:B,PTCF!A:A,calcs!B11),1)</f>
        <v>0.72529514888888891</v>
      </c>
      <c r="E11" s="12">
        <f>SUMIFS('all_csv_BECF-pre-ret'!$E:$E,'all_csv_BECF-pre-ret'!$B:$B,$B11,'all_csv_BECF-pre-ret'!$AI:$AI,$C$1)</f>
        <v>0.64752554299999998</v>
      </c>
      <c r="F11" s="13">
        <f>MIN(E11/SUMIFS(PTCF!B:B,PTCF!A:A,calcs!B11),1)</f>
        <v>0.71947282555555547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9.9234079999999999E-3</v>
      </c>
      <c r="D13" s="14">
        <f>MIN(C13/SUMIFS(PTCF!B:B,PTCF!A:A,calcs!B13),1)</f>
        <v>1.1026008888888888E-2</v>
      </c>
      <c r="E13" s="12">
        <f>SUMIFS('all_csv_BECF-pre-ret'!$E:$E,'all_csv_BECF-pre-ret'!$B:$B,$B13,'all_csv_BECF-pre-ret'!$AI:$AI,$C$1)</f>
        <v>3.1091935000000001E-2</v>
      </c>
      <c r="F13" s="14">
        <f>MIN(E13/SUMIFS(PTCF!B:B,PTCF!A:A,calcs!B13),1)</f>
        <v>3.4546594444444446E-2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4.5035365999999903E-2</v>
      </c>
      <c r="D14" s="13">
        <f>MIN(C14/SUMIFS(PTCF!B:B,PTCF!A:A,calcs!B14),1)</f>
        <v>5.0039295555555446E-2</v>
      </c>
      <c r="E14" s="12">
        <f>SUMIFS('all_csv_BECF-pre-ret'!$E:$E,'all_csv_BECF-pre-ret'!$B:$B,$B14,'all_csv_BECF-pre-ret'!$AI:$AI,$C$1)</f>
        <v>3.666266E-2</v>
      </c>
      <c r="F14" s="13">
        <f>MIN(E14/SUMIFS(PTCF!B:B,PTCF!A:A,calcs!B14),1)</f>
        <v>4.0736288888888889E-2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0.02</v>
      </c>
      <c r="D17" s="13">
        <f>MIN(C17/SUMIFS(PTCF!B:B,PTCF!A:A,calcs!B17),1)</f>
        <v>2.2222222222222223E-2</v>
      </c>
      <c r="E17" s="12">
        <f>SUMIFS('all_csv_BECF-pre-ret'!$E:$E,'all_csv_BECF-pre-ret'!$B:$B,$B17,'all_csv_BECF-pre-ret'!$AI:$AI,$C$1)</f>
        <v>0.02</v>
      </c>
      <c r="F17" s="13">
        <f>MIN(E17/SUMIFS(PTCF!B:B,PTCF!A:A,calcs!B17),1)</f>
        <v>2.2222222222222223E-2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664.099999999999</v>
      </c>
      <c r="D24">
        <f>SUMIFS('all_csv_SYC-SYEGC'!D:D,'all_csv_SYC-SYEGC'!$B:$B,calcs!$B$24,'all_csv_SYC-SYEGC'!$F:$F,calcs!$C$1)</f>
        <v>1794.9</v>
      </c>
      <c r="E24">
        <f>SUM(C24:D24)</f>
        <v>2458.9999999999991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3.2171384999999997E-2</v>
      </c>
      <c r="D27">
        <f>SUMIFS('all_csv_BECF-pre-nonret'!$D:$D,'all_csv_BECF-pre-nonret'!B:B,calcs!B27,'all_csv_BECF-pre-nonret'!AI:AI,calcs!C1)</f>
        <v>0.37117577799999901</v>
      </c>
    </row>
    <row r="28" spans="1:6" x14ac:dyDescent="0.25">
      <c r="C28">
        <f>$C$27*($C$24/$E$24)</f>
        <v>8.688498079910522E-3</v>
      </c>
      <c r="D28">
        <f>$D$27*($D$24/$E$24)</f>
        <v>0.2709326571501417</v>
      </c>
      <c r="E28" s="9">
        <f>SUM(C28:D28)</f>
        <v>0.27962115523005221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5.6298821999999998E-2</v>
      </c>
      <c r="D31">
        <f>SUMIFS('all_csv_BECF-pre-nonret'!$D:$D,'all_csv_BECF-pre-nonret'!B:B,calcs!B31,'all_csv_BECF-pre-nonret'!AI:AI,calcs!C1)</f>
        <v>0.37117577799999901</v>
      </c>
    </row>
    <row r="32" spans="1:6" x14ac:dyDescent="0.25">
      <c r="C32">
        <f>$C$31*($C$24/$E$24)</f>
        <v>1.5204574091175257E-2</v>
      </c>
      <c r="D32">
        <f>$D$31*($D$24/$E$24)</f>
        <v>0.2709326571501417</v>
      </c>
      <c r="E32" s="9">
        <f>SUM(C32:D32)</f>
        <v>0.28613723124131696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0.6258664066666666</v>
      </c>
      <c r="H2" s="8">
        <f>SUMIFS(calcs!$F$4:$F$19,calcs!$B$4:$B$19,$A2)</f>
        <v>0.71639004222222225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0.31069017247783576</v>
      </c>
      <c r="H3" s="8">
        <f>SUMIFS(calcs!$F$4:$F$19,calcs!$B$4:$B$19,$A3)</f>
        <v>0.3179302569347966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0.78749323111111103</v>
      </c>
      <c r="H4" s="8">
        <f>SUMIFS(calcs!$F$4:$F$19,calcs!$B$4:$B$19,$A4)</f>
        <v>0.43660675999999998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0.72529514888888891</v>
      </c>
      <c r="H9" s="8">
        <f>SUMIFS(calcs!$F$4:$F$19,calcs!$B$4:$B$19,$A9)</f>
        <v>0.71947282555555547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5.0039295555555446E-2</v>
      </c>
      <c r="H12" s="8">
        <f>SUMIFS(calcs!$F$4:$F$19,calcs!$B$4:$B$19,$A12)</f>
        <v>4.0736288888888889E-2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2.2222222222222223E-2</v>
      </c>
      <c r="H15" s="8">
        <f>SUMIFS(calcs!$F$4:$F$19,calcs!$B$4:$B$19,$A15)</f>
        <v>2.2222222222222223E-2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2022-11-30T00:44:03Z</dcterms:modified>
</cp:coreProperties>
</file>