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land/BLAPE/"/>
    </mc:Choice>
  </mc:AlternateContent>
  <xr:revisionPtr revIDLastSave="0" documentId="8_{451615F2-F78B-544A-89EB-AAE1A0209E9F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<sst xmlns="http://schemas.openxmlformats.org/spreadsheetml/2006/main" count="15367" uniqueCount="462">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</sst>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68</v>
      </c>
      <c r="C1" s="57">
        <v>44348</v>
      </c>
      <c r="H1" s="53" t="s">
        <v>2</v>
      </c>
    </row>
    <row r="2" spans="1:8" x14ac:dyDescent="0.2">
      <c r="B2" s="2" t="str">
        <f>LOOKUP(B1,F2:G51,G2:G51)</f>
        <v>MO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Missouri</v>
      </c>
      <c r="B18" s="2">
        <f>SUMIFS('LULUCF Dataframe EPA'!AD2:AD766,'LULUCF Dataframe EPA'!A2:A766,Data!A18)</f>
        <v>-26.193596734819764</v>
      </c>
      <c r="C18" s="2">
        <f>B18/D11</f>
        <v>-24.456634495615766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-24456634495615.766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-24456634495615.766</v>
      </c>
      <c r="C2" s="25">
        <f>$B$2*Data!C$11</f>
        <v>-25325115615217.59</v>
      </c>
      <c r="D2" s="25">
        <f>$B$2*Data!D$11</f>
        <v>-26193596734819.762</v>
      </c>
      <c r="E2" s="25">
        <f>$B$2*Data!E$11</f>
        <v>-27062077854421.586</v>
      </c>
      <c r="F2" s="25">
        <f>$B$2*Data!F$11</f>
        <v>-27930558974023.41</v>
      </c>
      <c r="G2" s="25">
        <f>$B$2*Data!G$11</f>
        <v>-28799040093625.582</v>
      </c>
      <c r="H2" s="25">
        <f>$B$2*Data!H$11</f>
        <v>-28474326084516.109</v>
      </c>
      <c r="I2" s="25">
        <f>$B$2*Data!I$11</f>
        <v>-28149612075406.809</v>
      </c>
      <c r="J2" s="25">
        <f>$B$2*Data!J$11</f>
        <v>-27824898066297.418</v>
      </c>
      <c r="K2" s="25">
        <f>$B$2*Data!K$11</f>
        <v>-27500184057188.117</v>
      </c>
      <c r="L2" s="25">
        <f>$B$2*Data!L$11</f>
        <v>-27175470048078.816</v>
      </c>
      <c r="M2" s="25">
        <f>$B$2*Data!M$11</f>
        <v>-26397187264340.512</v>
      </c>
      <c r="N2" s="25">
        <f>$B$2*Data!N$11</f>
        <v>-25618904480602.121</v>
      </c>
      <c r="O2" s="25">
        <f>$B$2*Data!O$11</f>
        <v>-24840621696864.078</v>
      </c>
      <c r="P2" s="25">
        <f>$B$2*Data!P$11</f>
        <v>-24062338913125.688</v>
      </c>
      <c r="Q2" s="25">
        <f>$B$2*Data!Q$11</f>
        <v>-23284056129387.645</v>
      </c>
      <c r="R2" s="25">
        <f>$B$2*Data!R$11</f>
        <v>-23274907441035.723</v>
      </c>
      <c r="S2" s="25">
        <f>$B$2*Data!S$11</f>
        <v>-23265758752683.836</v>
      </c>
      <c r="T2" s="25">
        <f>$B$2*Data!T$11</f>
        <v>-23256610064331.945</v>
      </c>
      <c r="U2" s="25">
        <f>$B$2*Data!U$11</f>
        <v>-23247461375980.051</v>
      </c>
      <c r="V2" s="25">
        <f>$B$2*Data!V$11</f>
        <v>-23238312687628.164</v>
      </c>
      <c r="W2" s="25">
        <f>$B$2*Data!W$11</f>
        <v>-23229163999276.273</v>
      </c>
      <c r="X2" s="25">
        <f>$B$2*Data!X$11</f>
        <v>-23220015310924.383</v>
      </c>
      <c r="Y2" s="25">
        <f>$B$2*Data!Y$11</f>
        <v>-23210866622572.492</v>
      </c>
      <c r="Z2" s="25">
        <f>$B$2*Data!Z$11</f>
        <v>-23201717934220.602</v>
      </c>
      <c r="AA2" s="25">
        <f>$B$2*Data!AA$11</f>
        <v>-23192569245868.711</v>
      </c>
      <c r="AB2" s="25">
        <f>$B$2*Data!AB$11</f>
        <v>-23183420557516.82</v>
      </c>
      <c r="AC2" s="25">
        <f>$B$2*Data!AC$11</f>
        <v>-23174271869164.93</v>
      </c>
      <c r="AD2" s="25">
        <f>$B$2*Data!AD$11</f>
        <v>-23165123180813.039</v>
      </c>
      <c r="AE2" s="25">
        <f>$B$2*Data!AE$11</f>
        <v>-23155974492461.148</v>
      </c>
      <c r="AF2" s="25">
        <f>$B$2*Data!AF$11</f>
        <v>-23146825804109.258</v>
      </c>
      <c r="AG2" s="25">
        <f>$B$2*Data!AG$11</f>
        <v>-23137677115757.367</v>
      </c>
      <c r="AH2" s="25">
        <f>$B$2*Data!AH$11</f>
        <v>-23128528427405.48</v>
      </c>
      <c r="AI2" s="25">
        <f>$B$2*Data!AI$11</f>
        <v>-23119379739053.586</v>
      </c>
      <c r="AJ2" s="25">
        <f>$B$2*Data!AJ$11</f>
        <v>-23110231050701.695</v>
      </c>
      <c r="AK2" s="25">
        <f>$B$2*Data!AK$11</f>
        <v>-23101082362349.809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10515660362.565142</v>
      </c>
      <c r="C11" s="25">
        <f>(ABS(C$2)*'data from RPEpUACE'!$B11)+SUMIFS('Override Calcs'!$E$4:$E$6,'Override Calcs'!$A$4:$A$6,About!$B$2,'Override Calcs'!$B$4:$B$6,"CH4")</f>
        <v>10889082653.627728</v>
      </c>
      <c r="D11" s="25">
        <f>(ABS(D$2)*'data from RPEpUACE'!$B11)+SUMIFS('Override Calcs'!$E$4:$E$6,'Override Calcs'!$A$4:$A$6,About!$B$2,'Override Calcs'!$B$4:$B$6,"CH4")</f>
        <v>11262504944.690462</v>
      </c>
      <c r="E11" s="25">
        <f>(ABS(E$2)*'data from RPEpUACE'!$B11)+SUMIFS('Override Calcs'!$E$4:$E$6,'Override Calcs'!$A$4:$A$6,About!$B$2,'Override Calcs'!$B$4:$B$6,"CH4")</f>
        <v>11635927235.753048</v>
      </c>
      <c r="F11" s="25">
        <f>(ABS(F$2)*'data from RPEpUACE'!$B11)+SUMIFS('Override Calcs'!$E$4:$E$6,'Override Calcs'!$A$4:$A$6,About!$B$2,'Override Calcs'!$B$4:$B$6,"CH4")</f>
        <v>12009349526.815634</v>
      </c>
      <c r="G11" s="25">
        <f>(ABS(G$2)*'data from RPEpUACE'!$B11)+SUMIFS('Override Calcs'!$E$4:$E$6,'Override Calcs'!$A$4:$A$6,About!$B$2,'Override Calcs'!$B$4:$B$6,"CH4")</f>
        <v>12382771817.878368</v>
      </c>
      <c r="H11" s="25">
        <f>(ABS(H$2)*'data from RPEpUACE'!$B11)+SUMIFS('Override Calcs'!$E$4:$E$6,'Override Calcs'!$A$4:$A$6,About!$B$2,'Override Calcs'!$B$4:$B$6,"CH4")</f>
        <v>12243153987.985453</v>
      </c>
      <c r="I11" s="25">
        <f>(ABS(I$2)*'data from RPEpUACE'!$B11)+SUMIFS('Override Calcs'!$E$4:$E$6,'Override Calcs'!$A$4:$A$6,About!$B$2,'Override Calcs'!$B$4:$B$6,"CH4")</f>
        <v>12103536158.092609</v>
      </c>
      <c r="J11" s="25">
        <f>(ABS(J$2)*'data from RPEpUACE'!$B11)+SUMIFS('Override Calcs'!$E$4:$E$6,'Override Calcs'!$A$4:$A$6,About!$B$2,'Override Calcs'!$B$4:$B$6,"CH4")</f>
        <v>11963918328.19973</v>
      </c>
      <c r="K11" s="25">
        <f>(ABS(K$2)*'data from RPEpUACE'!$B11)+SUMIFS('Override Calcs'!$E$4:$E$6,'Override Calcs'!$A$4:$A$6,About!$B$2,'Override Calcs'!$B$4:$B$6,"CH4")</f>
        <v>11824300498.306889</v>
      </c>
      <c r="L11" s="25">
        <f>(ABS(L$2)*'data from RPEpUACE'!$B11)+SUMIFS('Override Calcs'!$E$4:$E$6,'Override Calcs'!$A$4:$A$6,About!$B$2,'Override Calcs'!$B$4:$B$6,"CH4")</f>
        <v>11684682668.414045</v>
      </c>
      <c r="M11" s="25">
        <f>(ABS(M$2)*'data from RPEpUACE'!$B11)+SUMIFS('Override Calcs'!$E$4:$E$6,'Override Calcs'!$A$4:$A$6,About!$B$2,'Override Calcs'!$B$4:$B$6,"CH4")</f>
        <v>11350043107.877174</v>
      </c>
      <c r="N11" s="25">
        <f>(ABS(N$2)*'data from RPEpUACE'!$B11)+SUMIFS('Override Calcs'!$E$4:$E$6,'Override Calcs'!$A$4:$A$6,About!$B$2,'Override Calcs'!$B$4:$B$6,"CH4")</f>
        <v>11015403547.340267</v>
      </c>
      <c r="O11" s="25">
        <f>(ABS(O$2)*'data from RPEpUACE'!$B11)+SUMIFS('Override Calcs'!$E$4:$E$6,'Override Calcs'!$A$4:$A$6,About!$B$2,'Override Calcs'!$B$4:$B$6,"CH4")</f>
        <v>10680763986.803507</v>
      </c>
      <c r="P11" s="25">
        <f>(ABS(P$2)*'data from RPEpUACE'!$B11)+SUMIFS('Override Calcs'!$E$4:$E$6,'Override Calcs'!$A$4:$A$6,About!$B$2,'Override Calcs'!$B$4:$B$6,"CH4")</f>
        <v>10346124426.2666</v>
      </c>
      <c r="Q11" s="25">
        <f>(ABS(Q$2)*'data from RPEpUACE'!$B11)+SUMIFS('Override Calcs'!$E$4:$E$6,'Override Calcs'!$A$4:$A$6,About!$B$2,'Override Calcs'!$B$4:$B$6,"CH4")</f>
        <v>10011484865.729841</v>
      </c>
      <c r="R11" s="25">
        <f>(ABS(R$2)*'data from RPEpUACE'!$B11)+SUMIFS('Override Calcs'!$E$4:$E$6,'Override Calcs'!$A$4:$A$6,About!$B$2,'Override Calcs'!$B$4:$B$6,"CH4")</f>
        <v>10007551188.776497</v>
      </c>
      <c r="S11" s="25">
        <f>(ABS(S$2)*'data from RPEpUACE'!$B11)+SUMIFS('Override Calcs'!$E$4:$E$6,'Override Calcs'!$A$4:$A$6,About!$B$2,'Override Calcs'!$B$4:$B$6,"CH4")</f>
        <v>10003617511.823168</v>
      </c>
      <c r="T11" s="25">
        <f>(ABS(T$2)*'data from RPEpUACE'!$B11)+SUMIFS('Override Calcs'!$E$4:$E$6,'Override Calcs'!$A$4:$A$6,About!$B$2,'Override Calcs'!$B$4:$B$6,"CH4")</f>
        <v>9999683834.8698368</v>
      </c>
      <c r="U11" s="25">
        <f>(ABS(U$2)*'data from RPEpUACE'!$B11)+SUMIFS('Override Calcs'!$E$4:$E$6,'Override Calcs'!$A$4:$A$6,About!$B$2,'Override Calcs'!$B$4:$B$6,"CH4")</f>
        <v>9995750157.9165039</v>
      </c>
      <c r="V11" s="25">
        <f>(ABS(V$2)*'data from RPEpUACE'!$B11)+SUMIFS('Override Calcs'!$E$4:$E$6,'Override Calcs'!$A$4:$A$6,About!$B$2,'Override Calcs'!$B$4:$B$6,"CH4")</f>
        <v>9991816480.9631748</v>
      </c>
      <c r="W11" s="25">
        <f>(ABS(W$2)*'data from RPEpUACE'!$B11)+SUMIFS('Override Calcs'!$E$4:$E$6,'Override Calcs'!$A$4:$A$6,About!$B$2,'Override Calcs'!$B$4:$B$6,"CH4")</f>
        <v>9987882804.0098438</v>
      </c>
      <c r="X11" s="25">
        <f>(ABS(X$2)*'data from RPEpUACE'!$B11)+SUMIFS('Override Calcs'!$E$4:$E$6,'Override Calcs'!$A$4:$A$6,About!$B$2,'Override Calcs'!$B$4:$B$6,"CH4")</f>
        <v>9983949127.0565128</v>
      </c>
      <c r="Y11" s="25">
        <f>(ABS(Y$2)*'data from RPEpUACE'!$B11)+SUMIFS('Override Calcs'!$E$4:$E$6,'Override Calcs'!$A$4:$A$6,About!$B$2,'Override Calcs'!$B$4:$B$6,"CH4")</f>
        <v>9980015450.1031818</v>
      </c>
      <c r="Z11" s="25">
        <f>(ABS(Z$2)*'data from RPEpUACE'!$B11)+SUMIFS('Override Calcs'!$E$4:$E$6,'Override Calcs'!$A$4:$A$6,About!$B$2,'Override Calcs'!$B$4:$B$6,"CH4")</f>
        <v>9976081773.1498508</v>
      </c>
      <c r="AA11" s="25">
        <f>(ABS(AA$2)*'data from RPEpUACE'!$B11)+SUMIFS('Override Calcs'!$E$4:$E$6,'Override Calcs'!$A$4:$A$6,About!$B$2,'Override Calcs'!$B$4:$B$6,"CH4")</f>
        <v>9972148096.1965218</v>
      </c>
      <c r="AB11" s="25">
        <f>(ABS(AB$2)*'data from RPEpUACE'!$B11)+SUMIFS('Override Calcs'!$E$4:$E$6,'Override Calcs'!$A$4:$A$6,About!$B$2,'Override Calcs'!$B$4:$B$6,"CH4")</f>
        <v>9968214419.2431908</v>
      </c>
      <c r="AC11" s="25">
        <f>(ABS(AC$2)*'data from RPEpUACE'!$B11)+SUMIFS('Override Calcs'!$E$4:$E$6,'Override Calcs'!$A$4:$A$6,About!$B$2,'Override Calcs'!$B$4:$B$6,"CH4")</f>
        <v>9964280742.2898598</v>
      </c>
      <c r="AD11" s="25">
        <f>(ABS(AD$2)*'data from RPEpUACE'!$B11)+SUMIFS('Override Calcs'!$E$4:$E$6,'Override Calcs'!$A$4:$A$6,About!$B$2,'Override Calcs'!$B$4:$B$6,"CH4")</f>
        <v>9960347065.3365288</v>
      </c>
      <c r="AE11" s="25">
        <f>(ABS(AE$2)*'data from RPEpUACE'!$B11)+SUMIFS('Override Calcs'!$E$4:$E$6,'Override Calcs'!$A$4:$A$6,About!$B$2,'Override Calcs'!$B$4:$B$6,"CH4")</f>
        <v>9956413388.3831978</v>
      </c>
      <c r="AF11" s="25">
        <f>(ABS(AF$2)*'data from RPEpUACE'!$B11)+SUMIFS('Override Calcs'!$E$4:$E$6,'Override Calcs'!$A$4:$A$6,About!$B$2,'Override Calcs'!$B$4:$B$6,"CH4")</f>
        <v>9952479711.4298668</v>
      </c>
      <c r="AG11" s="25">
        <f>(ABS(AG$2)*'data from RPEpUACE'!$B11)+SUMIFS('Override Calcs'!$E$4:$E$6,'Override Calcs'!$A$4:$A$6,About!$B$2,'Override Calcs'!$B$4:$B$6,"CH4")</f>
        <v>9948546034.4765358</v>
      </c>
      <c r="AH11" s="25">
        <f>(ABS(AH$2)*'data from RPEpUACE'!$B11)+SUMIFS('Override Calcs'!$E$4:$E$6,'Override Calcs'!$A$4:$A$6,About!$B$2,'Override Calcs'!$B$4:$B$6,"CH4")</f>
        <v>9944612357.5232067</v>
      </c>
      <c r="AI11" s="25">
        <f>(ABS(AI$2)*'data from RPEpUACE'!$B11)+SUMIFS('Override Calcs'!$E$4:$E$6,'Override Calcs'!$A$4:$A$6,About!$B$2,'Override Calcs'!$B$4:$B$6,"CH4")</f>
        <v>9940678680.5698757</v>
      </c>
      <c r="AJ11" s="25">
        <f>(ABS(AJ$2)*'data from RPEpUACE'!$B11)+SUMIFS('Override Calcs'!$E$4:$E$6,'Override Calcs'!$A$4:$A$6,About!$B$2,'Override Calcs'!$B$4:$B$6,"CH4")</f>
        <v>9936745003.6165447</v>
      </c>
      <c r="AK11" s="25">
        <f>(ABS(AK$2)*'data from RPEpUACE'!$B11)+SUMIFS('Override Calcs'!$E$4:$E$6,'Override Calcs'!$A$4:$A$6,About!$B$2,'Override Calcs'!$B$4:$B$6,"CH4")</f>
        <v>9932811326.6632156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856074000.7540164</v>
      </c>
      <c r="C12" s="25">
        <f>(ABS(C$2)*'data from RPEpUACE'!$B12)+SUMIFS('Override Calcs'!$E$4:$E$6,'Override Calcs'!$A$4:$A$6,About!$B$2,'Override Calcs'!$B$4:$B$6,"N2O")</f>
        <v>886474099.62167299</v>
      </c>
      <c r="D12" s="25">
        <f>(ABS(D$2)*'data from RPEpUACE'!$B12)+SUMIFS('Override Calcs'!$E$4:$E$6,'Override Calcs'!$A$4:$A$6,About!$B$2,'Override Calcs'!$B$4:$B$6,"N2O")</f>
        <v>916874198.48934186</v>
      </c>
      <c r="E12" s="25">
        <f>(ABS(E$2)*'data from RPEpUACE'!$B12)+SUMIFS('Override Calcs'!$E$4:$E$6,'Override Calcs'!$A$4:$A$6,About!$B$2,'Override Calcs'!$B$4:$B$6,"N2O")</f>
        <v>947274297.35699844</v>
      </c>
      <c r="F12" s="25">
        <f>(ABS(F$2)*'data from RPEpUACE'!$B12)+SUMIFS('Override Calcs'!$E$4:$E$6,'Override Calcs'!$A$4:$A$6,About!$B$2,'Override Calcs'!$B$4:$B$6,"N2O")</f>
        <v>977674396.22465503</v>
      </c>
      <c r="G12" s="25">
        <f>(ABS(G$2)*'data from RPEpUACE'!$B12)+SUMIFS('Override Calcs'!$E$4:$E$6,'Override Calcs'!$A$4:$A$6,About!$B$2,'Override Calcs'!$B$4:$B$6,"N2O")</f>
        <v>1008074495.0923239</v>
      </c>
      <c r="H12" s="25">
        <f>(ABS(H$2)*'data from RPEpUACE'!$B12)+SUMIFS('Override Calcs'!$E$4:$E$6,'Override Calcs'!$A$4:$A$6,About!$B$2,'Override Calcs'!$B$4:$B$6,"N2O")</f>
        <v>996708286.02013719</v>
      </c>
      <c r="I12" s="25">
        <f>(ABS(I$2)*'data from RPEpUACE'!$B12)+SUMIFS('Override Calcs'!$E$4:$E$6,'Override Calcs'!$A$4:$A$6,About!$B$2,'Override Calcs'!$B$4:$B$6,"N2O")</f>
        <v>985342076.94795644</v>
      </c>
      <c r="J12" s="25">
        <f>(ABS(J$2)*'data from RPEpUACE'!$B12)+SUMIFS('Override Calcs'!$E$4:$E$6,'Override Calcs'!$A$4:$A$6,About!$B$2,'Override Calcs'!$B$4:$B$6,"N2O")</f>
        <v>973975867.8757726</v>
      </c>
      <c r="K12" s="25">
        <f>(ABS(K$2)*'data from RPEpUACE'!$B12)+SUMIFS('Override Calcs'!$E$4:$E$6,'Override Calcs'!$A$4:$A$6,About!$B$2,'Override Calcs'!$B$4:$B$6,"N2O")</f>
        <v>962609658.80359197</v>
      </c>
      <c r="L12" s="25">
        <f>(ABS(L$2)*'data from RPEpUACE'!$B12)+SUMIFS('Override Calcs'!$E$4:$E$6,'Override Calcs'!$A$4:$A$6,About!$B$2,'Override Calcs'!$B$4:$B$6,"N2O")</f>
        <v>951243449.73141122</v>
      </c>
      <c r="M12" s="25">
        <f>(ABS(M$2)*'data from RPEpUACE'!$B12)+SUMIFS('Override Calcs'!$E$4:$E$6,'Override Calcs'!$A$4:$A$6,About!$B$2,'Override Calcs'!$B$4:$B$6,"N2O")</f>
        <v>924000631.16157651</v>
      </c>
      <c r="N12" s="25">
        <f>(ABS(N$2)*'data from RPEpUACE'!$B12)+SUMIFS('Override Calcs'!$E$4:$E$6,'Override Calcs'!$A$4:$A$6,About!$B$2,'Override Calcs'!$B$4:$B$6,"N2O")</f>
        <v>896757812.5917387</v>
      </c>
      <c r="O12" s="25">
        <f>(ABS(O$2)*'data from RPEpUACE'!$B12)+SUMIFS('Override Calcs'!$E$4:$E$6,'Override Calcs'!$A$4:$A$6,About!$B$2,'Override Calcs'!$B$4:$B$6,"N2O")</f>
        <v>869514994.02191305</v>
      </c>
      <c r="P12" s="25">
        <f>(ABS(P$2)*'data from RPEpUACE'!$B12)+SUMIFS('Override Calcs'!$E$4:$E$6,'Override Calcs'!$A$4:$A$6,About!$B$2,'Override Calcs'!$B$4:$B$6,"N2O")</f>
        <v>842272175.45207524</v>
      </c>
      <c r="Q12" s="25">
        <f>(ABS(Q$2)*'data from RPEpUACE'!$B12)+SUMIFS('Override Calcs'!$E$4:$E$6,'Override Calcs'!$A$4:$A$6,About!$B$2,'Override Calcs'!$B$4:$B$6,"N2O")</f>
        <v>815029356.88224959</v>
      </c>
      <c r="R12" s="25">
        <f>(ABS(R$2)*'data from RPEpUACE'!$B12)+SUMIFS('Override Calcs'!$E$4:$E$6,'Override Calcs'!$A$4:$A$6,About!$B$2,'Override Calcs'!$B$4:$B$6,"N2O")</f>
        <v>814709118.4520402</v>
      </c>
      <c r="S12" s="25">
        <f>(ABS(S$2)*'data from RPEpUACE'!$B12)+SUMIFS('Override Calcs'!$E$4:$E$6,'Override Calcs'!$A$4:$A$6,About!$B$2,'Override Calcs'!$B$4:$B$6,"N2O")</f>
        <v>814388880.02183199</v>
      </c>
      <c r="T12" s="25">
        <f>(ABS(T$2)*'data from RPEpUACE'!$B12)+SUMIFS('Override Calcs'!$E$4:$E$6,'Override Calcs'!$A$4:$A$6,About!$B$2,'Override Calcs'!$B$4:$B$6,"N2O")</f>
        <v>814068641.59162366</v>
      </c>
      <c r="U12" s="25">
        <f>(ABS(U$2)*'data from RPEpUACE'!$B12)+SUMIFS('Override Calcs'!$E$4:$E$6,'Override Calcs'!$A$4:$A$6,About!$B$2,'Override Calcs'!$B$4:$B$6,"N2O")</f>
        <v>813748403.16141522</v>
      </c>
      <c r="V12" s="25">
        <f>(ABS(V$2)*'data from RPEpUACE'!$B12)+SUMIFS('Override Calcs'!$E$4:$E$6,'Override Calcs'!$A$4:$A$6,About!$B$2,'Override Calcs'!$B$4:$B$6,"N2O")</f>
        <v>813428164.73120701</v>
      </c>
      <c r="W12" s="25">
        <f>(ABS(W$2)*'data from RPEpUACE'!$B12)+SUMIFS('Override Calcs'!$E$4:$E$6,'Override Calcs'!$A$4:$A$6,About!$B$2,'Override Calcs'!$B$4:$B$6,"N2O")</f>
        <v>813107926.30099869</v>
      </c>
      <c r="X12" s="25">
        <f>(ABS(X$2)*'data from RPEpUACE'!$B12)+SUMIFS('Override Calcs'!$E$4:$E$6,'Override Calcs'!$A$4:$A$6,About!$B$2,'Override Calcs'!$B$4:$B$6,"N2O")</f>
        <v>812787687.87079036</v>
      </c>
      <c r="Y12" s="25">
        <f>(ABS(Y$2)*'data from RPEpUACE'!$B12)+SUMIFS('Override Calcs'!$E$4:$E$6,'Override Calcs'!$A$4:$A$6,About!$B$2,'Override Calcs'!$B$4:$B$6,"N2O")</f>
        <v>812467449.44058204</v>
      </c>
      <c r="Z12" s="25">
        <f>(ABS(Z$2)*'data from RPEpUACE'!$B12)+SUMIFS('Override Calcs'!$E$4:$E$6,'Override Calcs'!$A$4:$A$6,About!$B$2,'Override Calcs'!$B$4:$B$6,"N2O")</f>
        <v>812147211.01037371</v>
      </c>
      <c r="AA12" s="25">
        <f>(ABS(AA$2)*'data from RPEpUACE'!$B12)+SUMIFS('Override Calcs'!$E$4:$E$6,'Override Calcs'!$A$4:$A$6,About!$B$2,'Override Calcs'!$B$4:$B$6,"N2O")</f>
        <v>811826972.58016539</v>
      </c>
      <c r="AB12" s="25">
        <f>(ABS(AB$2)*'data from RPEpUACE'!$B12)+SUMIFS('Override Calcs'!$E$4:$E$6,'Override Calcs'!$A$4:$A$6,About!$B$2,'Override Calcs'!$B$4:$B$6,"N2O")</f>
        <v>811506734.14995706</v>
      </c>
      <c r="AC12" s="25">
        <f>(ABS(AC$2)*'data from RPEpUACE'!$B12)+SUMIFS('Override Calcs'!$E$4:$E$6,'Override Calcs'!$A$4:$A$6,About!$B$2,'Override Calcs'!$B$4:$B$6,"N2O")</f>
        <v>811186495.71974874</v>
      </c>
      <c r="AD12" s="25">
        <f>(ABS(AD$2)*'data from RPEpUACE'!$B12)+SUMIFS('Override Calcs'!$E$4:$E$6,'Override Calcs'!$A$4:$A$6,About!$B$2,'Override Calcs'!$B$4:$B$6,"N2O")</f>
        <v>810866257.28954041</v>
      </c>
      <c r="AE12" s="25">
        <f>(ABS(AE$2)*'data from RPEpUACE'!$B12)+SUMIFS('Override Calcs'!$E$4:$E$6,'Override Calcs'!$A$4:$A$6,About!$B$2,'Override Calcs'!$B$4:$B$6,"N2O")</f>
        <v>810546018.85933208</v>
      </c>
      <c r="AF12" s="25">
        <f>(ABS(AF$2)*'data from RPEpUACE'!$B12)+SUMIFS('Override Calcs'!$E$4:$E$6,'Override Calcs'!$A$4:$A$6,About!$B$2,'Override Calcs'!$B$4:$B$6,"N2O")</f>
        <v>810225780.42912376</v>
      </c>
      <c r="AG12" s="25">
        <f>(ABS(AG$2)*'data from RPEpUACE'!$B12)+SUMIFS('Override Calcs'!$E$4:$E$6,'Override Calcs'!$A$4:$A$6,About!$B$2,'Override Calcs'!$B$4:$B$6,"N2O")</f>
        <v>809905541.99891543</v>
      </c>
      <c r="AH12" s="25">
        <f>(ABS(AH$2)*'data from RPEpUACE'!$B12)+SUMIFS('Override Calcs'!$E$4:$E$6,'Override Calcs'!$A$4:$A$6,About!$B$2,'Override Calcs'!$B$4:$B$6,"N2O")</f>
        <v>809585303.56870735</v>
      </c>
      <c r="AI12" s="25">
        <f>(ABS(AI$2)*'data from RPEpUACE'!$B12)+SUMIFS('Override Calcs'!$E$4:$E$6,'Override Calcs'!$A$4:$A$6,About!$B$2,'Override Calcs'!$B$4:$B$6,"N2O")</f>
        <v>809265065.1384989</v>
      </c>
      <c r="AJ12" s="25">
        <f>(ABS(AJ$2)*'data from RPEpUACE'!$B12)+SUMIFS('Override Calcs'!$E$4:$E$6,'Override Calcs'!$A$4:$A$6,About!$B$2,'Override Calcs'!$B$4:$B$6,"N2O")</f>
        <v>808944826.70829058</v>
      </c>
      <c r="AK12" s="25">
        <f>(ABS(AK$2)*'data from RPEpUACE'!$B12)+SUMIFS('Override Calcs'!$E$4:$E$6,'Override Calcs'!$A$4:$A$6,About!$B$2,'Override Calcs'!$B$4:$B$6,"N2O")</f>
        <v>808624588.27808237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2021-06-01T20:52:04Z</dcterms:modified>
</cp:coreProperties>
</file>