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T\land\BLAPE\"/>
    </mc:Choice>
  </mc:AlternateContent>
  <xr:revisionPtr revIDLastSave="0" documentId="8_{029611F1-25F5-48D1-A098-AC6CAE267B87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/>
  <c r="S23" i="4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F2" i="7" l="1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<sst xmlns="http://schemas.openxmlformats.org/spreadsheetml/2006/main" count="15367" uniqueCount="462">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</sst>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70</v>
      </c>
      <c r="C1" s="57">
        <v>44412</v>
      </c>
      <c r="H1" s="53" t="s">
        <v>2</v>
      </c>
    </row>
    <row r="2" spans="1:8" x14ac:dyDescent="0.25">
      <c r="B2" s="2" t="str">
        <f>LOOKUP(B1,F2:G51,G2:G51)</f>
        <v>MT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Montana</v>
      </c>
      <c r="B18" s="2">
        <f>SUMIFS('LULUCF Dataframe EPA'!AD2:AD766,'LULUCF Dataframe EPA'!A2:A766,Data!A18)</f>
        <v>-37.997946321288566</v>
      </c>
      <c r="C18" s="2">
        <f>B18/D11</f>
        <v>-40.211484743858975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-40211484743858.688</v>
      </c>
      <c r="C23" s="56">
        <f>$B$23*C11</f>
        <v>-39104715532573.492</v>
      </c>
      <c r="D23" s="56">
        <f t="shared" ref="D23:AK23" si="0">$B$23*D11</f>
        <v>-37997946321288.297</v>
      </c>
      <c r="E23" s="56">
        <f t="shared" si="0"/>
        <v>-36891177110003.094</v>
      </c>
      <c r="F23" s="56">
        <f t="shared" si="0"/>
        <v>-35784407898717.898</v>
      </c>
      <c r="G23" s="56">
        <f t="shared" si="0"/>
        <v>-34677638687432.988</v>
      </c>
      <c r="H23" s="56">
        <f t="shared" si="0"/>
        <v>-34722553517600.035</v>
      </c>
      <c r="I23" s="56">
        <f t="shared" si="0"/>
        <v>-34767468347767.047</v>
      </c>
      <c r="J23" s="56">
        <f t="shared" si="0"/>
        <v>-34812383177934.059</v>
      </c>
      <c r="K23" s="56">
        <f t="shared" si="0"/>
        <v>-34857298008101.051</v>
      </c>
      <c r="L23" s="56">
        <f t="shared" si="0"/>
        <v>-34902212838268.063</v>
      </c>
      <c r="M23" s="56">
        <f t="shared" si="0"/>
        <v>-34947127668435.082</v>
      </c>
      <c r="N23" s="56">
        <f t="shared" si="0"/>
        <v>-34992042498602.094</v>
      </c>
      <c r="O23" s="56">
        <f t="shared" si="0"/>
        <v>-35036957328769.105</v>
      </c>
      <c r="P23" s="56">
        <f t="shared" si="0"/>
        <v>-35081872158936.117</v>
      </c>
      <c r="Q23" s="56">
        <f t="shared" si="0"/>
        <v>-35126786989103.129</v>
      </c>
      <c r="R23" s="56">
        <f t="shared" si="0"/>
        <v>-35171701819270.129</v>
      </c>
      <c r="S23" s="56">
        <f t="shared" si="0"/>
        <v>-35216616649437.125</v>
      </c>
      <c r="T23" s="56">
        <f t="shared" si="0"/>
        <v>-35261531479604.133</v>
      </c>
      <c r="U23" s="56">
        <f t="shared" si="0"/>
        <v>-35306446309771.148</v>
      </c>
      <c r="V23" s="56">
        <f t="shared" si="0"/>
        <v>-35351361139938.156</v>
      </c>
      <c r="W23" s="56">
        <f t="shared" si="0"/>
        <v>-35396275970105.172</v>
      </c>
      <c r="X23" s="56">
        <f t="shared" si="0"/>
        <v>-35441190800272.164</v>
      </c>
      <c r="Y23" s="56">
        <f t="shared" si="0"/>
        <v>-35486105630439.172</v>
      </c>
      <c r="Z23" s="56">
        <f t="shared" si="0"/>
        <v>-35531020460606.188</v>
      </c>
      <c r="AA23" s="56">
        <f t="shared" si="0"/>
        <v>-35575935290773.195</v>
      </c>
      <c r="AB23" s="56">
        <f t="shared" si="0"/>
        <v>-35620850120940.188</v>
      </c>
      <c r="AC23" s="56">
        <f t="shared" si="0"/>
        <v>-35665764951107.203</v>
      </c>
      <c r="AD23" s="56">
        <f t="shared" si="0"/>
        <v>-35710679781274.211</v>
      </c>
      <c r="AE23" s="56">
        <f t="shared" si="0"/>
        <v>-35755594611441.219</v>
      </c>
      <c r="AF23" s="56">
        <f t="shared" si="0"/>
        <v>-35800509441608.234</v>
      </c>
      <c r="AG23" s="56">
        <f t="shared" si="0"/>
        <v>-35845424271775.227</v>
      </c>
      <c r="AH23" s="56">
        <f t="shared" si="0"/>
        <v>-35890339101942.234</v>
      </c>
      <c r="AI23" s="56">
        <f t="shared" si="0"/>
        <v>-35935253932109.25</v>
      </c>
      <c r="AJ23" s="56">
        <f t="shared" si="0"/>
        <v>-35980168762276.258</v>
      </c>
      <c r="AK23" s="56">
        <f t="shared" si="0"/>
        <v>-36025083592443.273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-40211484743858.688</v>
      </c>
      <c r="C2" s="25">
        <f>$B$2*Data!C$11</f>
        <v>-39104715532573.492</v>
      </c>
      <c r="D2" s="25">
        <f>$B$2*Data!D$11</f>
        <v>-37997946321288.297</v>
      </c>
      <c r="E2" s="25">
        <f>$B$2*Data!E$11</f>
        <v>-36891177110003.094</v>
      </c>
      <c r="F2" s="25">
        <f>$B$2*Data!F$11</f>
        <v>-35784407898717.898</v>
      </c>
      <c r="G2" s="25">
        <f>$B$2*Data!G$11</f>
        <v>-34677638687432.988</v>
      </c>
      <c r="H2" s="25">
        <f>$B$2*Data!H$11</f>
        <v>-34722553517600.035</v>
      </c>
      <c r="I2" s="25">
        <f>$B$2*Data!I$11</f>
        <v>-34767468347767.047</v>
      </c>
      <c r="J2" s="25">
        <f>$B$2*Data!J$11</f>
        <v>-34812383177934.059</v>
      </c>
      <c r="K2" s="25">
        <f>$B$2*Data!K$11</f>
        <v>-34857298008101.051</v>
      </c>
      <c r="L2" s="25">
        <f>$B$2*Data!L$11</f>
        <v>-34902212838268.063</v>
      </c>
      <c r="M2" s="25">
        <f>$B$2*Data!M$11</f>
        <v>-34947127668435.082</v>
      </c>
      <c r="N2" s="25">
        <f>$B$2*Data!N$11</f>
        <v>-34992042498602.094</v>
      </c>
      <c r="O2" s="25">
        <f>$B$2*Data!O$11</f>
        <v>-35036957328769.105</v>
      </c>
      <c r="P2" s="25">
        <f>$B$2*Data!P$11</f>
        <v>-35081872158936.117</v>
      </c>
      <c r="Q2" s="25">
        <f>$B$2*Data!Q$11</f>
        <v>-35126786989103.129</v>
      </c>
      <c r="R2" s="25">
        <f>$B$2*Data!R$11</f>
        <v>-35171701819270.129</v>
      </c>
      <c r="S2" s="25">
        <f>$B$2*Data!S$11</f>
        <v>-35216616649437.125</v>
      </c>
      <c r="T2" s="25">
        <f>$B$2*Data!T$11</f>
        <v>-35261531479604.133</v>
      </c>
      <c r="U2" s="25">
        <f>$B$2*Data!U$11</f>
        <v>-35306446309771.148</v>
      </c>
      <c r="V2" s="25">
        <f>$B$2*Data!V$11</f>
        <v>-35351361139938.156</v>
      </c>
      <c r="W2" s="25">
        <f>$B$2*Data!W$11</f>
        <v>-35396275970105.172</v>
      </c>
      <c r="X2" s="25">
        <f>$B$2*Data!X$11</f>
        <v>-35441190800272.164</v>
      </c>
      <c r="Y2" s="25">
        <f>$B$2*Data!Y$11</f>
        <v>-35486105630439.172</v>
      </c>
      <c r="Z2" s="25">
        <f>$B$2*Data!Z$11</f>
        <v>-35531020460606.188</v>
      </c>
      <c r="AA2" s="25">
        <f>$B$2*Data!AA$11</f>
        <v>-35575935290773.195</v>
      </c>
      <c r="AB2" s="25">
        <f>$B$2*Data!AB$11</f>
        <v>-35620850120940.188</v>
      </c>
      <c r="AC2" s="25">
        <f>$B$2*Data!AC$11</f>
        <v>-35665764951107.203</v>
      </c>
      <c r="AD2" s="25">
        <f>$B$2*Data!AD$11</f>
        <v>-35710679781274.211</v>
      </c>
      <c r="AE2" s="25">
        <f>$B$2*Data!AE$11</f>
        <v>-35755594611441.219</v>
      </c>
      <c r="AF2" s="25">
        <f>$B$2*Data!AF$11</f>
        <v>-35800509441608.234</v>
      </c>
      <c r="AG2" s="25">
        <f>$B$2*Data!AG$11</f>
        <v>-35845424271775.227</v>
      </c>
      <c r="AH2" s="25">
        <f>$B$2*Data!AH$11</f>
        <v>-35890339101942.234</v>
      </c>
      <c r="AI2" s="25">
        <f>$B$2*Data!AI$11</f>
        <v>-35935253932109.25</v>
      </c>
      <c r="AJ2" s="25">
        <f>$B$2*Data!AJ$11</f>
        <v>-35980168762276.258</v>
      </c>
      <c r="AK2" s="25">
        <f>$B$2*Data!AK$11</f>
        <v>-36025083592443.273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17289799883.000675</v>
      </c>
      <c r="C11" s="25">
        <f>(ABS(C$2)*'data from RPEpUACE'!$B11)+SUMIFS('Override Calcs'!$E$4:$E$6,'Override Calcs'!$A$4:$A$6,About!$B$2,'Override Calcs'!$B$4:$B$6,"CH4")</f>
        <v>16813920459.455885</v>
      </c>
      <c r="D11" s="25">
        <f>(ABS(D$2)*'data from RPEpUACE'!$B11)+SUMIFS('Override Calcs'!$E$4:$E$6,'Override Calcs'!$A$4:$A$6,About!$B$2,'Override Calcs'!$B$4:$B$6,"CH4")</f>
        <v>16338041035.911097</v>
      </c>
      <c r="E11" s="25">
        <f>(ABS(E$2)*'data from RPEpUACE'!$B11)+SUMIFS('Override Calcs'!$E$4:$E$6,'Override Calcs'!$A$4:$A$6,About!$B$2,'Override Calcs'!$B$4:$B$6,"CH4")</f>
        <v>15862161612.366306</v>
      </c>
      <c r="F11" s="25">
        <f>(ABS(F$2)*'data from RPEpUACE'!$B11)+SUMIFS('Override Calcs'!$E$4:$E$6,'Override Calcs'!$A$4:$A$6,About!$B$2,'Override Calcs'!$B$4:$B$6,"CH4")</f>
        <v>15386282188.821518</v>
      </c>
      <c r="G11" s="25">
        <f>(ABS(G$2)*'data from RPEpUACE'!$B11)+SUMIFS('Override Calcs'!$E$4:$E$6,'Override Calcs'!$A$4:$A$6,About!$B$2,'Override Calcs'!$B$4:$B$6,"CH4")</f>
        <v>14910402765.276852</v>
      </c>
      <c r="H11" s="25">
        <f>(ABS(H$2)*'data from RPEpUACE'!$B11)+SUMIFS('Override Calcs'!$E$4:$E$6,'Override Calcs'!$A$4:$A$6,About!$B$2,'Override Calcs'!$B$4:$B$6,"CH4")</f>
        <v>14929714870.520262</v>
      </c>
      <c r="I11" s="25">
        <f>(ABS(I$2)*'data from RPEpUACE'!$B11)+SUMIFS('Override Calcs'!$E$4:$E$6,'Override Calcs'!$A$4:$A$6,About!$B$2,'Override Calcs'!$B$4:$B$6,"CH4")</f>
        <v>14949026975.763659</v>
      </c>
      <c r="J11" s="25">
        <f>(ABS(J$2)*'data from RPEpUACE'!$B11)+SUMIFS('Override Calcs'!$E$4:$E$6,'Override Calcs'!$A$4:$A$6,About!$B$2,'Override Calcs'!$B$4:$B$6,"CH4")</f>
        <v>14968339081.007053</v>
      </c>
      <c r="K11" s="25">
        <f>(ABS(K$2)*'data from RPEpUACE'!$B11)+SUMIFS('Override Calcs'!$E$4:$E$6,'Override Calcs'!$A$4:$A$6,About!$B$2,'Override Calcs'!$B$4:$B$6,"CH4")</f>
        <v>14987651186.250441</v>
      </c>
      <c r="L11" s="25">
        <f>(ABS(L$2)*'data from RPEpUACE'!$B11)+SUMIFS('Override Calcs'!$E$4:$E$6,'Override Calcs'!$A$4:$A$6,About!$B$2,'Override Calcs'!$B$4:$B$6,"CH4")</f>
        <v>15006963291.493837</v>
      </c>
      <c r="M11" s="25">
        <f>(ABS(M$2)*'data from RPEpUACE'!$B11)+SUMIFS('Override Calcs'!$E$4:$E$6,'Override Calcs'!$A$4:$A$6,About!$B$2,'Override Calcs'!$B$4:$B$6,"CH4")</f>
        <v>15026275396.737236</v>
      </c>
      <c r="N11" s="25">
        <f>(ABS(N$2)*'data from RPEpUACE'!$B11)+SUMIFS('Override Calcs'!$E$4:$E$6,'Override Calcs'!$A$4:$A$6,About!$B$2,'Override Calcs'!$B$4:$B$6,"CH4")</f>
        <v>15045587501.980631</v>
      </c>
      <c r="O11" s="25">
        <f>(ABS(O$2)*'data from RPEpUACE'!$B11)+SUMIFS('Override Calcs'!$E$4:$E$6,'Override Calcs'!$A$4:$A$6,About!$B$2,'Override Calcs'!$B$4:$B$6,"CH4")</f>
        <v>15064899607.224026</v>
      </c>
      <c r="P11" s="25">
        <f>(ABS(P$2)*'data from RPEpUACE'!$B11)+SUMIFS('Override Calcs'!$E$4:$E$6,'Override Calcs'!$A$4:$A$6,About!$B$2,'Override Calcs'!$B$4:$B$6,"CH4")</f>
        <v>15084211712.467422</v>
      </c>
      <c r="Q11" s="25">
        <f>(ABS(Q$2)*'data from RPEpUACE'!$B11)+SUMIFS('Override Calcs'!$E$4:$E$6,'Override Calcs'!$A$4:$A$6,About!$B$2,'Override Calcs'!$B$4:$B$6,"CH4")</f>
        <v>15103523817.710817</v>
      </c>
      <c r="R11" s="25">
        <f>(ABS(R$2)*'data from RPEpUACE'!$B11)+SUMIFS('Override Calcs'!$E$4:$E$6,'Override Calcs'!$A$4:$A$6,About!$B$2,'Override Calcs'!$B$4:$B$6,"CH4")</f>
        <v>15122835922.954208</v>
      </c>
      <c r="S11" s="25">
        <f>(ABS(S$2)*'data from RPEpUACE'!$B11)+SUMIFS('Override Calcs'!$E$4:$E$6,'Override Calcs'!$A$4:$A$6,About!$B$2,'Override Calcs'!$B$4:$B$6,"CH4")</f>
        <v>15142148028.197598</v>
      </c>
      <c r="T11" s="25">
        <f>(ABS(T$2)*'data from RPEpUACE'!$B11)+SUMIFS('Override Calcs'!$E$4:$E$6,'Override Calcs'!$A$4:$A$6,About!$B$2,'Override Calcs'!$B$4:$B$6,"CH4")</f>
        <v>15161460133.44099</v>
      </c>
      <c r="U11" s="25">
        <f>(ABS(U$2)*'data from RPEpUACE'!$B11)+SUMIFS('Override Calcs'!$E$4:$E$6,'Override Calcs'!$A$4:$A$6,About!$B$2,'Override Calcs'!$B$4:$B$6,"CH4")</f>
        <v>15180772238.684387</v>
      </c>
      <c r="V11" s="25">
        <f>(ABS(V$2)*'data from RPEpUACE'!$B11)+SUMIFS('Override Calcs'!$E$4:$E$6,'Override Calcs'!$A$4:$A$6,About!$B$2,'Override Calcs'!$B$4:$B$6,"CH4")</f>
        <v>15200084343.927782</v>
      </c>
      <c r="W11" s="25">
        <f>(ABS(W$2)*'data from RPEpUACE'!$B11)+SUMIFS('Override Calcs'!$E$4:$E$6,'Override Calcs'!$A$4:$A$6,About!$B$2,'Override Calcs'!$B$4:$B$6,"CH4")</f>
        <v>15219396449.171179</v>
      </c>
      <c r="X11" s="25">
        <f>(ABS(X$2)*'data from RPEpUACE'!$B11)+SUMIFS('Override Calcs'!$E$4:$E$6,'Override Calcs'!$A$4:$A$6,About!$B$2,'Override Calcs'!$B$4:$B$6,"CH4")</f>
        <v>15238708554.414566</v>
      </c>
      <c r="Y11" s="25">
        <f>(ABS(Y$2)*'data from RPEpUACE'!$B11)+SUMIFS('Override Calcs'!$E$4:$E$6,'Override Calcs'!$A$4:$A$6,About!$B$2,'Override Calcs'!$B$4:$B$6,"CH4")</f>
        <v>15258020659.657961</v>
      </c>
      <c r="Z11" s="25">
        <f>(ABS(Z$2)*'data from RPEpUACE'!$B11)+SUMIFS('Override Calcs'!$E$4:$E$6,'Override Calcs'!$A$4:$A$6,About!$B$2,'Override Calcs'!$B$4:$B$6,"CH4")</f>
        <v>15277332764.901358</v>
      </c>
      <c r="AA11" s="25">
        <f>(ABS(AA$2)*'data from RPEpUACE'!$B11)+SUMIFS('Override Calcs'!$E$4:$E$6,'Override Calcs'!$A$4:$A$6,About!$B$2,'Override Calcs'!$B$4:$B$6,"CH4")</f>
        <v>15296644870.144751</v>
      </c>
      <c r="AB11" s="25">
        <f>(ABS(AB$2)*'data from RPEpUACE'!$B11)+SUMIFS('Override Calcs'!$E$4:$E$6,'Override Calcs'!$A$4:$A$6,About!$B$2,'Override Calcs'!$B$4:$B$6,"CH4")</f>
        <v>15315956975.388138</v>
      </c>
      <c r="AC11" s="25">
        <f>(ABS(AC$2)*'data from RPEpUACE'!$B11)+SUMIFS('Override Calcs'!$E$4:$E$6,'Override Calcs'!$A$4:$A$6,About!$B$2,'Override Calcs'!$B$4:$B$6,"CH4")</f>
        <v>15335269080.631536</v>
      </c>
      <c r="AD11" s="25">
        <f>(ABS(AD$2)*'data from RPEpUACE'!$B11)+SUMIFS('Override Calcs'!$E$4:$E$6,'Override Calcs'!$A$4:$A$6,About!$B$2,'Override Calcs'!$B$4:$B$6,"CH4")</f>
        <v>15354581185.874929</v>
      </c>
      <c r="AE11" s="25">
        <f>(ABS(AE$2)*'data from RPEpUACE'!$B11)+SUMIFS('Override Calcs'!$E$4:$E$6,'Override Calcs'!$A$4:$A$6,About!$B$2,'Override Calcs'!$B$4:$B$6,"CH4")</f>
        <v>15373893291.118324</v>
      </c>
      <c r="AF11" s="25">
        <f>(ABS(AF$2)*'data from RPEpUACE'!$B11)+SUMIFS('Override Calcs'!$E$4:$E$6,'Override Calcs'!$A$4:$A$6,About!$B$2,'Override Calcs'!$B$4:$B$6,"CH4")</f>
        <v>15393205396.361721</v>
      </c>
      <c r="AG11" s="25">
        <f>(ABS(AG$2)*'data from RPEpUACE'!$B11)+SUMIFS('Override Calcs'!$E$4:$E$6,'Override Calcs'!$A$4:$A$6,About!$B$2,'Override Calcs'!$B$4:$B$6,"CH4")</f>
        <v>15412517501.605108</v>
      </c>
      <c r="AH11" s="25">
        <f>(ABS(AH$2)*'data from RPEpUACE'!$B11)+SUMIFS('Override Calcs'!$E$4:$E$6,'Override Calcs'!$A$4:$A$6,About!$B$2,'Override Calcs'!$B$4:$B$6,"CH4")</f>
        <v>15431829606.848501</v>
      </c>
      <c r="AI11" s="25">
        <f>(ABS(AI$2)*'data from RPEpUACE'!$B11)+SUMIFS('Override Calcs'!$E$4:$E$6,'Override Calcs'!$A$4:$A$6,About!$B$2,'Override Calcs'!$B$4:$B$6,"CH4")</f>
        <v>15451141712.0919</v>
      </c>
      <c r="AJ11" s="25">
        <f>(ABS(AJ$2)*'data from RPEpUACE'!$B11)+SUMIFS('Override Calcs'!$E$4:$E$6,'Override Calcs'!$A$4:$A$6,About!$B$2,'Override Calcs'!$B$4:$B$6,"CH4")</f>
        <v>15470453817.335293</v>
      </c>
      <c r="AK11" s="25">
        <f>(ABS(AK$2)*'data from RPEpUACE'!$B11)+SUMIFS('Override Calcs'!$E$4:$E$6,'Override Calcs'!$A$4:$A$6,About!$B$2,'Override Calcs'!$B$4:$B$6,"CH4")</f>
        <v>15489765922.57869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1407552892.3288789</v>
      </c>
      <c r="C12" s="25">
        <f>(ABS(C$2)*'data from RPEpUACE'!$B12)+SUMIFS('Override Calcs'!$E$4:$E$6,'Override Calcs'!$A$4:$A$6,About!$B$2,'Override Calcs'!$B$4:$B$6,"N2O")</f>
        <v>1368811815.8824799</v>
      </c>
      <c r="D12" s="25">
        <f>(ABS(D$2)*'data from RPEpUACE'!$B12)+SUMIFS('Override Calcs'!$E$4:$E$6,'Override Calcs'!$A$4:$A$6,About!$B$2,'Override Calcs'!$B$4:$B$6,"N2O")</f>
        <v>1330070739.4360812</v>
      </c>
      <c r="E12" s="25">
        <f>(ABS(E$2)*'data from RPEpUACE'!$B12)+SUMIFS('Override Calcs'!$E$4:$E$6,'Override Calcs'!$A$4:$A$6,About!$B$2,'Override Calcs'!$B$4:$B$6,"N2O")</f>
        <v>1291329662.9896822</v>
      </c>
      <c r="F12" s="25">
        <f>(ABS(F$2)*'data from RPEpUACE'!$B12)+SUMIFS('Override Calcs'!$E$4:$E$6,'Override Calcs'!$A$4:$A$6,About!$B$2,'Override Calcs'!$B$4:$B$6,"N2O")</f>
        <v>1252588586.5432832</v>
      </c>
      <c r="G12" s="25">
        <f>(ABS(G$2)*'data from RPEpUACE'!$B12)+SUMIFS('Override Calcs'!$E$4:$E$6,'Override Calcs'!$A$4:$A$6,About!$B$2,'Override Calcs'!$B$4:$B$6,"N2O")</f>
        <v>1213847510.0968945</v>
      </c>
      <c r="H12" s="25">
        <f>(ABS(H$2)*'data from RPEpUACE'!$B12)+SUMIFS('Override Calcs'!$E$4:$E$6,'Override Calcs'!$A$4:$A$6,About!$B$2,'Override Calcs'!$B$4:$B$6,"N2O")</f>
        <v>1215419697.7321632</v>
      </c>
      <c r="I12" s="25">
        <f>(ABS(I$2)*'data from RPEpUACE'!$B12)+SUMIFS('Override Calcs'!$E$4:$E$6,'Override Calcs'!$A$4:$A$6,About!$B$2,'Override Calcs'!$B$4:$B$6,"N2O")</f>
        <v>1216991885.3674304</v>
      </c>
      <c r="J12" s="25">
        <f>(ABS(J$2)*'data from RPEpUACE'!$B12)+SUMIFS('Override Calcs'!$E$4:$E$6,'Override Calcs'!$A$4:$A$6,About!$B$2,'Override Calcs'!$B$4:$B$6,"N2O")</f>
        <v>1218564073.0026979</v>
      </c>
      <c r="K12" s="25">
        <f>(ABS(K$2)*'data from RPEpUACE'!$B12)+SUMIFS('Override Calcs'!$E$4:$E$6,'Override Calcs'!$A$4:$A$6,About!$B$2,'Override Calcs'!$B$4:$B$6,"N2O")</f>
        <v>1220136260.6379645</v>
      </c>
      <c r="L12" s="25">
        <f>(ABS(L$2)*'data from RPEpUACE'!$B12)+SUMIFS('Override Calcs'!$E$4:$E$6,'Override Calcs'!$A$4:$A$6,About!$B$2,'Override Calcs'!$B$4:$B$6,"N2O")</f>
        <v>1221708448.273232</v>
      </c>
      <c r="M12" s="25">
        <f>(ABS(M$2)*'data from RPEpUACE'!$B12)+SUMIFS('Override Calcs'!$E$4:$E$6,'Override Calcs'!$A$4:$A$6,About!$B$2,'Override Calcs'!$B$4:$B$6,"N2O")</f>
        <v>1223280635.9084995</v>
      </c>
      <c r="N12" s="25">
        <f>(ABS(N$2)*'data from RPEpUACE'!$B12)+SUMIFS('Override Calcs'!$E$4:$E$6,'Override Calcs'!$A$4:$A$6,About!$B$2,'Override Calcs'!$B$4:$B$6,"N2O")</f>
        <v>1224852823.543767</v>
      </c>
      <c r="O12" s="25">
        <f>(ABS(O$2)*'data from RPEpUACE'!$B12)+SUMIFS('Override Calcs'!$E$4:$E$6,'Override Calcs'!$A$4:$A$6,About!$B$2,'Override Calcs'!$B$4:$B$6,"N2O")</f>
        <v>1226425011.1790345</v>
      </c>
      <c r="P12" s="25">
        <f>(ABS(P$2)*'data from RPEpUACE'!$B12)+SUMIFS('Override Calcs'!$E$4:$E$6,'Override Calcs'!$A$4:$A$6,About!$B$2,'Override Calcs'!$B$4:$B$6,"N2O")</f>
        <v>1227997198.8143017</v>
      </c>
      <c r="Q12" s="25">
        <f>(ABS(Q$2)*'data from RPEpUACE'!$B12)+SUMIFS('Override Calcs'!$E$4:$E$6,'Override Calcs'!$A$4:$A$6,About!$B$2,'Override Calcs'!$B$4:$B$6,"N2O")</f>
        <v>1229569386.4495692</v>
      </c>
      <c r="R12" s="25">
        <f>(ABS(R$2)*'data from RPEpUACE'!$B12)+SUMIFS('Override Calcs'!$E$4:$E$6,'Override Calcs'!$A$4:$A$6,About!$B$2,'Override Calcs'!$B$4:$B$6,"N2O")</f>
        <v>1231141574.084836</v>
      </c>
      <c r="S12" s="25">
        <f>(ABS(S$2)*'data from RPEpUACE'!$B12)+SUMIFS('Override Calcs'!$E$4:$E$6,'Override Calcs'!$A$4:$A$6,About!$B$2,'Override Calcs'!$B$4:$B$6,"N2O")</f>
        <v>1232713761.720103</v>
      </c>
      <c r="T12" s="25">
        <f>(ABS(T$2)*'data from RPEpUACE'!$B12)+SUMIFS('Override Calcs'!$E$4:$E$6,'Override Calcs'!$A$4:$A$6,About!$B$2,'Override Calcs'!$B$4:$B$6,"N2O")</f>
        <v>1234285949.3553703</v>
      </c>
      <c r="U12" s="25">
        <f>(ABS(U$2)*'data from RPEpUACE'!$B12)+SUMIFS('Override Calcs'!$E$4:$E$6,'Override Calcs'!$A$4:$A$6,About!$B$2,'Override Calcs'!$B$4:$B$6,"N2O")</f>
        <v>1235858136.9906378</v>
      </c>
      <c r="V12" s="25">
        <f>(ABS(V$2)*'data from RPEpUACE'!$B12)+SUMIFS('Override Calcs'!$E$4:$E$6,'Override Calcs'!$A$4:$A$6,About!$B$2,'Override Calcs'!$B$4:$B$6,"N2O")</f>
        <v>1237430324.625905</v>
      </c>
      <c r="W12" s="25">
        <f>(ABS(W$2)*'data from RPEpUACE'!$B12)+SUMIFS('Override Calcs'!$E$4:$E$6,'Override Calcs'!$A$4:$A$6,About!$B$2,'Override Calcs'!$B$4:$B$6,"N2O")</f>
        <v>1239002512.2611725</v>
      </c>
      <c r="X12" s="25">
        <f>(ABS(X$2)*'data from RPEpUACE'!$B12)+SUMIFS('Override Calcs'!$E$4:$E$6,'Override Calcs'!$A$4:$A$6,About!$B$2,'Override Calcs'!$B$4:$B$6,"N2O")</f>
        <v>1240574699.8964391</v>
      </c>
      <c r="Y12" s="25">
        <f>(ABS(Y$2)*'data from RPEpUACE'!$B12)+SUMIFS('Override Calcs'!$E$4:$E$6,'Override Calcs'!$A$4:$A$6,About!$B$2,'Override Calcs'!$B$4:$B$6,"N2O")</f>
        <v>1242146887.5317063</v>
      </c>
      <c r="Z12" s="25">
        <f>(ABS(Z$2)*'data from RPEpUACE'!$B12)+SUMIFS('Override Calcs'!$E$4:$E$6,'Override Calcs'!$A$4:$A$6,About!$B$2,'Override Calcs'!$B$4:$B$6,"N2O")</f>
        <v>1243719075.1669741</v>
      </c>
      <c r="AA12" s="25">
        <f>(ABS(AA$2)*'data from RPEpUACE'!$B12)+SUMIFS('Override Calcs'!$E$4:$E$6,'Override Calcs'!$A$4:$A$6,About!$B$2,'Override Calcs'!$B$4:$B$6,"N2O")</f>
        <v>1245291262.8022411</v>
      </c>
      <c r="AB12" s="25">
        <f>(ABS(AB$2)*'data from RPEpUACE'!$B12)+SUMIFS('Override Calcs'!$E$4:$E$6,'Override Calcs'!$A$4:$A$6,About!$B$2,'Override Calcs'!$B$4:$B$6,"N2O")</f>
        <v>1246863450.4375079</v>
      </c>
      <c r="AC12" s="25">
        <f>(ABS(AC$2)*'data from RPEpUACE'!$B12)+SUMIFS('Override Calcs'!$E$4:$E$6,'Override Calcs'!$A$4:$A$6,About!$B$2,'Override Calcs'!$B$4:$B$6,"N2O")</f>
        <v>1248435638.0727754</v>
      </c>
      <c r="AD12" s="25">
        <f>(ABS(AD$2)*'data from RPEpUACE'!$B12)+SUMIFS('Override Calcs'!$E$4:$E$6,'Override Calcs'!$A$4:$A$6,About!$B$2,'Override Calcs'!$B$4:$B$6,"N2O")</f>
        <v>1250007825.7080426</v>
      </c>
      <c r="AE12" s="25">
        <f>(ABS(AE$2)*'data from RPEpUACE'!$B12)+SUMIFS('Override Calcs'!$E$4:$E$6,'Override Calcs'!$A$4:$A$6,About!$B$2,'Override Calcs'!$B$4:$B$6,"N2O")</f>
        <v>1251580013.3433099</v>
      </c>
      <c r="AF12" s="25">
        <f>(ABS(AF$2)*'data from RPEpUACE'!$B12)+SUMIFS('Override Calcs'!$E$4:$E$6,'Override Calcs'!$A$4:$A$6,About!$B$2,'Override Calcs'!$B$4:$B$6,"N2O")</f>
        <v>1253152200.9785774</v>
      </c>
      <c r="AG12" s="25">
        <f>(ABS(AG$2)*'data from RPEpUACE'!$B12)+SUMIFS('Override Calcs'!$E$4:$E$6,'Override Calcs'!$A$4:$A$6,About!$B$2,'Override Calcs'!$B$4:$B$6,"N2O")</f>
        <v>1254724388.6138442</v>
      </c>
      <c r="AH12" s="25">
        <f>(ABS(AH$2)*'data from RPEpUACE'!$B12)+SUMIFS('Override Calcs'!$E$4:$E$6,'Override Calcs'!$A$4:$A$6,About!$B$2,'Override Calcs'!$B$4:$B$6,"N2O")</f>
        <v>1256296576.2491114</v>
      </c>
      <c r="AI12" s="25">
        <f>(ABS(AI$2)*'data from RPEpUACE'!$B12)+SUMIFS('Override Calcs'!$E$4:$E$6,'Override Calcs'!$A$4:$A$6,About!$B$2,'Override Calcs'!$B$4:$B$6,"N2O")</f>
        <v>1257868763.8843789</v>
      </c>
      <c r="AJ12" s="25">
        <f>(ABS(AJ$2)*'data from RPEpUACE'!$B12)+SUMIFS('Override Calcs'!$E$4:$E$6,'Override Calcs'!$A$4:$A$6,About!$B$2,'Override Calcs'!$B$4:$B$6,"N2O")</f>
        <v>1259440951.5196462</v>
      </c>
      <c r="AK12" s="25">
        <f>(ABS(AK$2)*'data from RPEpUACE'!$B12)+SUMIFS('Override Calcs'!$E$4:$E$6,'Override Calcs'!$A$4:$A$6,About!$B$2,'Override Calcs'!$B$4:$B$6,"N2O")</f>
        <v>1261013139.1549137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2021-08-04T19:40:11Z</dcterms:modified>
</cp:coreProperties>
</file>