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T\bldgs\SYDEC\"/>
    </mc:Choice>
  </mc:AlternateContent>
  <xr:revisionPtr revIDLastSave="0" documentId="8_{0FB2B662-A89B-4618-A808-83D4DE691C81}"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<sst xmlns="http://schemas.openxmlformats.org/spreadsheetml/2006/main" count="194484" uniqueCount="2015">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</sst>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164</v>
      </c>
      <c r="C1" s="30">
        <v>46241</v>
      </c>
    </row>
    <row r="2" spans="1:3" x14ac:dyDescent="0.45">
      <c r="A2" s="3" t="s">
        <v>2</v>
      </c>
      <c r="B2" s="4" t="str">
        <f>IFERROR(INDEX(Geography!B:B, MATCH($B$1, Geography!C:C, 0)), "")</f>
        <v>MT</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Montana</v>
      </c>
    </row>
    <row r="311" spans="1:31" x14ac:dyDescent="0.45">
      <c r="A311" t="s">
        <v>1971</v>
      </c>
      <c r="B311" t="str">
        <f>About!$B$2</f>
        <v>MT</v>
      </c>
    </row>
    <row r="312" spans="1:31" x14ac:dyDescent="0.45">
      <c r="A312" t="s">
        <v>1972</v>
      </c>
      <c r="B312">
        <f>MATCH($B$311, $A$38:$A$85, 0)</f>
        <v>24</v>
      </c>
    </row>
    <row r="313" spans="1:31" x14ac:dyDescent="0.45">
      <c r="A313" t="s">
        <v>1973</v>
      </c>
      <c r="B313" s="24">
        <f>INDEX(Census_2020_Urban_Rural!$F$2:$F$57, MATCH($B$311, Census_2020_Urban_Rural!$B$2:$B$57, 0))</f>
        <v>53.418524752703547</v>
      </c>
    </row>
    <row r="314" spans="1:31" x14ac:dyDescent="0.45">
      <c r="A314" t="s">
        <v>1974</v>
      </c>
      <c r="B314" s="18">
        <f>$B$313 * $B$13</f>
        <v>0.53418524752703545</v>
      </c>
    </row>
    <row r="315" spans="1:31" x14ac:dyDescent="0.45">
      <c r="A315" t="s">
        <v>1975</v>
      </c>
      <c r="B315" s="22">
        <f>INDEX($K$38:$K$85, $B$312)</f>
        <v>51.284109000000001</v>
      </c>
    </row>
    <row r="316" spans="1:31" x14ac:dyDescent="0.45">
      <c r="A316" t="s">
        <v>1976</v>
      </c>
      <c r="B316" s="22">
        <f>INDEX($Q$38:$Q$85, $B$312)</f>
        <v>11.402494000000001</v>
      </c>
    </row>
    <row r="317" spans="1:31" x14ac:dyDescent="0.45">
      <c r="A317" t="s">
        <v>1977</v>
      </c>
      <c r="B317" s="22">
        <f>$B$315 * $B$314</f>
        <v>27.395214460368468</v>
      </c>
    </row>
    <row r="318" spans="1:31" x14ac:dyDescent="0.45">
      <c r="A318" t="s">
        <v>1978</v>
      </c>
      <c r="B318" s="22">
        <f>$B$315 * (1 - $B$314)</f>
        <v>23.888894539631533</v>
      </c>
    </row>
    <row r="319" spans="1:31" x14ac:dyDescent="0.45">
      <c r="A319" t="s">
        <v>1979</v>
      </c>
      <c r="B319" s="22">
        <f>$B$316</f>
        <v>11.402494000000001</v>
      </c>
    </row>
    <row r="320" spans="1:31" x14ac:dyDescent="0.45">
      <c r="A320" t="s">
        <v>1980</v>
      </c>
      <c r="B320" s="24">
        <f>INDEX($S$38:$S$85, $B$312)</f>
        <v>2665.6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51.284109000000001</v>
      </c>
      <c r="C322" s="28">
        <f t="shared" si="214"/>
        <v>51.284109000000001</v>
      </c>
      <c r="D322" s="28">
        <f t="shared" si="214"/>
        <v>51.284109000000001</v>
      </c>
      <c r="E322" s="28">
        <f t="shared" si="214"/>
        <v>51.284109000000001</v>
      </c>
      <c r="F322" s="28">
        <f t="shared" si="214"/>
        <v>51.284109000000001</v>
      </c>
      <c r="G322" s="28">
        <f t="shared" si="214"/>
        <v>55.754722487107401</v>
      </c>
      <c r="H322" s="28">
        <f t="shared" si="214"/>
        <v>60.767132964526517</v>
      </c>
      <c r="I322" s="28">
        <f t="shared" si="214"/>
        <v>66.144470303800972</v>
      </c>
      <c r="J322" s="28">
        <f t="shared" si="214"/>
        <v>71.481634342157506</v>
      </c>
      <c r="K322" s="28">
        <f t="shared" si="214"/>
        <v>77.274603306589796</v>
      </c>
      <c r="L322" s="28">
        <f t="shared" si="214"/>
        <v>83.699735285350243</v>
      </c>
      <c r="M322" s="28">
        <f t="shared" si="214"/>
        <v>90.421769516649235</v>
      </c>
      <c r="N322" s="28">
        <f t="shared" si="214"/>
        <v>97.706048317369905</v>
      </c>
      <c r="O322" s="28">
        <f t="shared" si="214"/>
        <v>105.71535010965053</v>
      </c>
      <c r="P322" s="28">
        <f t="shared" si="214"/>
        <v>114.54681984544904</v>
      </c>
      <c r="Q322" s="28">
        <f t="shared" si="214"/>
        <v>124.16837995138884</v>
      </c>
      <c r="R322" s="28">
        <f t="shared" si="214"/>
        <v>134.81005647764485</v>
      </c>
      <c r="S322" s="28">
        <f t="shared" si="214"/>
        <v>146.3667708296822</v>
      </c>
      <c r="T322" s="28">
        <f t="shared" si="214"/>
        <v>158.88772465881826</v>
      </c>
      <c r="U322" s="28">
        <f t="shared" si="214"/>
        <v>172.28122864920164</v>
      </c>
      <c r="V322" s="28">
        <f t="shared" si="214"/>
        <v>186.6167797814856</v>
      </c>
      <c r="W322" s="28">
        <f t="shared" si="214"/>
        <v>201.82834603428299</v>
      </c>
      <c r="X322" s="28">
        <f t="shared" si="214"/>
        <v>217.83550344026324</v>
      </c>
      <c r="Y322" s="28">
        <f t="shared" si="214"/>
        <v>234.83318119400536</v>
      </c>
      <c r="Z322" s="28">
        <f t="shared" si="214"/>
        <v>252.62435474165332</v>
      </c>
      <c r="AA322" s="28">
        <f t="shared" si="214"/>
        <v>271.32834122782072</v>
      </c>
      <c r="AB322" s="28">
        <f t="shared" si="214"/>
        <v>290.89327442578031</v>
      </c>
      <c r="AC322" s="28">
        <f t="shared" si="214"/>
        <v>311.4175276221319</v>
      </c>
      <c r="AD322" s="28">
        <f t="shared" si="214"/>
        <v>332.48990685300271</v>
      </c>
      <c r="AE322" s="28">
        <f t="shared" si="214"/>
        <v>354.29403043424054</v>
      </c>
    </row>
    <row r="323" spans="1:31" x14ac:dyDescent="0.45">
      <c r="A323" t="s">
        <v>1982</v>
      </c>
      <c r="B323" s="28">
        <f t="shared" ref="B323:AE323" si="215">INDEX(B$258:B$305, $B$312)</f>
        <v>11.402494000000001</v>
      </c>
      <c r="C323" s="28">
        <f t="shared" si="215"/>
        <v>11.402494000000001</v>
      </c>
      <c r="D323" s="28">
        <f t="shared" si="215"/>
        <v>11.402494000000001</v>
      </c>
      <c r="E323" s="28">
        <f t="shared" si="215"/>
        <v>11.402494000000001</v>
      </c>
      <c r="F323" s="28">
        <f t="shared" si="215"/>
        <v>11.402494000000001</v>
      </c>
      <c r="G323" s="28">
        <f t="shared" si="215"/>
        <v>13.434471550743464</v>
      </c>
      <c r="H323" s="28">
        <f t="shared" si="215"/>
        <v>15.30160608359021</v>
      </c>
      <c r="I323" s="28">
        <f t="shared" si="215"/>
        <v>16.26706523449943</v>
      </c>
      <c r="J323" s="28">
        <f t="shared" si="215"/>
        <v>16.873354265274564</v>
      </c>
      <c r="K323" s="28">
        <f t="shared" si="215"/>
        <v>17.578207525996536</v>
      </c>
      <c r="L323" s="28">
        <f t="shared" si="215"/>
        <v>18.135490169560093</v>
      </c>
      <c r="M323" s="28">
        <f t="shared" si="215"/>
        <v>18.583642397370458</v>
      </c>
      <c r="N323" s="28">
        <f t="shared" si="215"/>
        <v>19.094407260576087</v>
      </c>
      <c r="O323" s="28">
        <f t="shared" si="215"/>
        <v>19.882411100149969</v>
      </c>
      <c r="P323" s="28">
        <f t="shared" si="215"/>
        <v>20.533814691859178</v>
      </c>
      <c r="Q323" s="28">
        <f t="shared" si="215"/>
        <v>21.093661364782122</v>
      </c>
      <c r="R323" s="28">
        <f t="shared" si="215"/>
        <v>22.087982665247893</v>
      </c>
      <c r="S323" s="28">
        <f t="shared" si="215"/>
        <v>23.081221435404188</v>
      </c>
      <c r="T323" s="28">
        <f t="shared" si="215"/>
        <v>24.314296565299866</v>
      </c>
      <c r="U323" s="28">
        <f t="shared" si="215"/>
        <v>25.406966619859791</v>
      </c>
      <c r="V323" s="28">
        <f t="shared" si="215"/>
        <v>26.011290131032322</v>
      </c>
      <c r="W323" s="28">
        <f t="shared" si="215"/>
        <v>26.927179203823915</v>
      </c>
      <c r="X323" s="28">
        <f t="shared" si="215"/>
        <v>27.430343090419715</v>
      </c>
      <c r="Y323" s="28">
        <f t="shared" si="215"/>
        <v>28.002134598276704</v>
      </c>
      <c r="Z323" s="28">
        <f t="shared" si="215"/>
        <v>28.473826268973372</v>
      </c>
      <c r="AA323" s="28">
        <f t="shared" si="215"/>
        <v>29.21278623216482</v>
      </c>
      <c r="AB323" s="28">
        <f t="shared" si="215"/>
        <v>30.139031333265088</v>
      </c>
      <c r="AC323" s="28">
        <f t="shared" si="215"/>
        <v>31.096350840273271</v>
      </c>
      <c r="AD323" s="28">
        <f t="shared" si="215"/>
        <v>31.83146580418051</v>
      </c>
      <c r="AE323" s="28">
        <f t="shared" si="215"/>
        <v>32.790114311161737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2.3516882878151263E-2</v>
      </c>
      <c r="C330" s="28">
        <f t="shared" si="218"/>
        <v>2.3516882878151263E-2</v>
      </c>
      <c r="D330" s="28">
        <f t="shared" si="218"/>
        <v>2.3516882878151263E-2</v>
      </c>
      <c r="E330" s="28">
        <f t="shared" si="218"/>
        <v>2.3516882878151263E-2</v>
      </c>
      <c r="F330" s="28">
        <f t="shared" si="218"/>
        <v>2.3516882878151263E-2</v>
      </c>
      <c r="G330" s="28">
        <f t="shared" si="218"/>
        <v>2.5956330296312603E-2</v>
      </c>
      <c r="H330" s="28">
        <f t="shared" si="218"/>
        <v>2.8537192019851713E-2</v>
      </c>
      <c r="I330" s="28">
        <f t="shared" si="218"/>
        <v>3.0916692503864196E-2</v>
      </c>
      <c r="J330" s="28">
        <f t="shared" si="218"/>
        <v>3.3146379279498824E-2</v>
      </c>
      <c r="K330" s="28">
        <f t="shared" si="218"/>
        <v>3.5584037677290792E-2</v>
      </c>
      <c r="L330" s="28">
        <f t="shared" si="218"/>
        <v>3.8203490941968163E-2</v>
      </c>
      <c r="M330" s="28">
        <f t="shared" si="218"/>
        <v>4.0893386822486381E-2</v>
      </c>
      <c r="N330" s="28">
        <f t="shared" si="218"/>
        <v>4.381769792089811E-2</v>
      </c>
      <c r="O330" s="28">
        <f t="shared" si="218"/>
        <v>4.7118007656737883E-2</v>
      </c>
      <c r="P330" s="28">
        <f t="shared" si="218"/>
        <v>5.0675508154752483E-2</v>
      </c>
      <c r="Q330" s="28">
        <f t="shared" si="218"/>
        <v>5.4495063518971695E-2</v>
      </c>
      <c r="R330" s="28">
        <f t="shared" si="218"/>
        <v>5.8860308802105625E-2</v>
      </c>
      <c r="S330" s="28">
        <f t="shared" si="218"/>
        <v>6.356842446919507E-2</v>
      </c>
      <c r="T330" s="28">
        <f t="shared" si="218"/>
        <v>6.8728249258747792E-2</v>
      </c>
      <c r="U330" s="28">
        <f t="shared" si="218"/>
        <v>7.4162738321226523E-2</v>
      </c>
      <c r="V330" s="28">
        <f t="shared" si="218"/>
        <v>7.9767433190470416E-2</v>
      </c>
      <c r="W330" s="28">
        <f t="shared" si="218"/>
        <v>8.5817649023899656E-2</v>
      </c>
      <c r="X330" s="28">
        <f t="shared" si="218"/>
        <v>9.2011497047825241E-2</v>
      </c>
      <c r="Y330" s="28">
        <f t="shared" si="218"/>
        <v>9.8602684495904147E-2</v>
      </c>
      <c r="Z330" s="28">
        <f t="shared" si="218"/>
        <v>0.10545399947877654</v>
      </c>
      <c r="AA330" s="28">
        <f t="shared" si="218"/>
        <v>0.11274802200629711</v>
      </c>
      <c r="AB330" s="28">
        <f t="shared" si="218"/>
        <v>0.1204352887751521</v>
      </c>
      <c r="AC330" s="28">
        <f t="shared" si="218"/>
        <v>0.12849410206422762</v>
      </c>
      <c r="AD330" s="28">
        <f t="shared" si="218"/>
        <v>0.13667518482037186</v>
      </c>
      <c r="AE330" s="28">
        <f t="shared" si="218"/>
        <v>0.14521464013558008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11.402494000000001</v>
      </c>
      <c r="C8" s="23">
        <f>Calcs!C$323</f>
        <v>11.402494000000001</v>
      </c>
      <c r="D8" s="23">
        <f>Calcs!D$323</f>
        <v>11.402494000000001</v>
      </c>
      <c r="E8" s="23">
        <f>Calcs!E$323</f>
        <v>11.402494000000001</v>
      </c>
      <c r="F8" s="23">
        <f>Calcs!F$323</f>
        <v>11.402494000000001</v>
      </c>
      <c r="G8" s="23">
        <f>Calcs!G$323</f>
        <v>13.434471550743464</v>
      </c>
      <c r="H8" s="23">
        <f>Calcs!H$323</f>
        <v>15.30160608359021</v>
      </c>
      <c r="I8" s="23">
        <f>Calcs!I$323</f>
        <v>16.26706523449943</v>
      </c>
      <c r="J8" s="23">
        <f>Calcs!J$323</f>
        <v>16.873354265274564</v>
      </c>
      <c r="K8" s="23">
        <f>Calcs!K$323</f>
        <v>17.578207525996536</v>
      </c>
      <c r="L8" s="23">
        <f>Calcs!L$323</f>
        <v>18.135490169560093</v>
      </c>
      <c r="M8" s="23">
        <f>Calcs!M$323</f>
        <v>18.583642397370458</v>
      </c>
      <c r="N8" s="23">
        <f>Calcs!N$323</f>
        <v>19.094407260576087</v>
      </c>
      <c r="O8" s="23">
        <f>Calcs!O$323</f>
        <v>19.882411100149969</v>
      </c>
      <c r="P8" s="23">
        <f>Calcs!P$323</f>
        <v>20.533814691859178</v>
      </c>
      <c r="Q8" s="23">
        <f>Calcs!Q$323</f>
        <v>21.093661364782122</v>
      </c>
      <c r="R8" s="23">
        <f>Calcs!R$323</f>
        <v>22.087982665247893</v>
      </c>
      <c r="S8" s="23">
        <f>Calcs!S$323</f>
        <v>23.081221435404188</v>
      </c>
      <c r="T8" s="23">
        <f>Calcs!T$323</f>
        <v>24.314296565299866</v>
      </c>
      <c r="U8" s="23">
        <f>Calcs!U$323</f>
        <v>25.406966619859791</v>
      </c>
      <c r="V8" s="23">
        <f>Calcs!V$323</f>
        <v>26.011290131032322</v>
      </c>
      <c r="W8" s="23">
        <f>Calcs!W$323</f>
        <v>26.927179203823915</v>
      </c>
      <c r="X8" s="23">
        <f>Calcs!X$323</f>
        <v>27.430343090419715</v>
      </c>
      <c r="Y8" s="23">
        <f>Calcs!Y$323</f>
        <v>28.002134598276704</v>
      </c>
      <c r="Z8" s="23">
        <f>Calcs!Z$323</f>
        <v>28.473826268973372</v>
      </c>
      <c r="AA8" s="23">
        <f>Calcs!AA$323</f>
        <v>29.21278623216482</v>
      </c>
      <c r="AB8" s="23">
        <f>Calcs!AB$323</f>
        <v>30.139031333265088</v>
      </c>
      <c r="AC8" s="23">
        <f>Calcs!AC$323</f>
        <v>31.096350840273271</v>
      </c>
      <c r="AD8" s="23">
        <f>Calcs!AD$323</f>
        <v>31.83146580418051</v>
      </c>
      <c r="AE8" s="23">
        <f>Calcs!AE$323</f>
        <v>32.790114311161737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27.395214460368468</v>
      </c>
      <c r="C8" s="23">
        <f>Calcs!C$322 * Calcs!$B$314</f>
        <v>27.395214460368468</v>
      </c>
      <c r="D8" s="23">
        <f>Calcs!D$322 * Calcs!$B$314</f>
        <v>27.395214460368468</v>
      </c>
      <c r="E8" s="23">
        <f>Calcs!E$322 * Calcs!$B$314</f>
        <v>27.395214460368468</v>
      </c>
      <c r="F8" s="23">
        <f>Calcs!F$322 * Calcs!$B$314</f>
        <v>27.395214460368468</v>
      </c>
      <c r="G8" s="23">
        <f>Calcs!G$322 * Calcs!$B$314</f>
        <v>29.783350232576637</v>
      </c>
      <c r="H8" s="23">
        <f>Calcs!H$322 * Calcs!$B$314</f>
        <v>32.460905964163871</v>
      </c>
      <c r="I8" s="23">
        <f>Calcs!I$322 * Calcs!$B$314</f>
        <v>35.333400241780566</v>
      </c>
      <c r="J8" s="23">
        <f>Calcs!J$322 * Calcs!$B$314</f>
        <v>38.184434534702447</v>
      </c>
      <c r="K8" s="23">
        <f>Calcs!K$322 * Calcs!$B$314</f>
        <v>41.278953094884145</v>
      </c>
      <c r="L8" s="23">
        <f>Calcs!L$322 * Calcs!$B$314</f>
        <v>44.711163811352165</v>
      </c>
      <c r="M8" s="23">
        <f>Calcs!M$322 * Calcs!$B$314</f>
        <v>48.301975331083817</v>
      </c>
      <c r="N8" s="23">
        <f>Calcs!N$322 * Calcs!$B$314</f>
        <v>52.19312960530273</v>
      </c>
      <c r="O8" s="23">
        <f>Calcs!O$322 * Calcs!$B$314</f>
        <v>56.471580465730881</v>
      </c>
      <c r="P8" s="23">
        <f>Calcs!P$322 * Calcs!$B$314</f>
        <v>61.189221312575931</v>
      </c>
      <c r="Q8" s="23">
        <f>Calcs!Q$322 * Calcs!$B$314</f>
        <v>66.328916779363638</v>
      </c>
      <c r="R8" s="23">
        <f>Calcs!R$322 * Calcs!$B$314</f>
        <v>72.013543388644337</v>
      </c>
      <c r="S8" s="23">
        <f>Calcs!S$322 * Calcs!$B$314</f>
        <v>78.186969705386659</v>
      </c>
      <c r="T8" s="23">
        <f>Calcs!T$322 * Calcs!$B$314</f>
        <v>84.875478525878279</v>
      </c>
      <c r="U8" s="23">
        <f>Calcs!U$322 * Calcs!$B$314</f>
        <v>92.03009077023556</v>
      </c>
      <c r="V8" s="23">
        <f>Calcs!V$322 * Calcs!$B$314</f>
        <v>99.687930700271153</v>
      </c>
      <c r="W8" s="23">
        <f>Calcs!W$322 * Calcs!$B$314</f>
        <v>107.81372498429562</v>
      </c>
      <c r="X8" s="23">
        <f>Calcs!X$322 * Calcs!$B$314</f>
        <v>116.3645123254134</v>
      </c>
      <c r="Y8" s="23">
        <f>Calcs!Y$322 * Calcs!$B$314</f>
        <v>125.44442102368092</v>
      </c>
      <c r="Z8" s="23">
        <f>Calcs!Z$322 * Calcs!$B$314</f>
        <v>134.9482034690277</v>
      </c>
      <c r="AA8" s="23">
        <f>Calcs!AA$322 * Calcs!$B$314</f>
        <v>144.93959711988336</v>
      </c>
      <c r="AB8" s="23">
        <f>Calcs!AB$322 * Calcs!$B$314</f>
        <v>155.3908958030853</v>
      </c>
      <c r="AC8" s="23">
        <f>Calcs!AC$322 * Calcs!$B$314</f>
        <v>166.35464907708592</v>
      </c>
      <c r="AD8" s="23">
        <f>Calcs!AD$322 * Calcs!$B$314</f>
        <v>177.61120319251222</v>
      </c>
      <c r="AE8" s="23">
        <f>Calcs!AE$322 * Calcs!$B$314</f>
        <v>189.25864434486581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23.888894539631533</v>
      </c>
      <c r="C8" s="23">
        <f>Calcs!C$322 * (1 - Calcs!$B$314)</f>
        <v>23.888894539631533</v>
      </c>
      <c r="D8" s="23">
        <f>Calcs!D$322 * (1 - Calcs!$B$314)</f>
        <v>23.888894539631533</v>
      </c>
      <c r="E8" s="23">
        <f>Calcs!E$322 * (1 - Calcs!$B$314)</f>
        <v>23.888894539631533</v>
      </c>
      <c r="F8" s="23">
        <f>Calcs!F$322 * (1 - Calcs!$B$314)</f>
        <v>23.888894539631533</v>
      </c>
      <c r="G8" s="23">
        <f>Calcs!G$322 * (1 - Calcs!$B$314)</f>
        <v>25.971372254530763</v>
      </c>
      <c r="H8" s="23">
        <f>Calcs!H$322 * (1 - Calcs!$B$314)</f>
        <v>28.306227000362643</v>
      </c>
      <c r="I8" s="23">
        <f>Calcs!I$322 * (1 - Calcs!$B$314)</f>
        <v>30.811070062020406</v>
      </c>
      <c r="J8" s="23">
        <f>Calcs!J$322 * (1 - Calcs!$B$314)</f>
        <v>33.297199807455058</v>
      </c>
      <c r="K8" s="23">
        <f>Calcs!K$322 * (1 - Calcs!$B$314)</f>
        <v>35.995650211705652</v>
      </c>
      <c r="L8" s="23">
        <f>Calcs!L$322 * (1 - Calcs!$B$314)</f>
        <v>38.988571473998078</v>
      </c>
      <c r="M8" s="23">
        <f>Calcs!M$322 * (1 - Calcs!$B$314)</f>
        <v>42.119794185565418</v>
      </c>
      <c r="N8" s="23">
        <f>Calcs!N$322 * (1 - Calcs!$B$314)</f>
        <v>45.512918712067176</v>
      </c>
      <c r="O8" s="23">
        <f>Calcs!O$322 * (1 - Calcs!$B$314)</f>
        <v>49.243769643919649</v>
      </c>
      <c r="P8" s="23">
        <f>Calcs!P$322 * (1 - Calcs!$B$314)</f>
        <v>53.357598532873105</v>
      </c>
      <c r="Q8" s="23">
        <f>Calcs!Q$322 * (1 - Calcs!$B$314)</f>
        <v>57.839463172025205</v>
      </c>
      <c r="R8" s="23">
        <f>Calcs!R$322 * (1 - Calcs!$B$314)</f>
        <v>62.796513089000506</v>
      </c>
      <c r="S8" s="23">
        <f>Calcs!S$322 * (1 - Calcs!$B$314)</f>
        <v>68.179801124295537</v>
      </c>
      <c r="T8" s="23">
        <f>Calcs!T$322 * (1 - Calcs!$B$314)</f>
        <v>74.012246132939978</v>
      </c>
      <c r="U8" s="23">
        <f>Calcs!U$322 * (1 - Calcs!$B$314)</f>
        <v>80.251137878966077</v>
      </c>
      <c r="V8" s="23">
        <f>Calcs!V$322 * (1 - Calcs!$B$314)</f>
        <v>86.928849081214452</v>
      </c>
      <c r="W8" s="23">
        <f>Calcs!W$322 * (1 - Calcs!$B$314)</f>
        <v>94.014621049987369</v>
      </c>
      <c r="X8" s="23">
        <f>Calcs!X$322 * (1 - Calcs!$B$314)</f>
        <v>101.47099111484984</v>
      </c>
      <c r="Y8" s="23">
        <f>Calcs!Y$322 * (1 - Calcs!$B$314)</f>
        <v>109.38876017032445</v>
      </c>
      <c r="Z8" s="23">
        <f>Calcs!Z$322 * (1 - Calcs!$B$314)</f>
        <v>117.67615127262563</v>
      </c>
      <c r="AA8" s="23">
        <f>Calcs!AA$322 * (1 - Calcs!$B$314)</f>
        <v>126.38874410793737</v>
      </c>
      <c r="AB8" s="23">
        <f>Calcs!AB$322 * (1 - Calcs!$B$314)</f>
        <v>135.50237862269501</v>
      </c>
      <c r="AC8" s="23">
        <f>Calcs!AC$322 * (1 - Calcs!$B$314)</f>
        <v>145.06287854504598</v>
      </c>
      <c r="AD8" s="23">
        <f>Calcs!AD$322 * (1 - Calcs!$B$314)</f>
        <v>154.87870366049049</v>
      </c>
      <c r="AE8" s="23">
        <f>Calcs!AE$322 * (1 - Calcs!$B$314)</f>
        <v>165.03538608937473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27.395214460368468</v>
      </c>
      <c r="C8" s="23">
        <f>'BDESC-rural-residential'!E8</f>
        <v>23.888894539631533</v>
      </c>
      <c r="D8" s="23">
        <f>'BDESC-commercial'!E8</f>
        <v>11.402494000000001</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2026-08-07T21:04:29Z</dcterms:modified>
</cp:coreProperties>
</file>