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ontana\MT-eps\InputData\elec\BECF\"/>
    </mc:Choice>
  </mc:AlternateContent>
  <xr:revisionPtr revIDLastSave="0" documentId="13_ncr:1_{71832DC2-F3B8-4414-A684-741D37E9A211}" xr6:coauthVersionLast="47" xr6:coauthVersionMax="47" xr10:uidLastSave="{00000000-0000-0000-0000-000000000000}"/>
  <bookViews>
    <workbookView xWindow="1575" yWindow="1200" windowWidth="21495" windowHeight="15240" firstSheet="3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7" i="9" l="1"/>
  <c r="AF17" i="9"/>
  <c r="AC17" i="9"/>
  <c r="AB17" i="9"/>
  <c r="X17" i="9"/>
  <c r="U17" i="9"/>
  <c r="T17" i="9"/>
  <c r="P17" i="9"/>
  <c r="M17" i="9"/>
  <c r="L17" i="9"/>
  <c r="H17" i="9"/>
  <c r="E17" i="9"/>
  <c r="D17" i="9"/>
  <c r="B17" i="9"/>
  <c r="AI17" i="9" s="1"/>
  <c r="AI16" i="9"/>
  <c r="AF16" i="9"/>
  <c r="AE16" i="9"/>
  <c r="AC16" i="9"/>
  <c r="AA16" i="9"/>
  <c r="X16" i="9"/>
  <c r="W16" i="9"/>
  <c r="U16" i="9"/>
  <c r="S16" i="9"/>
  <c r="P16" i="9"/>
  <c r="O16" i="9"/>
  <c r="M16" i="9"/>
  <c r="K16" i="9"/>
  <c r="H16" i="9"/>
  <c r="G16" i="9"/>
  <c r="E16" i="9"/>
  <c r="C16" i="9"/>
  <c r="B16" i="9"/>
  <c r="AD16" i="9" s="1"/>
  <c r="AI15" i="9"/>
  <c r="AA15" i="9"/>
  <c r="S15" i="9"/>
  <c r="K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3" i="9"/>
  <c r="AG13" i="9"/>
  <c r="AF13" i="9"/>
  <c r="AD13" i="9"/>
  <c r="AC13" i="9"/>
  <c r="AB13" i="9"/>
  <c r="Y13" i="9"/>
  <c r="X13" i="9"/>
  <c r="V13" i="9"/>
  <c r="U13" i="9"/>
  <c r="T13" i="9"/>
  <c r="Q13" i="9"/>
  <c r="P13" i="9"/>
  <c r="N13" i="9"/>
  <c r="M13" i="9"/>
  <c r="L13" i="9"/>
  <c r="I13" i="9"/>
  <c r="H13" i="9"/>
  <c r="F13" i="9"/>
  <c r="E13" i="9"/>
  <c r="D13" i="9"/>
  <c r="B13" i="9"/>
  <c r="AE13" i="9" s="1"/>
  <c r="AJ12" i="9"/>
  <c r="AI12" i="9"/>
  <c r="AG12" i="9"/>
  <c r="AF12" i="9"/>
  <c r="AE12" i="9"/>
  <c r="AB12" i="9"/>
  <c r="AA12" i="9"/>
  <c r="Y12" i="9"/>
  <c r="X12" i="9"/>
  <c r="W12" i="9"/>
  <c r="T12" i="9"/>
  <c r="S12" i="9"/>
  <c r="Q12" i="9"/>
  <c r="P12" i="9"/>
  <c r="O12" i="9"/>
  <c r="L12" i="9"/>
  <c r="K12" i="9"/>
  <c r="I12" i="9"/>
  <c r="H12" i="9"/>
  <c r="G12" i="9"/>
  <c r="D12" i="9"/>
  <c r="C12" i="9"/>
  <c r="B12" i="9"/>
  <c r="AH12" i="9" s="1"/>
  <c r="AE11" i="9"/>
  <c r="W11" i="9"/>
  <c r="G11" i="9"/>
  <c r="B11" i="9"/>
  <c r="AD11" i="9" s="1"/>
  <c r="B10" i="9"/>
  <c r="AJ9" i="9"/>
  <c r="AF9" i="9"/>
  <c r="AC9" i="9"/>
  <c r="AB9" i="9"/>
  <c r="X9" i="9"/>
  <c r="U9" i="9"/>
  <c r="T9" i="9"/>
  <c r="P9" i="9"/>
  <c r="M9" i="9"/>
  <c r="L9" i="9"/>
  <c r="H9" i="9"/>
  <c r="E9" i="9"/>
  <c r="D9" i="9"/>
  <c r="B9" i="9"/>
  <c r="AI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B8" i="9" s="1"/>
  <c r="C8" i="9"/>
  <c r="B5" i="9"/>
  <c r="AE5" i="9" s="1"/>
  <c r="AJ4" i="9"/>
  <c r="AI4" i="9"/>
  <c r="AG4" i="9"/>
  <c r="AE4" i="9"/>
  <c r="AB4" i="9"/>
  <c r="AA4" i="9"/>
  <c r="Y4" i="9"/>
  <c r="W4" i="9"/>
  <c r="T4" i="9"/>
  <c r="S4" i="9"/>
  <c r="Q4" i="9"/>
  <c r="O4" i="9"/>
  <c r="L4" i="9"/>
  <c r="K4" i="9"/>
  <c r="I4" i="9"/>
  <c r="G4" i="9"/>
  <c r="D4" i="9"/>
  <c r="C4" i="9"/>
  <c r="B4" i="9"/>
  <c r="AH4" i="9" s="1"/>
  <c r="AE3" i="9"/>
  <c r="W3" i="9"/>
  <c r="O3" i="9"/>
  <c r="G3" i="9"/>
  <c r="B3" i="9"/>
  <c r="AD3" i="9" s="1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A2" i="6"/>
  <c r="S9" i="6" s="1"/>
  <c r="S14" i="6" s="1"/>
  <c r="U6" i="9" s="1"/>
  <c r="C58" i="4" a="1"/>
  <c r="C58" i="4"/>
  <c r="C57" i="4" a="1"/>
  <c r="C57" i="4"/>
  <c r="C56" i="4" a="1"/>
  <c r="C56" i="4" s="1"/>
  <c r="C55" i="4" a="1"/>
  <c r="C55" i="4"/>
  <c r="C54" i="4" a="1"/>
  <c r="C54" i="4" s="1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J137" i="2"/>
  <c r="AB137" i="2"/>
  <c r="T137" i="2"/>
  <c r="L137" i="2"/>
  <c r="AK135" i="2"/>
  <c r="AK137" i="2" s="1"/>
  <c r="AJ135" i="2"/>
  <c r="AI135" i="2"/>
  <c r="AH135" i="2"/>
  <c r="AG135" i="2"/>
  <c r="AF135" i="2"/>
  <c r="AE135" i="2"/>
  <c r="AD135" i="2"/>
  <c r="AC135" i="2"/>
  <c r="AC137" i="2" s="1"/>
  <c r="AB135" i="2"/>
  <c r="AA135" i="2"/>
  <c r="Z135" i="2"/>
  <c r="Y135" i="2"/>
  <c r="X135" i="2"/>
  <c r="W135" i="2"/>
  <c r="V135" i="2"/>
  <c r="U135" i="2"/>
  <c r="U137" i="2" s="1"/>
  <c r="T135" i="2"/>
  <c r="S135" i="2"/>
  <c r="R135" i="2"/>
  <c r="Q135" i="2"/>
  <c r="P135" i="2"/>
  <c r="O135" i="2"/>
  <c r="N135" i="2"/>
  <c r="M135" i="2"/>
  <c r="M137" i="2" s="1"/>
  <c r="L135" i="2"/>
  <c r="K135" i="2"/>
  <c r="J135" i="2"/>
  <c r="I135" i="2"/>
  <c r="H135" i="2"/>
  <c r="G135" i="2"/>
  <c r="F135" i="2"/>
  <c r="E135" i="2"/>
  <c r="E137" i="2" s="1"/>
  <c r="D135" i="2"/>
  <c r="AK134" i="2"/>
  <c r="AJ134" i="2"/>
  <c r="AI134" i="2"/>
  <c r="AH134" i="2"/>
  <c r="AG134" i="2"/>
  <c r="AF134" i="2"/>
  <c r="AE134" i="2"/>
  <c r="AE137" i="2" s="1"/>
  <c r="AD134" i="2"/>
  <c r="AC134" i="2"/>
  <c r="AB134" i="2"/>
  <c r="AA134" i="2"/>
  <c r="Z134" i="2"/>
  <c r="Y134" i="2"/>
  <c r="X134" i="2"/>
  <c r="W134" i="2"/>
  <c r="W137" i="2" s="1"/>
  <c r="V134" i="2"/>
  <c r="U134" i="2"/>
  <c r="T134" i="2"/>
  <c r="S134" i="2"/>
  <c r="R134" i="2"/>
  <c r="Q134" i="2"/>
  <c r="P134" i="2"/>
  <c r="O134" i="2"/>
  <c r="O137" i="2" s="1"/>
  <c r="N134" i="2"/>
  <c r="M134" i="2"/>
  <c r="L134" i="2"/>
  <c r="K134" i="2"/>
  <c r="J134" i="2"/>
  <c r="I134" i="2"/>
  <c r="H134" i="2"/>
  <c r="G134" i="2"/>
  <c r="G137" i="2" s="1"/>
  <c r="F134" i="2"/>
  <c r="E134" i="2"/>
  <c r="D134" i="2"/>
  <c r="AK133" i="2"/>
  <c r="AJ133" i="2"/>
  <c r="AI133" i="2"/>
  <c r="AH133" i="2"/>
  <c r="AG133" i="2"/>
  <c r="AG137" i="2" s="1"/>
  <c r="AF133" i="2"/>
  <c r="AE133" i="2"/>
  <c r="AD133" i="2"/>
  <c r="AC133" i="2"/>
  <c r="AB133" i="2"/>
  <c r="AA133" i="2"/>
  <c r="Z133" i="2"/>
  <c r="Y133" i="2"/>
  <c r="Y137" i="2" s="1"/>
  <c r="X133" i="2"/>
  <c r="W133" i="2"/>
  <c r="V133" i="2"/>
  <c r="U133" i="2"/>
  <c r="T133" i="2"/>
  <c r="S133" i="2"/>
  <c r="R133" i="2"/>
  <c r="Q133" i="2"/>
  <c r="Q137" i="2" s="1"/>
  <c r="P133" i="2"/>
  <c r="O133" i="2"/>
  <c r="N133" i="2"/>
  <c r="M133" i="2"/>
  <c r="L133" i="2"/>
  <c r="K133" i="2"/>
  <c r="J133" i="2"/>
  <c r="I133" i="2"/>
  <c r="I137" i="2" s="1"/>
  <c r="H133" i="2"/>
  <c r="G133" i="2"/>
  <c r="F133" i="2"/>
  <c r="E133" i="2"/>
  <c r="D133" i="2"/>
  <c r="AK132" i="2"/>
  <c r="AJ132" i="2"/>
  <c r="AI132" i="2"/>
  <c r="AI137" i="2" s="1"/>
  <c r="AH132" i="2"/>
  <c r="AH137" i="2" s="1"/>
  <c r="AG132" i="2"/>
  <c r="AF132" i="2"/>
  <c r="AF137" i="2" s="1"/>
  <c r="AE132" i="2"/>
  <c r="AD132" i="2"/>
  <c r="AD137" i="2" s="1"/>
  <c r="AC132" i="2"/>
  <c r="AB132" i="2"/>
  <c r="AA132" i="2"/>
  <c r="AA137" i="2" s="1"/>
  <c r="Z132" i="2"/>
  <c r="Z137" i="2" s="1"/>
  <c r="Y132" i="2"/>
  <c r="X132" i="2"/>
  <c r="X137" i="2" s="1"/>
  <c r="W132" i="2"/>
  <c r="V132" i="2"/>
  <c r="V137" i="2" s="1"/>
  <c r="U132" i="2"/>
  <c r="T132" i="2"/>
  <c r="S132" i="2"/>
  <c r="S137" i="2" s="1"/>
  <c r="R132" i="2"/>
  <c r="R137" i="2" s="1"/>
  <c r="Q132" i="2"/>
  <c r="P132" i="2"/>
  <c r="P137" i="2" s="1"/>
  <c r="O132" i="2"/>
  <c r="N132" i="2"/>
  <c r="N137" i="2" s="1"/>
  <c r="M132" i="2"/>
  <c r="L132" i="2"/>
  <c r="K132" i="2"/>
  <c r="K137" i="2" s="1"/>
  <c r="J132" i="2"/>
  <c r="J137" i="2" s="1"/>
  <c r="I132" i="2"/>
  <c r="H132" i="2"/>
  <c r="H137" i="2" s="1"/>
  <c r="G132" i="2"/>
  <c r="F132" i="2"/>
  <c r="F137" i="2" s="1"/>
  <c r="E132" i="2"/>
  <c r="D132" i="2"/>
  <c r="AM79" i="2"/>
  <c r="AE79" i="2"/>
  <c r="W79" i="2"/>
  <c r="O79" i="2"/>
  <c r="G79" i="2"/>
  <c r="AM74" i="2"/>
  <c r="AL74" i="2"/>
  <c r="AK74" i="2"/>
  <c r="AJ74" i="2"/>
  <c r="AI74" i="2"/>
  <c r="AH74" i="2"/>
  <c r="AG74" i="2"/>
  <c r="AF74" i="2"/>
  <c r="AF79" i="2" s="1"/>
  <c r="AE74" i="2"/>
  <c r="AD74" i="2"/>
  <c r="AC74" i="2"/>
  <c r="AB74" i="2"/>
  <c r="AA74" i="2"/>
  <c r="Z74" i="2"/>
  <c r="Y74" i="2"/>
  <c r="X74" i="2"/>
  <c r="X79" i="2" s="1"/>
  <c r="W74" i="2"/>
  <c r="V74" i="2"/>
  <c r="U74" i="2"/>
  <c r="T74" i="2"/>
  <c r="S74" i="2"/>
  <c r="R74" i="2"/>
  <c r="Q74" i="2"/>
  <c r="P74" i="2"/>
  <c r="P79" i="2" s="1"/>
  <c r="O74" i="2"/>
  <c r="N74" i="2"/>
  <c r="M74" i="2"/>
  <c r="L74" i="2"/>
  <c r="K74" i="2"/>
  <c r="J74" i="2"/>
  <c r="I74" i="2"/>
  <c r="H74" i="2"/>
  <c r="H79" i="2" s="1"/>
  <c r="G74" i="2"/>
  <c r="F74" i="2"/>
  <c r="AM73" i="2"/>
  <c r="AL73" i="2"/>
  <c r="AK73" i="2"/>
  <c r="AJ73" i="2"/>
  <c r="AI73" i="2"/>
  <c r="AH73" i="2"/>
  <c r="AH79" i="2" s="1"/>
  <c r="AG73" i="2"/>
  <c r="AF73" i="2"/>
  <c r="AE73" i="2"/>
  <c r="AD73" i="2"/>
  <c r="AC73" i="2"/>
  <c r="AB73" i="2"/>
  <c r="AA73" i="2"/>
  <c r="Z73" i="2"/>
  <c r="Z79" i="2" s="1"/>
  <c r="Y73" i="2"/>
  <c r="X73" i="2"/>
  <c r="W73" i="2"/>
  <c r="V73" i="2"/>
  <c r="U73" i="2"/>
  <c r="T73" i="2"/>
  <c r="S73" i="2"/>
  <c r="R73" i="2"/>
  <c r="R79" i="2" s="1"/>
  <c r="Q73" i="2"/>
  <c r="P73" i="2"/>
  <c r="O73" i="2"/>
  <c r="N73" i="2"/>
  <c r="M73" i="2"/>
  <c r="L73" i="2"/>
  <c r="K73" i="2"/>
  <c r="J73" i="2"/>
  <c r="J79" i="2" s="1"/>
  <c r="I73" i="2"/>
  <c r="H73" i="2"/>
  <c r="G73" i="2"/>
  <c r="F73" i="2"/>
  <c r="AM72" i="2"/>
  <c r="AL72" i="2"/>
  <c r="AK72" i="2"/>
  <c r="AJ72" i="2"/>
  <c r="AJ79" i="2" s="1"/>
  <c r="AI72" i="2"/>
  <c r="AH72" i="2"/>
  <c r="AG72" i="2"/>
  <c r="AF72" i="2"/>
  <c r="AE72" i="2"/>
  <c r="AD72" i="2"/>
  <c r="AC72" i="2"/>
  <c r="AB72" i="2"/>
  <c r="AB79" i="2" s="1"/>
  <c r="AA72" i="2"/>
  <c r="Z72" i="2"/>
  <c r="Y72" i="2"/>
  <c r="X72" i="2"/>
  <c r="W72" i="2"/>
  <c r="V72" i="2"/>
  <c r="U72" i="2"/>
  <c r="T72" i="2"/>
  <c r="T79" i="2" s="1"/>
  <c r="S72" i="2"/>
  <c r="R72" i="2"/>
  <c r="Q72" i="2"/>
  <c r="P72" i="2"/>
  <c r="O72" i="2"/>
  <c r="N72" i="2"/>
  <c r="M72" i="2"/>
  <c r="L72" i="2"/>
  <c r="L79" i="2" s="1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G71" i="2"/>
  <c r="AG79" i="2" s="1"/>
  <c r="AF71" i="2"/>
  <c r="AE71" i="2"/>
  <c r="AD71" i="2"/>
  <c r="AD79" i="2" s="1"/>
  <c r="AC71" i="2"/>
  <c r="AC79" i="2" s="1"/>
  <c r="AB71" i="2"/>
  <c r="AA71" i="2"/>
  <c r="AA79" i="2" s="1"/>
  <c r="Z71" i="2"/>
  <c r="Y71" i="2"/>
  <c r="Y79" i="2" s="1"/>
  <c r="X71" i="2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O11" i="9" l="1"/>
  <c r="H5" i="9"/>
  <c r="X5" i="9"/>
  <c r="I5" i="9"/>
  <c r="Y5" i="9"/>
  <c r="L5" i="9"/>
  <c r="AB5" i="9"/>
  <c r="N5" i="9"/>
  <c r="AD5" i="9"/>
  <c r="P5" i="9"/>
  <c r="AF5" i="9"/>
  <c r="Q5" i="9"/>
  <c r="AG5" i="9"/>
  <c r="D5" i="9"/>
  <c r="T5" i="9"/>
  <c r="AJ5" i="9"/>
  <c r="F5" i="9"/>
  <c r="V5" i="9"/>
  <c r="AD3" i="4"/>
  <c r="V3" i="4"/>
  <c r="N3" i="4"/>
  <c r="F3" i="4"/>
  <c r="AC3" i="4"/>
  <c r="U3" i="4"/>
  <c r="M3" i="4"/>
  <c r="E3" i="4"/>
  <c r="AB3" i="4"/>
  <c r="T3" i="4"/>
  <c r="L3" i="4"/>
  <c r="D3" i="4"/>
  <c r="AG3" i="4"/>
  <c r="Y3" i="4"/>
  <c r="Q3" i="4"/>
  <c r="I3" i="4"/>
  <c r="AI3" i="4"/>
  <c r="AA3" i="4"/>
  <c r="S3" i="4"/>
  <c r="K3" i="4"/>
  <c r="C3" i="4"/>
  <c r="AH3" i="4"/>
  <c r="Z3" i="4"/>
  <c r="R3" i="4"/>
  <c r="J3" i="4"/>
  <c r="AF3" i="4"/>
  <c r="X3" i="4"/>
  <c r="P3" i="4"/>
  <c r="H3" i="4"/>
  <c r="AE3" i="4"/>
  <c r="W3" i="4"/>
  <c r="O3" i="4"/>
  <c r="G3" i="4"/>
  <c r="K8" i="3"/>
  <c r="C8" i="3"/>
  <c r="G8" i="3"/>
  <c r="J8" i="3"/>
  <c r="B8" i="3"/>
  <c r="L87" i="3" s="1"/>
  <c r="I8" i="3"/>
  <c r="E8" i="3"/>
  <c r="L95" i="3" s="1"/>
  <c r="D8" i="3"/>
  <c r="H8" i="3"/>
  <c r="F8" i="3"/>
  <c r="N7" i="6"/>
  <c r="N12" i="6" s="1"/>
  <c r="P7" i="9" s="1"/>
  <c r="AD7" i="6"/>
  <c r="AD12" i="6" s="1"/>
  <c r="AF7" i="9" s="1"/>
  <c r="N8" i="6"/>
  <c r="AD8" i="6"/>
  <c r="N9" i="6"/>
  <c r="N14" i="6" s="1"/>
  <c r="P6" i="9" s="1"/>
  <c r="AD9" i="6"/>
  <c r="AD14" i="6" s="1"/>
  <c r="AF6" i="9" s="1"/>
  <c r="P7" i="6"/>
  <c r="P12" i="6" s="1"/>
  <c r="R7" i="9" s="1"/>
  <c r="AF7" i="6"/>
  <c r="AF12" i="6" s="1"/>
  <c r="AH7" i="9" s="1"/>
  <c r="P8" i="6"/>
  <c r="AF8" i="6"/>
  <c r="P9" i="6"/>
  <c r="P14" i="6" s="1"/>
  <c r="R6" i="9" s="1"/>
  <c r="AF9" i="6"/>
  <c r="AF14" i="6" s="1"/>
  <c r="AH6" i="9" s="1"/>
  <c r="R7" i="6"/>
  <c r="R12" i="6" s="1"/>
  <c r="T7" i="9" s="1"/>
  <c r="AH8" i="6"/>
  <c r="C7" i="6"/>
  <c r="C12" i="6" s="1"/>
  <c r="E7" i="9" s="1"/>
  <c r="D7" i="9" s="1"/>
  <c r="C7" i="9" s="1"/>
  <c r="B7" i="9" s="1"/>
  <c r="S7" i="6"/>
  <c r="S12" i="6" s="1"/>
  <c r="U7" i="9" s="1"/>
  <c r="C8" i="6"/>
  <c r="S8" i="6"/>
  <c r="C9" i="6"/>
  <c r="C14" i="6" s="1"/>
  <c r="E6" i="9" s="1"/>
  <c r="D6" i="9" s="1"/>
  <c r="C6" i="9" s="1"/>
  <c r="B6" i="9" s="1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U8" i="6"/>
  <c r="U13" i="6" s="1"/>
  <c r="M8" i="6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T8" i="6"/>
  <c r="L8" i="6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H7" i="6"/>
  <c r="AH12" i="6" s="1"/>
  <c r="AJ7" i="9" s="1"/>
  <c r="R8" i="6"/>
  <c r="R9" i="6"/>
  <c r="R14" i="6" s="1"/>
  <c r="T6" i="9" s="1"/>
  <c r="AH9" i="6"/>
  <c r="AH14" i="6" s="1"/>
  <c r="AJ6" i="9" s="1"/>
  <c r="F7" i="6"/>
  <c r="F12" i="6" s="1"/>
  <c r="H7" i="9" s="1"/>
  <c r="V7" i="6"/>
  <c r="V12" i="6" s="1"/>
  <c r="X7" i="9" s="1"/>
  <c r="F8" i="6"/>
  <c r="V8" i="6"/>
  <c r="F9" i="6"/>
  <c r="F14" i="6" s="1"/>
  <c r="H6" i="9" s="1"/>
  <c r="V9" i="6"/>
  <c r="V14" i="6" s="1"/>
  <c r="X6" i="9" s="1"/>
  <c r="J2" i="9"/>
  <c r="J10" i="9"/>
  <c r="H7" i="6"/>
  <c r="H12" i="6" s="1"/>
  <c r="J7" i="9" s="1"/>
  <c r="X7" i="6"/>
  <c r="X12" i="6" s="1"/>
  <c r="Z7" i="9" s="1"/>
  <c r="H8" i="6"/>
  <c r="X8" i="6"/>
  <c r="H9" i="6"/>
  <c r="H14" i="6" s="1"/>
  <c r="J6" i="9" s="1"/>
  <c r="X9" i="6"/>
  <c r="X14" i="6" s="1"/>
  <c r="Z6" i="9" s="1"/>
  <c r="R2" i="9"/>
  <c r="R10" i="9"/>
  <c r="J7" i="6"/>
  <c r="J12" i="6" s="1"/>
  <c r="L7" i="9" s="1"/>
  <c r="Z7" i="6"/>
  <c r="Z12" i="6" s="1"/>
  <c r="AB7" i="9" s="1"/>
  <c r="J8" i="6"/>
  <c r="Z8" i="6"/>
  <c r="J9" i="6"/>
  <c r="J14" i="6" s="1"/>
  <c r="L6" i="9" s="1"/>
  <c r="Z9" i="6"/>
  <c r="Z14" i="6" s="1"/>
  <c r="AB6" i="9" s="1"/>
  <c r="Z2" i="9"/>
  <c r="Z10" i="9"/>
  <c r="K7" i="6"/>
  <c r="K12" i="6" s="1"/>
  <c r="M7" i="9" s="1"/>
  <c r="AA7" i="6"/>
  <c r="AA12" i="6" s="1"/>
  <c r="AC7" i="9" s="1"/>
  <c r="K8" i="6"/>
  <c r="AA8" i="6"/>
  <c r="K9" i="6"/>
  <c r="K14" i="6" s="1"/>
  <c r="M6" i="9" s="1"/>
  <c r="AA9" i="6"/>
  <c r="AA14" i="6" s="1"/>
  <c r="AC6" i="9" s="1"/>
  <c r="AH2" i="9"/>
  <c r="AH10" i="9"/>
  <c r="H3" i="9"/>
  <c r="P3" i="9"/>
  <c r="X3" i="9"/>
  <c r="AF3" i="9"/>
  <c r="E4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E12" i="9"/>
  <c r="M12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E15" i="9"/>
  <c r="M15" i="9"/>
  <c r="U15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J11" i="9"/>
  <c r="R11" i="9"/>
  <c r="Z11" i="9"/>
  <c r="AH11" i="9"/>
  <c r="F15" i="9"/>
  <c r="N15" i="9"/>
  <c r="V15" i="9"/>
  <c r="AD15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C11" i="9"/>
  <c r="K11" i="9"/>
  <c r="S11" i="9"/>
  <c r="AA11" i="9"/>
  <c r="AI11" i="9"/>
  <c r="G15" i="9"/>
  <c r="O15" i="9"/>
  <c r="W15" i="9"/>
  <c r="AE15" i="9"/>
  <c r="D16" i="9"/>
  <c r="L16" i="9"/>
  <c r="T16" i="9"/>
  <c r="AB16" i="9"/>
  <c r="AJ16" i="9"/>
  <c r="I17" i="9"/>
  <c r="Q17" i="9"/>
  <c r="Y17" i="9"/>
  <c r="AG17" i="9"/>
  <c r="D3" i="9"/>
  <c r="L3" i="9"/>
  <c r="T3" i="9"/>
  <c r="AB3" i="9"/>
  <c r="AJ3" i="9"/>
  <c r="J9" i="9"/>
  <c r="R9" i="9"/>
  <c r="Z9" i="9"/>
  <c r="AH9" i="9"/>
  <c r="D11" i="9"/>
  <c r="L11" i="9"/>
  <c r="T11" i="9"/>
  <c r="AB11" i="9"/>
  <c r="AJ11" i="9"/>
  <c r="H15" i="9"/>
  <c r="P15" i="9"/>
  <c r="X15" i="9"/>
  <c r="AF15" i="9"/>
  <c r="J17" i="9"/>
  <c r="R17" i="9"/>
  <c r="Z17" i="9"/>
  <c r="AH17" i="9"/>
  <c r="E3" i="9"/>
  <c r="M3" i="9"/>
  <c r="U3" i="9"/>
  <c r="AC3" i="9"/>
  <c r="J4" i="9"/>
  <c r="R4" i="9"/>
  <c r="Z4" i="9"/>
  <c r="G5" i="9"/>
  <c r="O5" i="9"/>
  <c r="W5" i="9"/>
  <c r="C9" i="9"/>
  <c r="K9" i="9"/>
  <c r="S9" i="9"/>
  <c r="AA9" i="9"/>
  <c r="E11" i="9"/>
  <c r="M11" i="9"/>
  <c r="U11" i="9"/>
  <c r="AC11" i="9"/>
  <c r="J12" i="9"/>
  <c r="R12" i="9"/>
  <c r="Z12" i="9"/>
  <c r="G13" i="9"/>
  <c r="O13" i="9"/>
  <c r="W13" i="9"/>
  <c r="I15" i="9"/>
  <c r="Q15" i="9"/>
  <c r="Y15" i="9"/>
  <c r="AG15" i="9"/>
  <c r="F16" i="9"/>
  <c r="N16" i="9"/>
  <c r="V16" i="9"/>
  <c r="C17" i="9"/>
  <c r="K17" i="9"/>
  <c r="S17" i="9"/>
  <c r="AA17" i="9"/>
  <c r="F3" i="9"/>
  <c r="N3" i="9"/>
  <c r="V3" i="9"/>
  <c r="F11" i="9"/>
  <c r="N11" i="9"/>
  <c r="V11" i="9"/>
  <c r="J15" i="9"/>
  <c r="R15" i="9"/>
  <c r="Z15" i="9"/>
  <c r="AA13" i="6" l="1"/>
  <c r="Z13" i="6"/>
  <c r="X13" i="6"/>
  <c r="V13" i="6"/>
  <c r="E13" i="6"/>
  <c r="I13" i="6"/>
  <c r="K13" i="6"/>
  <c r="J13" i="6"/>
  <c r="H13" i="6"/>
  <c r="F13" i="6"/>
  <c r="M13" i="6"/>
  <c r="Q13" i="6"/>
  <c r="AH13" i="6"/>
  <c r="AC13" i="6"/>
  <c r="AG13" i="6"/>
  <c r="AD13" i="6"/>
  <c r="D13" i="6"/>
  <c r="G13" i="6"/>
  <c r="N13" i="6"/>
  <c r="L100" i="3"/>
  <c r="L92" i="3"/>
  <c r="L84" i="3"/>
  <c r="L76" i="3"/>
  <c r="L80" i="3"/>
  <c r="L72" i="3"/>
  <c r="L90" i="3"/>
  <c r="L97" i="3"/>
  <c r="L89" i="3"/>
  <c r="L81" i="3"/>
  <c r="L73" i="3"/>
  <c r="L96" i="3"/>
  <c r="L88" i="3"/>
  <c r="L94" i="3"/>
  <c r="L86" i="3"/>
  <c r="L78" i="3"/>
  <c r="L70" i="3"/>
  <c r="L99" i="3"/>
  <c r="L91" i="3"/>
  <c r="L83" i="3"/>
  <c r="L75" i="3"/>
  <c r="L82" i="3"/>
  <c r="L85" i="3"/>
  <c r="L77" i="3"/>
  <c r="L69" i="3"/>
  <c r="B3" i="3" s="1" a="1"/>
  <c r="L98" i="3"/>
  <c r="L74" i="3"/>
  <c r="L79" i="3"/>
  <c r="L13" i="6"/>
  <c r="O13" i="6"/>
  <c r="S13" i="6"/>
  <c r="AF13" i="6"/>
  <c r="L71" i="3"/>
  <c r="Y13" i="6"/>
  <c r="R13" i="6"/>
  <c r="T13" i="6"/>
  <c r="W13" i="6"/>
  <c r="C13" i="6"/>
  <c r="P13" i="6"/>
  <c r="L101" i="3"/>
  <c r="AB13" i="6"/>
  <c r="AE13" i="6"/>
  <c r="L93" i="3"/>
  <c r="AC3" i="3" l="1"/>
  <c r="U3" i="3"/>
  <c r="M3" i="3"/>
  <c r="E3" i="3"/>
  <c r="Y3" i="3"/>
  <c r="I3" i="3"/>
  <c r="AB3" i="3"/>
  <c r="T3" i="3"/>
  <c r="L3" i="3"/>
  <c r="D3" i="3"/>
  <c r="AG3" i="3"/>
  <c r="Q3" i="3"/>
  <c r="B3" i="3"/>
  <c r="AA3" i="3"/>
  <c r="S3" i="3"/>
  <c r="K3" i="3"/>
  <c r="C3" i="3"/>
  <c r="W3" i="3"/>
  <c r="O3" i="3"/>
  <c r="AD3" i="3"/>
  <c r="V3" i="3"/>
  <c r="N3" i="3"/>
  <c r="F3" i="3"/>
  <c r="AH3" i="3"/>
  <c r="Z3" i="3"/>
  <c r="R3" i="3"/>
  <c r="J3" i="3"/>
  <c r="AE3" i="3"/>
  <c r="G3" i="3"/>
  <c r="AF3" i="3"/>
  <c r="X3" i="3"/>
  <c r="P3" i="3"/>
  <c r="H3" i="3"/>
</calcChain>
</file>

<file path=xl/sharedStrings.xml><?xml version="1.0" encoding="utf-8"?>
<sst xmlns="http://schemas.openxmlformats.org/spreadsheetml/2006/main" count="1993" uniqueCount="330">
  <si>
    <t>BAU Expected Capacity Factors</t>
  </si>
  <si>
    <t>Montana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</si>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</sst>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MT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55</v>
      </c>
      <c r="J27" s="59" t="s">
        <v>56</v>
      </c>
    </row>
    <row r="28" spans="1:10" ht="15.75" customHeight="1" x14ac:dyDescent="0.25">
      <c r="A28" s="10" t="s">
        <v>57</v>
      </c>
      <c r="B28" s="2"/>
      <c r="I28" s="59" t="s">
        <v>58</v>
      </c>
      <c r="J28" s="59" t="s">
        <v>59</v>
      </c>
    </row>
    <row r="29" spans="1:10" ht="15.75" customHeight="1" x14ac:dyDescent="0.25">
      <c r="A29" s="10" t="s">
        <v>60</v>
      </c>
      <c r="B29" s="2"/>
      <c r="I29" s="59" t="s">
        <v>61</v>
      </c>
      <c r="J29" s="59" t="s">
        <v>62</v>
      </c>
    </row>
    <row r="30" spans="1:10" ht="15.75" customHeight="1" x14ac:dyDescent="0.25">
      <c r="A30" s="10" t="s">
        <v>63</v>
      </c>
      <c r="B30" s="2"/>
      <c r="I30" s="59" t="s">
        <v>64</v>
      </c>
      <c r="J30" s="59" t="s">
        <v>65</v>
      </c>
    </row>
    <row r="31" spans="1:10" ht="15.75" customHeight="1" x14ac:dyDescent="0.25">
      <c r="A31" s="1"/>
      <c r="B31" s="2"/>
      <c r="I31" s="59" t="s">
        <v>66</v>
      </c>
      <c r="J31" s="59" t="s">
        <v>67</v>
      </c>
    </row>
    <row r="32" spans="1:10" ht="15.75" customHeight="1" x14ac:dyDescent="0.25">
      <c r="A32" s="10" t="s">
        <v>68</v>
      </c>
      <c r="B32" s="2"/>
      <c r="I32" s="59" t="s">
        <v>69</v>
      </c>
      <c r="J32" s="59" t="s">
        <v>70</v>
      </c>
    </row>
    <row r="33" spans="1:10" ht="15.75" customHeight="1" x14ac:dyDescent="0.25">
      <c r="A33" s="10" t="s">
        <v>71</v>
      </c>
      <c r="B33" s="2"/>
      <c r="I33" s="59" t="s">
        <v>72</v>
      </c>
      <c r="J33" s="59" t="s">
        <v>73</v>
      </c>
    </row>
    <row r="34" spans="1:10" ht="15.75" customHeight="1" x14ac:dyDescent="0.25">
      <c r="A34" s="10" t="s">
        <v>74</v>
      </c>
      <c r="B34" s="2"/>
      <c r="I34" s="59" t="s">
        <v>75</v>
      </c>
      <c r="J34" s="59" t="s">
        <v>76</v>
      </c>
    </row>
    <row r="35" spans="1:10" ht="15.75" customHeight="1" x14ac:dyDescent="0.25">
      <c r="A35" s="10" t="s">
        <v>77</v>
      </c>
      <c r="B35" s="2"/>
      <c r="I35" s="59" t="s">
        <v>1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MT</v>
      </c>
      <c r="B3">
        <f t="array" ref="B3:AH3">TRANSPOSE(L69:L101)</f>
        <v>0.36458684376643097</v>
      </c>
      <c r="C3">
        <v>0.36826387304638697</v>
      </c>
      <c r="D3">
        <v>0.37194090232634291</v>
      </c>
      <c r="E3">
        <v>0.37561793160629886</v>
      </c>
      <c r="F3">
        <v>0.37929496088625486</v>
      </c>
      <c r="G3">
        <v>0.38297199016621081</v>
      </c>
      <c r="H3">
        <v>0.38664901944616686</v>
      </c>
      <c r="I3">
        <v>0.39032604872612281</v>
      </c>
      <c r="J3">
        <v>0.39400307800607881</v>
      </c>
      <c r="K3">
        <v>0.39768010728603465</v>
      </c>
      <c r="L3">
        <v>0.4013571365659907</v>
      </c>
      <c r="M3">
        <v>0.40503416584594676</v>
      </c>
      <c r="N3">
        <v>0.40871119512590265</v>
      </c>
      <c r="O3">
        <v>0.4094198517032514</v>
      </c>
      <c r="P3">
        <v>0.4101285082806001</v>
      </c>
      <c r="Q3">
        <v>0.41083716485794874</v>
      </c>
      <c r="R3">
        <v>0.4115458214352975</v>
      </c>
      <c r="S3">
        <v>0.41225447801264625</v>
      </c>
      <c r="T3">
        <v>0.41296313458999495</v>
      </c>
      <c r="U3">
        <v>0.41367179116734371</v>
      </c>
      <c r="V3">
        <v>0.41438044774469235</v>
      </c>
      <c r="W3">
        <v>0.4150891043220411</v>
      </c>
      <c r="X3">
        <v>0.41579776089938991</v>
      </c>
      <c r="Y3">
        <v>0.41650641747673856</v>
      </c>
      <c r="Z3">
        <v>0.41721507405408725</v>
      </c>
      <c r="AA3">
        <v>0.41792373063143601</v>
      </c>
      <c r="AB3">
        <v>0.41863238720878471</v>
      </c>
      <c r="AC3">
        <v>0.41934104378613341</v>
      </c>
      <c r="AD3">
        <v>0.4200497003634821</v>
      </c>
      <c r="AE3">
        <v>0.42075835694083086</v>
      </c>
      <c r="AF3">
        <v>0.42146701351817956</v>
      </c>
      <c r="AG3">
        <v>0.42217567009552831</v>
      </c>
      <c r="AH3">
        <v>0.42288432667287695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Montana</v>
      </c>
      <c r="B8">
        <f t="shared" ref="B8:K8" si="0">SUMIFS(B12:B59,$A$12:$A$59,$A$3)</f>
        <v>3629</v>
      </c>
      <c r="C8">
        <f t="shared" si="0"/>
        <v>3542</v>
      </c>
      <c r="D8">
        <f t="shared" si="0"/>
        <v>13464</v>
      </c>
      <c r="E8">
        <f t="shared" si="0"/>
        <v>44029</v>
      </c>
      <c r="F8">
        <f t="shared" si="0"/>
        <v>142558</v>
      </c>
      <c r="G8">
        <f t="shared" si="0"/>
        <v>247609</v>
      </c>
      <c r="H8">
        <f t="shared" si="0"/>
        <v>122684</v>
      </c>
      <c r="I8">
        <f t="shared" si="0"/>
        <v>40167</v>
      </c>
      <c r="J8">
        <f t="shared" si="0"/>
        <v>20889</v>
      </c>
      <c r="K8">
        <f t="shared" si="0"/>
        <v>40406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56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65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62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59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67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70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76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73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0.36458684376643097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0.36826387304638697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0.37194090232634291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0.37561793160629886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0.37929496088625486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0.38297199016621081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0.38664901944616686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0.39032604872612281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0.39400307800607881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0.39768010728603465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0.4013571365659907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0.40503416584594676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0.40871119512590265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0.4094198517032514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0.4101285082806001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0.41083716485794874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0.4115458214352975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0.41225447801264625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0.41296313458999495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0.41367179116734371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0.41438044774469235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0.4150891043220411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0.41579776089938991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0.41650641747673856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0.41721507405408725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0.41792373063143601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0.41863238720878471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0.41934104378613341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0.4200497003634821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0.42075835694083086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0.42146701351817956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0.42217567009552831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0.42288432667287695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Montana</v>
      </c>
    </row>
    <row r="3" spans="1:35" ht="15" x14ac:dyDescent="0.25">
      <c r="A3" s="67" t="s">
        <v>255</v>
      </c>
      <c r="B3" t="str">
        <f>LOOKUP(B2,A8:C58,C8:C58)</f>
        <v>Seattle</v>
      </c>
      <c r="C3">
        <f t="shared" ref="C3:AI3" si="0">SUMIFS(B75:B79,$A75:$A79,$B3)</f>
        <v>0.21802830589477451</v>
      </c>
      <c r="D3">
        <f t="shared" si="0"/>
        <v>0.21957153184240891</v>
      </c>
      <c r="E3">
        <f t="shared" si="0"/>
        <v>0.22111475779004339</v>
      </c>
      <c r="F3">
        <f t="shared" si="0"/>
        <v>0.22265798373767789</v>
      </c>
      <c r="G3">
        <f t="shared" si="0"/>
        <v>0.2242012096853124</v>
      </c>
      <c r="H3">
        <f t="shared" si="0"/>
        <v>0.22574443563294691</v>
      </c>
      <c r="I3">
        <f t="shared" si="0"/>
        <v>0.22728766158058131</v>
      </c>
      <c r="J3">
        <f t="shared" si="0"/>
        <v>0.22883088752821579</v>
      </c>
      <c r="K3">
        <f t="shared" si="0"/>
        <v>0.2303741134758503</v>
      </c>
      <c r="L3">
        <f t="shared" si="0"/>
        <v>0.2319173394234848</v>
      </c>
      <c r="M3">
        <f t="shared" si="0"/>
        <v>0.23346056537111931</v>
      </c>
      <c r="N3">
        <f t="shared" si="0"/>
        <v>0.23500379131875371</v>
      </c>
      <c r="O3">
        <f t="shared" si="0"/>
        <v>0.23654701726638819</v>
      </c>
      <c r="P3">
        <f t="shared" si="0"/>
        <v>0.23765481311352349</v>
      </c>
      <c r="Q3">
        <f t="shared" si="0"/>
        <v>0.23876260896065879</v>
      </c>
      <c r="R3">
        <f t="shared" si="0"/>
        <v>0.23987040480779409</v>
      </c>
      <c r="S3">
        <f t="shared" si="0"/>
        <v>0.24097820065492939</v>
      </c>
      <c r="T3">
        <f t="shared" si="0"/>
        <v>0.24208599650206469</v>
      </c>
      <c r="U3">
        <f t="shared" si="0"/>
        <v>0.24319379234919999</v>
      </c>
      <c r="V3">
        <f t="shared" si="0"/>
        <v>0.2443015881963353</v>
      </c>
      <c r="W3">
        <f t="shared" si="0"/>
        <v>0.2454093840434706</v>
      </c>
      <c r="X3">
        <f t="shared" si="0"/>
        <v>0.2465171798906059</v>
      </c>
      <c r="Y3">
        <f t="shared" si="0"/>
        <v>0.2476249757377412</v>
      </c>
      <c r="Z3">
        <f t="shared" si="0"/>
        <v>0.2487327715848765</v>
      </c>
      <c r="AA3">
        <f t="shared" si="0"/>
        <v>0.2498405674320118</v>
      </c>
      <c r="AB3">
        <f t="shared" si="0"/>
        <v>0.2509483632791471</v>
      </c>
      <c r="AC3">
        <f t="shared" si="0"/>
        <v>0.25205615912628238</v>
      </c>
      <c r="AD3">
        <f t="shared" si="0"/>
        <v>0.25316395497341782</v>
      </c>
      <c r="AE3">
        <f t="shared" si="0"/>
        <v>0.25427175082055309</v>
      </c>
      <c r="AF3">
        <f t="shared" si="0"/>
        <v>0.25537954666768842</v>
      </c>
      <c r="AG3">
        <f t="shared" si="0"/>
        <v>0.25648734251482369</v>
      </c>
      <c r="AH3">
        <f t="shared" si="0"/>
        <v>0.25759513836195908</v>
      </c>
      <c r="AI3">
        <f t="shared" si="0"/>
        <v>0.25870293420909451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55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58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61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64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66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69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72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75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1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MT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0.217</v>
      </c>
      <c r="D7">
        <f t="shared" si="0"/>
        <v>0.2155</v>
      </c>
      <c r="E7">
        <f t="shared" si="0"/>
        <v>0.2145</v>
      </c>
      <c r="F7">
        <f t="shared" si="0"/>
        <v>0.2135</v>
      </c>
      <c r="G7">
        <f t="shared" si="0"/>
        <v>0.21249999999999999</v>
      </c>
      <c r="H7">
        <f t="shared" si="0"/>
        <v>0.21149999999999999</v>
      </c>
      <c r="I7">
        <f t="shared" si="0"/>
        <v>0.21049999999999999</v>
      </c>
      <c r="J7">
        <f t="shared" si="0"/>
        <v>0.20949999999999999</v>
      </c>
      <c r="K7">
        <f t="shared" si="0"/>
        <v>0.20849999999999999</v>
      </c>
      <c r="L7">
        <f t="shared" si="0"/>
        <v>0.20749999999999999</v>
      </c>
      <c r="M7">
        <f t="shared" ref="M7:V9" si="1">SUMIFS(V$19:V$738,$A$19:$A$738,$A$2,$B$19:$B$738,$B7)</f>
        <v>0.20549999999999999</v>
      </c>
      <c r="N7">
        <f t="shared" si="1"/>
        <v>0.20300000000000001</v>
      </c>
      <c r="O7">
        <f t="shared" si="1"/>
        <v>0.19650000000000001</v>
      </c>
      <c r="P7">
        <f t="shared" si="1"/>
        <v>0.1895</v>
      </c>
      <c r="Q7">
        <f t="shared" si="1"/>
        <v>0.193</v>
      </c>
      <c r="R7">
        <f t="shared" si="1"/>
        <v>0.19700000000000001</v>
      </c>
      <c r="S7">
        <f t="shared" si="1"/>
        <v>0.20050000000000001</v>
      </c>
      <c r="T7">
        <f t="shared" si="1"/>
        <v>0.19950000000000001</v>
      </c>
      <c r="U7">
        <f t="shared" si="1"/>
        <v>0.19850000000000001</v>
      </c>
      <c r="V7">
        <f t="shared" si="1"/>
        <v>0.19750000000000001</v>
      </c>
      <c r="W7">
        <f t="shared" ref="W7:AF9" si="2">SUMIFS(AF$19:AF$738,$A$19:$A$738,$A$2,$B$19:$B$738,$B7)</f>
        <v>0.19650000000000001</v>
      </c>
      <c r="X7">
        <f t="shared" si="2"/>
        <v>0.19550000000000001</v>
      </c>
      <c r="Y7">
        <f t="shared" si="2"/>
        <v>0.19450000000000001</v>
      </c>
      <c r="Z7">
        <f t="shared" si="2"/>
        <v>0.19350000000000001</v>
      </c>
      <c r="AA7">
        <f t="shared" si="2"/>
        <v>0.1925</v>
      </c>
      <c r="AB7">
        <f t="shared" si="2"/>
        <v>0.1915</v>
      </c>
      <c r="AC7">
        <f t="shared" si="2"/>
        <v>0.1905</v>
      </c>
      <c r="AD7">
        <f t="shared" si="2"/>
        <v>0.20050000000000001</v>
      </c>
      <c r="AE7">
        <f t="shared" si="2"/>
        <v>0.20100000000000001</v>
      </c>
      <c r="AF7">
        <f t="shared" si="2"/>
        <v>0.20100000000000001</v>
      </c>
      <c r="AG7">
        <f t="shared" ref="AG7:AH9" si="3">SUMIFS(AP$19:AP$738,$A$19:$A$738,$A$2,$B$19:$B$738,$B7)</f>
        <v>0.20150000000000001</v>
      </c>
      <c r="AH7">
        <f t="shared" si="3"/>
        <v>0.2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0.37733333333333341</v>
      </c>
      <c r="D9">
        <f t="shared" si="0"/>
        <v>0.39533333333333331</v>
      </c>
      <c r="E9">
        <f t="shared" si="0"/>
        <v>0.41399999999999998</v>
      </c>
      <c r="F9">
        <f t="shared" si="0"/>
        <v>0.41499999999999998</v>
      </c>
      <c r="G9">
        <f t="shared" si="0"/>
        <v>0.4264</v>
      </c>
      <c r="H9">
        <f t="shared" si="0"/>
        <v>0.42699999999999988</v>
      </c>
      <c r="I9">
        <f t="shared" si="0"/>
        <v>0.43980000000000008</v>
      </c>
      <c r="J9">
        <f t="shared" si="0"/>
        <v>0.4446</v>
      </c>
      <c r="K9">
        <f t="shared" si="0"/>
        <v>0.44640000000000002</v>
      </c>
      <c r="L9">
        <f t="shared" si="0"/>
        <v>0.44779999999999998</v>
      </c>
      <c r="M9">
        <f t="shared" si="1"/>
        <v>0.44440000000000002</v>
      </c>
      <c r="N9">
        <f t="shared" si="1"/>
        <v>0.44340000000000002</v>
      </c>
      <c r="O9">
        <f t="shared" si="1"/>
        <v>0.44379999999999997</v>
      </c>
      <c r="P9">
        <f t="shared" si="1"/>
        <v>0.44419999999999998</v>
      </c>
      <c r="Q9">
        <f t="shared" si="1"/>
        <v>0.44540000000000007</v>
      </c>
      <c r="R9">
        <f t="shared" si="1"/>
        <v>0.44619999999999999</v>
      </c>
      <c r="S9">
        <f t="shared" si="1"/>
        <v>0.44700000000000012</v>
      </c>
      <c r="T9">
        <f t="shared" si="1"/>
        <v>0.44819999999999999</v>
      </c>
      <c r="U9">
        <f t="shared" si="1"/>
        <v>0.44940000000000002</v>
      </c>
      <c r="V9">
        <f t="shared" si="1"/>
        <v>0.45</v>
      </c>
      <c r="W9">
        <f t="shared" si="2"/>
        <v>0.45100000000000001</v>
      </c>
      <c r="X9">
        <f t="shared" si="2"/>
        <v>0.4516</v>
      </c>
      <c r="Y9">
        <f t="shared" si="2"/>
        <v>0.45119999999999999</v>
      </c>
      <c r="Z9">
        <f t="shared" si="2"/>
        <v>0.45100000000000001</v>
      </c>
      <c r="AA9">
        <f t="shared" si="2"/>
        <v>0.45079999999999998</v>
      </c>
      <c r="AB9">
        <f t="shared" si="2"/>
        <v>0.45019999999999999</v>
      </c>
      <c r="AC9">
        <f t="shared" si="2"/>
        <v>0.45</v>
      </c>
      <c r="AD9">
        <f t="shared" si="2"/>
        <v>0.45240000000000002</v>
      </c>
      <c r="AE9">
        <f t="shared" si="2"/>
        <v>0.4546</v>
      </c>
      <c r="AF9">
        <f t="shared" si="2"/>
        <v>0.45700000000000002</v>
      </c>
      <c r="AG9">
        <f t="shared" si="3"/>
        <v>0.45960000000000001</v>
      </c>
      <c r="AH9">
        <f t="shared" si="3"/>
        <v>0.46200000000000002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0.217</v>
      </c>
      <c r="D12">
        <f t="shared" si="4"/>
        <v>0.2155</v>
      </c>
      <c r="E12">
        <f t="shared" si="4"/>
        <v>0.2145</v>
      </c>
      <c r="F12">
        <f t="shared" si="4"/>
        <v>0.2135</v>
      </c>
      <c r="G12">
        <f t="shared" si="4"/>
        <v>0.21249999999999999</v>
      </c>
      <c r="H12">
        <f t="shared" si="4"/>
        <v>0.21149999999999999</v>
      </c>
      <c r="I12">
        <f t="shared" si="4"/>
        <v>0.21049999999999999</v>
      </c>
      <c r="J12">
        <f t="shared" si="4"/>
        <v>0.20949999999999999</v>
      </c>
      <c r="K12">
        <f t="shared" si="4"/>
        <v>0.20849999999999999</v>
      </c>
      <c r="L12">
        <f t="shared" si="4"/>
        <v>0.20749999999999999</v>
      </c>
      <c r="M12">
        <f t="shared" si="4"/>
        <v>0.20549999999999999</v>
      </c>
      <c r="N12">
        <f t="shared" si="4"/>
        <v>0.20300000000000001</v>
      </c>
      <c r="O12">
        <f t="shared" si="4"/>
        <v>0.19650000000000001</v>
      </c>
      <c r="P12">
        <f t="shared" si="4"/>
        <v>0.1895</v>
      </c>
      <c r="Q12">
        <f t="shared" si="4"/>
        <v>0.193</v>
      </c>
      <c r="R12">
        <f t="shared" si="4"/>
        <v>0.19700000000000001</v>
      </c>
      <c r="S12">
        <f t="shared" si="4"/>
        <v>0.20050000000000001</v>
      </c>
      <c r="T12">
        <f t="shared" si="4"/>
        <v>0.19950000000000001</v>
      </c>
      <c r="U12">
        <f t="shared" si="4"/>
        <v>0.19850000000000001</v>
      </c>
      <c r="V12">
        <f t="shared" si="4"/>
        <v>0.19750000000000001</v>
      </c>
      <c r="W12">
        <f t="shared" si="4"/>
        <v>0.19650000000000001</v>
      </c>
      <c r="X12">
        <f t="shared" si="4"/>
        <v>0.19550000000000001</v>
      </c>
      <c r="Y12">
        <f t="shared" si="4"/>
        <v>0.19450000000000001</v>
      </c>
      <c r="Z12">
        <f t="shared" si="4"/>
        <v>0.19350000000000001</v>
      </c>
      <c r="AA12">
        <f t="shared" si="4"/>
        <v>0.1925</v>
      </c>
      <c r="AB12">
        <f t="shared" si="4"/>
        <v>0.1915</v>
      </c>
      <c r="AC12">
        <f t="shared" si="4"/>
        <v>0.1905</v>
      </c>
      <c r="AD12">
        <f t="shared" si="4"/>
        <v>0.20050000000000001</v>
      </c>
      <c r="AE12">
        <f t="shared" si="4"/>
        <v>0.20100000000000001</v>
      </c>
      <c r="AF12">
        <f t="shared" si="4"/>
        <v>0.20100000000000001</v>
      </c>
      <c r="AG12">
        <f t="shared" si="4"/>
        <v>0.20150000000000001</v>
      </c>
      <c r="AH12">
        <f t="shared" si="4"/>
        <v>0.2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0.37733333333333341</v>
      </c>
      <c r="D14">
        <f t="shared" si="6"/>
        <v>0.39533333333333331</v>
      </c>
      <c r="E14">
        <f t="shared" si="6"/>
        <v>0.41399999999999998</v>
      </c>
      <c r="F14">
        <f t="shared" si="6"/>
        <v>0.41499999999999998</v>
      </c>
      <c r="G14">
        <f t="shared" si="6"/>
        <v>0.4264</v>
      </c>
      <c r="H14">
        <f t="shared" si="6"/>
        <v>0.42699999999999988</v>
      </c>
      <c r="I14">
        <f t="shared" si="6"/>
        <v>0.43980000000000008</v>
      </c>
      <c r="J14">
        <f t="shared" si="6"/>
        <v>0.4446</v>
      </c>
      <c r="K14">
        <f t="shared" si="6"/>
        <v>0.44640000000000002</v>
      </c>
      <c r="L14">
        <f t="shared" si="6"/>
        <v>0.44779999999999998</v>
      </c>
      <c r="M14">
        <f t="shared" si="6"/>
        <v>0.44440000000000002</v>
      </c>
      <c r="N14">
        <f t="shared" si="6"/>
        <v>0.44340000000000002</v>
      </c>
      <c r="O14">
        <f t="shared" si="6"/>
        <v>0.44379999999999997</v>
      </c>
      <c r="P14">
        <f t="shared" si="6"/>
        <v>0.44419999999999998</v>
      </c>
      <c r="Q14">
        <f t="shared" si="6"/>
        <v>0.44540000000000007</v>
      </c>
      <c r="R14">
        <f t="shared" si="6"/>
        <v>0.44619999999999999</v>
      </c>
      <c r="S14">
        <f t="shared" si="6"/>
        <v>0.44700000000000012</v>
      </c>
      <c r="T14">
        <f t="shared" si="6"/>
        <v>0.44819999999999999</v>
      </c>
      <c r="U14">
        <f t="shared" si="6"/>
        <v>0.44940000000000002</v>
      </c>
      <c r="V14">
        <f t="shared" si="6"/>
        <v>0.45</v>
      </c>
      <c r="W14">
        <f t="shared" si="6"/>
        <v>0.45100000000000001</v>
      </c>
      <c r="X14">
        <f t="shared" si="6"/>
        <v>0.4516</v>
      </c>
      <c r="Y14">
        <f t="shared" si="6"/>
        <v>0.45119999999999999</v>
      </c>
      <c r="Z14">
        <f t="shared" si="6"/>
        <v>0.45100000000000001</v>
      </c>
      <c r="AA14">
        <f t="shared" si="6"/>
        <v>0.45079999999999998</v>
      </c>
      <c r="AB14">
        <f t="shared" si="6"/>
        <v>0.45019999999999999</v>
      </c>
      <c r="AC14">
        <f t="shared" si="6"/>
        <v>0.45</v>
      </c>
      <c r="AD14">
        <f t="shared" si="6"/>
        <v>0.45240000000000002</v>
      </c>
      <c r="AE14">
        <f t="shared" si="6"/>
        <v>0.4546</v>
      </c>
      <c r="AF14">
        <f t="shared" si="6"/>
        <v>0.45700000000000002</v>
      </c>
      <c r="AG14">
        <f t="shared" si="6"/>
        <v>0.45960000000000001</v>
      </c>
      <c r="AH14">
        <f t="shared" si="6"/>
        <v>0.46200000000000002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56</v>
      </c>
      <c r="B244" s="74" t="s">
        <v>56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56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56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56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56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56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56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56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56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56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56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56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56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56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56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65</v>
      </c>
      <c r="B259" s="74" t="s">
        <v>65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65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65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65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65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65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65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65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65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65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65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65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65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65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65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62</v>
      </c>
      <c r="B274" s="74" t="s">
        <v>62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62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62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62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62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62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62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62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62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62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62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62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62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62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62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59</v>
      </c>
      <c r="B289" s="74" t="s">
        <v>59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59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59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59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59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59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59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59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59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59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59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59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59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59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59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67</v>
      </c>
      <c r="B304" s="74" t="s">
        <v>67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67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67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67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67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67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67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67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67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67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67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67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67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67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67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70</v>
      </c>
      <c r="B319" s="74" t="s">
        <v>70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70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70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70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70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70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70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70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70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70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70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70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70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70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70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76</v>
      </c>
      <c r="B334" s="74" t="s">
        <v>76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76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76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76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76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76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76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76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76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76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76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76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76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76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76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73</v>
      </c>
      <c r="B349" s="74" t="s">
        <v>73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73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73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73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73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73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73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73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73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73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73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73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73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73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73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1" sqref="A11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0.70199999999999996</v>
      </c>
      <c r="C2" s="57">
        <v>0.70199999999999996</v>
      </c>
      <c r="D2" s="57">
        <v>0.70199999999999996</v>
      </c>
      <c r="E2" s="57">
        <v>0.70199999999999996</v>
      </c>
      <c r="F2" s="57">
        <v>0.70199999999999996</v>
      </c>
      <c r="G2" s="57">
        <v>0.70199999999999996</v>
      </c>
      <c r="H2" s="57">
        <v>0.70199999999999996</v>
      </c>
      <c r="I2" s="57">
        <v>0.70199999999999996</v>
      </c>
      <c r="J2" s="57">
        <v>0.70199999999999996</v>
      </c>
      <c r="K2" s="57">
        <v>0.70199999999999996</v>
      </c>
      <c r="L2" s="57">
        <v>0.70199999999999996</v>
      </c>
      <c r="M2" s="57">
        <v>0.70199999999999996</v>
      </c>
      <c r="N2" s="57">
        <v>0.70199999999999996</v>
      </c>
      <c r="O2" s="57">
        <v>0.70199999999999996</v>
      </c>
      <c r="P2" s="57">
        <v>0.70199999999999996</v>
      </c>
      <c r="Q2" s="57">
        <v>0.70199999999999996</v>
      </c>
      <c r="R2" s="57">
        <v>0.70199999999999996</v>
      </c>
      <c r="S2" s="57">
        <v>0.70199999999999996</v>
      </c>
      <c r="T2" s="57">
        <v>0.70199999999999996</v>
      </c>
      <c r="U2" s="57">
        <v>0.70199999999999996</v>
      </c>
      <c r="V2" s="57">
        <v>0.70199999999999996</v>
      </c>
      <c r="W2" s="57">
        <v>0.70199999999999996</v>
      </c>
      <c r="X2" s="57">
        <v>0.70199999999999996</v>
      </c>
      <c r="Y2" s="57">
        <v>0.70199999999999996</v>
      </c>
      <c r="Z2" s="57">
        <v>0.70199999999999996</v>
      </c>
      <c r="AA2" s="57">
        <v>0.70199999999999996</v>
      </c>
      <c r="AB2" s="57">
        <v>0.70199999999999996</v>
      </c>
      <c r="AC2" s="57">
        <v>0.70199999999999996</v>
      </c>
      <c r="AD2" s="57">
        <v>0.70199999999999996</v>
      </c>
      <c r="AE2" s="57">
        <v>0.70199999999999996</v>
      </c>
      <c r="AF2" s="57">
        <v>0.70199999999999996</v>
      </c>
      <c r="AG2" s="57">
        <v>0.70199999999999996</v>
      </c>
      <c r="AH2" s="57">
        <v>0.70199999999999996</v>
      </c>
      <c r="AI2" s="57">
        <v>0.70199999999999996</v>
      </c>
      <c r="AJ2" s="57">
        <v>0.70199999999999996</v>
      </c>
    </row>
    <row r="3" spans="1:36" ht="14.45" customHeight="1" x14ac:dyDescent="0.25">
      <c r="A3" s="10" t="s">
        <v>318</v>
      </c>
      <c r="B3" s="57">
        <v>0.44700000000000001</v>
      </c>
      <c r="C3" s="57">
        <v>0.44700000000000001</v>
      </c>
      <c r="D3" s="57">
        <v>0.44700000000000001</v>
      </c>
      <c r="E3" s="57">
        <v>0.44700000000000001</v>
      </c>
      <c r="F3" s="57">
        <v>0.44700000000000001</v>
      </c>
      <c r="G3" s="57">
        <v>0.44700000000000001</v>
      </c>
      <c r="H3" s="57">
        <v>0.44700000000000001</v>
      </c>
      <c r="I3" s="57">
        <v>0.44700000000000001</v>
      </c>
      <c r="J3" s="57">
        <v>0.44700000000000001</v>
      </c>
      <c r="K3" s="57">
        <v>0.44700000000000001</v>
      </c>
      <c r="L3" s="57">
        <v>0.44700000000000001</v>
      </c>
      <c r="M3" s="57">
        <v>0.44700000000000001</v>
      </c>
      <c r="N3" s="57">
        <v>0.44700000000000001</v>
      </c>
      <c r="O3" s="57">
        <v>0.44700000000000001</v>
      </c>
      <c r="P3" s="57">
        <v>0.44700000000000001</v>
      </c>
      <c r="Q3" s="57">
        <v>0.44700000000000001</v>
      </c>
      <c r="R3" s="57">
        <v>0.44700000000000001</v>
      </c>
      <c r="S3" s="57">
        <v>0.44700000000000001</v>
      </c>
      <c r="T3" s="57">
        <v>0.44700000000000001</v>
      </c>
      <c r="U3" s="57">
        <v>0.44700000000000001</v>
      </c>
      <c r="V3" s="57">
        <v>0.44700000000000001</v>
      </c>
      <c r="W3" s="57">
        <v>0.44700000000000001</v>
      </c>
      <c r="X3" s="57">
        <v>0.44700000000000001</v>
      </c>
      <c r="Y3" s="57">
        <v>0.44700000000000001</v>
      </c>
      <c r="Z3" s="57">
        <v>0.44700000000000001</v>
      </c>
      <c r="AA3" s="57">
        <v>0.44700000000000001</v>
      </c>
      <c r="AB3" s="57">
        <v>0.44700000000000001</v>
      </c>
      <c r="AC3" s="57">
        <v>0.44700000000000001</v>
      </c>
      <c r="AD3" s="57">
        <v>0.44700000000000001</v>
      </c>
      <c r="AE3" s="57">
        <v>0.44700000000000001</v>
      </c>
      <c r="AF3" s="57">
        <v>0.44700000000000001</v>
      </c>
      <c r="AG3" s="57">
        <v>0.44700000000000001</v>
      </c>
      <c r="AH3" s="57">
        <v>0.44700000000000001</v>
      </c>
      <c r="AI3" s="57">
        <v>0.44700000000000001</v>
      </c>
      <c r="AJ3" s="57">
        <v>0.44700000000000001</v>
      </c>
    </row>
    <row r="4" spans="1:36" ht="14.45" customHeight="1" x14ac:dyDescent="0.25">
      <c r="A4" s="10" t="s">
        <v>319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ht="14.45" customHeight="1" x14ac:dyDescent="0.25">
      <c r="A5" s="10" t="s">
        <v>320</v>
      </c>
      <c r="B5" s="57">
        <v>0.45</v>
      </c>
      <c r="C5" s="57">
        <v>0.45</v>
      </c>
      <c r="D5" s="57">
        <v>0.45</v>
      </c>
      <c r="E5" s="57">
        <v>0.45</v>
      </c>
      <c r="F5" s="57">
        <v>0.45</v>
      </c>
      <c r="G5" s="57">
        <v>0.45</v>
      </c>
      <c r="H5" s="57">
        <v>0.45</v>
      </c>
      <c r="I5" s="57">
        <v>0.45</v>
      </c>
      <c r="J5" s="57">
        <v>0.45</v>
      </c>
      <c r="K5" s="57">
        <v>0.45</v>
      </c>
      <c r="L5" s="57">
        <v>0.45</v>
      </c>
      <c r="M5" s="57">
        <v>0.45</v>
      </c>
      <c r="N5" s="57">
        <v>0.45</v>
      </c>
      <c r="O5" s="57">
        <v>0.45</v>
      </c>
      <c r="P5" s="57">
        <v>0.45</v>
      </c>
      <c r="Q5" s="57">
        <v>0.45</v>
      </c>
      <c r="R5" s="57">
        <v>0.45</v>
      </c>
      <c r="S5" s="57">
        <v>0.45</v>
      </c>
      <c r="T5" s="57">
        <v>0.45</v>
      </c>
      <c r="U5" s="57">
        <v>0.45</v>
      </c>
      <c r="V5" s="57">
        <v>0.45</v>
      </c>
      <c r="W5" s="57">
        <v>0.45</v>
      </c>
      <c r="X5" s="57">
        <v>0.45</v>
      </c>
      <c r="Y5" s="57">
        <v>0.45</v>
      </c>
      <c r="Z5" s="57">
        <v>0.45</v>
      </c>
      <c r="AA5" s="57">
        <v>0.45</v>
      </c>
      <c r="AB5" s="57">
        <v>0.45</v>
      </c>
      <c r="AC5" s="57">
        <v>0.45</v>
      </c>
      <c r="AD5" s="57">
        <v>0.45</v>
      </c>
      <c r="AE5" s="57">
        <v>0.45</v>
      </c>
      <c r="AF5" s="57">
        <v>0.45</v>
      </c>
      <c r="AG5" s="57">
        <v>0.45</v>
      </c>
      <c r="AH5" s="57">
        <v>0.45</v>
      </c>
      <c r="AI5" s="57">
        <v>0.45</v>
      </c>
      <c r="AJ5" s="57">
        <v>0.45</v>
      </c>
    </row>
    <row r="6" spans="1:36" ht="14.45" customHeight="1" x14ac:dyDescent="0.25">
      <c r="A6" s="10" t="s">
        <v>300</v>
      </c>
      <c r="B6" s="57">
        <v>0.39</v>
      </c>
      <c r="C6" s="57">
        <v>0.39</v>
      </c>
      <c r="D6" s="57">
        <v>0.39</v>
      </c>
      <c r="E6" s="57">
        <v>0.39</v>
      </c>
      <c r="F6" s="57">
        <v>0.39</v>
      </c>
      <c r="G6" s="57">
        <v>0.39</v>
      </c>
      <c r="H6" s="57">
        <v>0.39</v>
      </c>
      <c r="I6" s="57">
        <v>0.39</v>
      </c>
      <c r="J6" s="57">
        <v>0.39</v>
      </c>
      <c r="K6" s="57">
        <v>0.39</v>
      </c>
      <c r="L6" s="57">
        <v>0.39</v>
      </c>
      <c r="M6" s="57">
        <v>0.39</v>
      </c>
      <c r="N6" s="57">
        <v>0.39</v>
      </c>
      <c r="O6" s="57">
        <v>0.39</v>
      </c>
      <c r="P6" s="57">
        <v>0.39</v>
      </c>
      <c r="Q6" s="57">
        <v>0.39</v>
      </c>
      <c r="R6" s="57">
        <v>0.39</v>
      </c>
      <c r="S6" s="57">
        <v>0.39</v>
      </c>
      <c r="T6" s="57">
        <v>0.39</v>
      </c>
      <c r="U6" s="57">
        <v>0.39</v>
      </c>
      <c r="V6" s="57">
        <v>0.39</v>
      </c>
      <c r="W6" s="57">
        <v>0.39</v>
      </c>
      <c r="X6" s="57">
        <v>0.39</v>
      </c>
      <c r="Y6" s="57">
        <v>0.39</v>
      </c>
      <c r="Z6" s="57">
        <v>0.39</v>
      </c>
      <c r="AA6" s="57">
        <v>0.39</v>
      </c>
      <c r="AB6" s="57">
        <v>0.39</v>
      </c>
      <c r="AC6" s="57">
        <v>0.39</v>
      </c>
      <c r="AD6" s="57">
        <v>0.39</v>
      </c>
      <c r="AE6" s="57">
        <v>0.39</v>
      </c>
      <c r="AF6" s="57">
        <v>0.39</v>
      </c>
      <c r="AG6" s="57">
        <v>0.39</v>
      </c>
      <c r="AH6" s="57">
        <v>0.39</v>
      </c>
      <c r="AI6" s="57">
        <v>0.39</v>
      </c>
      <c r="AJ6" s="57">
        <v>0.39</v>
      </c>
    </row>
    <row r="7" spans="1:36" ht="14.45" customHeight="1" x14ac:dyDescent="0.25">
      <c r="A7" s="10" t="s">
        <v>296</v>
      </c>
      <c r="B7" s="57">
        <v>0.19700000000000001</v>
      </c>
      <c r="C7" s="57">
        <v>0.19700000000000001</v>
      </c>
      <c r="D7" s="57">
        <v>0.19700000000000001</v>
      </c>
      <c r="E7" s="57">
        <v>0.19700000000000001</v>
      </c>
      <c r="F7" s="57">
        <v>0.19700000000000001</v>
      </c>
      <c r="G7" s="57">
        <v>0.19700000000000001</v>
      </c>
      <c r="H7" s="57">
        <v>0.19700000000000001</v>
      </c>
      <c r="I7" s="57">
        <v>0.19700000000000001</v>
      </c>
      <c r="J7" s="57">
        <v>0.19700000000000001</v>
      </c>
      <c r="K7" s="57">
        <v>0.19700000000000001</v>
      </c>
      <c r="L7" s="57">
        <v>0.19700000000000001</v>
      </c>
      <c r="M7" s="57">
        <v>0.19700000000000001</v>
      </c>
      <c r="N7" s="57">
        <v>0.19700000000000001</v>
      </c>
      <c r="O7" s="57">
        <v>0.19700000000000001</v>
      </c>
      <c r="P7" s="57">
        <v>0.19700000000000001</v>
      </c>
      <c r="Q7" s="57">
        <v>0.19700000000000001</v>
      </c>
      <c r="R7" s="57">
        <v>0.19700000000000001</v>
      </c>
      <c r="S7" s="57">
        <v>0.19700000000000001</v>
      </c>
      <c r="T7" s="57">
        <v>0.19700000000000001</v>
      </c>
      <c r="U7" s="57">
        <v>0.19700000000000001</v>
      </c>
      <c r="V7" s="57">
        <v>0.19700000000000001</v>
      </c>
      <c r="W7" s="57">
        <v>0.19700000000000001</v>
      </c>
      <c r="X7" s="57">
        <v>0.19700000000000001</v>
      </c>
      <c r="Y7" s="57">
        <v>0.19700000000000001</v>
      </c>
      <c r="Z7" s="57">
        <v>0.19700000000000001</v>
      </c>
      <c r="AA7" s="57">
        <v>0.19700000000000001</v>
      </c>
      <c r="AB7" s="57">
        <v>0.19700000000000001</v>
      </c>
      <c r="AC7" s="57">
        <v>0.19700000000000001</v>
      </c>
      <c r="AD7" s="57">
        <v>0.19700000000000001</v>
      </c>
      <c r="AE7" s="57">
        <v>0.19700000000000001</v>
      </c>
      <c r="AF7" s="57">
        <v>0.19700000000000001</v>
      </c>
      <c r="AG7" s="57">
        <v>0.19700000000000001</v>
      </c>
      <c r="AH7" s="57">
        <v>0.19700000000000001</v>
      </c>
      <c r="AI7" s="57">
        <v>0.19700000000000001</v>
      </c>
      <c r="AJ7" s="57">
        <v>0.19700000000000001</v>
      </c>
    </row>
    <row r="8" spans="1:36" ht="14.45" customHeight="1" x14ac:dyDescent="0.25">
      <c r="A8" s="10" t="s">
        <v>321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ht="14.45" customHeight="1" x14ac:dyDescent="0.25">
      <c r="A9" s="10" t="s">
        <v>322</v>
      </c>
      <c r="B9" s="57">
        <v>0.76600000000000001</v>
      </c>
      <c r="C9" s="57">
        <v>0.76600000000000001</v>
      </c>
      <c r="D9" s="57">
        <v>0.76600000000000001</v>
      </c>
      <c r="E9" s="57">
        <v>0.76600000000000001</v>
      </c>
      <c r="F9" s="57">
        <v>0.76600000000000001</v>
      </c>
      <c r="G9" s="57">
        <v>0.76600000000000001</v>
      </c>
      <c r="H9" s="57">
        <v>0.76600000000000001</v>
      </c>
      <c r="I9" s="57">
        <v>0.76600000000000001</v>
      </c>
      <c r="J9" s="57">
        <v>0.76600000000000001</v>
      </c>
      <c r="K9" s="57">
        <v>0.76600000000000001</v>
      </c>
      <c r="L9" s="57">
        <v>0.76600000000000001</v>
      </c>
      <c r="M9" s="57">
        <v>0.76600000000000001</v>
      </c>
      <c r="N9" s="57">
        <v>0.76600000000000001</v>
      </c>
      <c r="O9" s="57">
        <v>0.76600000000000001</v>
      </c>
      <c r="P9" s="57">
        <v>0.76600000000000001</v>
      </c>
      <c r="Q9" s="57">
        <v>0.76600000000000001</v>
      </c>
      <c r="R9" s="57">
        <v>0.76600000000000001</v>
      </c>
      <c r="S9" s="57">
        <v>0.76600000000000001</v>
      </c>
      <c r="T9" s="57">
        <v>0.76600000000000001</v>
      </c>
      <c r="U9" s="57">
        <v>0.76600000000000001</v>
      </c>
      <c r="V9" s="57">
        <v>0.76600000000000001</v>
      </c>
      <c r="W9" s="57">
        <v>0.76600000000000001</v>
      </c>
      <c r="X9" s="57">
        <v>0.76600000000000001</v>
      </c>
      <c r="Y9" s="57">
        <v>0.76600000000000001</v>
      </c>
      <c r="Z9" s="57">
        <v>0.76600000000000001</v>
      </c>
      <c r="AA9" s="57">
        <v>0.76600000000000001</v>
      </c>
      <c r="AB9" s="57">
        <v>0.76600000000000001</v>
      </c>
      <c r="AC9" s="57">
        <v>0.76600000000000001</v>
      </c>
      <c r="AD9" s="57">
        <v>0.76600000000000001</v>
      </c>
      <c r="AE9" s="57">
        <v>0.76600000000000001</v>
      </c>
      <c r="AF9" s="57">
        <v>0.76600000000000001</v>
      </c>
      <c r="AG9" s="57">
        <v>0.76600000000000001</v>
      </c>
      <c r="AH9" s="57">
        <v>0.76600000000000001</v>
      </c>
      <c r="AI9" s="57">
        <v>0.76600000000000001</v>
      </c>
      <c r="AJ9" s="57">
        <v>0.76600000000000001</v>
      </c>
    </row>
    <row r="10" spans="1:36" ht="14.45" customHeight="1" x14ac:dyDescent="0.25">
      <c r="A10" s="10" t="s">
        <v>323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ht="14.45" customHeight="1" x14ac:dyDescent="0.25">
      <c r="A11" s="10" t="s">
        <v>324</v>
      </c>
      <c r="B11" s="57">
        <v>0.99</v>
      </c>
      <c r="C11" s="57">
        <v>0.99</v>
      </c>
      <c r="D11" s="57">
        <v>0.99</v>
      </c>
      <c r="E11" s="57">
        <v>0.99</v>
      </c>
      <c r="F11" s="57">
        <v>0.99</v>
      </c>
      <c r="G11" s="57">
        <v>0.99</v>
      </c>
      <c r="H11" s="57">
        <v>0.99</v>
      </c>
      <c r="I11" s="57">
        <v>0.99</v>
      </c>
      <c r="J11" s="57">
        <v>0.99</v>
      </c>
      <c r="K11" s="57">
        <v>0.99</v>
      </c>
      <c r="L11" s="57">
        <v>0.99</v>
      </c>
      <c r="M11" s="57">
        <v>0.99</v>
      </c>
      <c r="N11" s="57">
        <v>0.99</v>
      </c>
      <c r="O11" s="57">
        <v>0.99</v>
      </c>
      <c r="P11" s="57">
        <v>0.99</v>
      </c>
      <c r="Q11" s="57">
        <v>0.99</v>
      </c>
      <c r="R11" s="57">
        <v>0.99</v>
      </c>
      <c r="S11" s="57">
        <v>0.99</v>
      </c>
      <c r="T11" s="57">
        <v>0.99</v>
      </c>
      <c r="U11" s="57">
        <v>0.99</v>
      </c>
      <c r="V11" s="57">
        <v>0.99</v>
      </c>
      <c r="W11" s="57">
        <v>0.99</v>
      </c>
      <c r="X11" s="57">
        <v>0.99</v>
      </c>
      <c r="Y11" s="57">
        <v>0.99</v>
      </c>
      <c r="Z11" s="57">
        <v>0.99</v>
      </c>
      <c r="AA11" s="57">
        <v>0.99</v>
      </c>
      <c r="AB11" s="57">
        <v>0.99</v>
      </c>
      <c r="AC11" s="57">
        <v>0.99</v>
      </c>
      <c r="AD11" s="57">
        <v>0.99</v>
      </c>
      <c r="AE11" s="57">
        <v>0.99</v>
      </c>
      <c r="AF11" s="57">
        <v>0.99</v>
      </c>
      <c r="AG11" s="57">
        <v>0.99</v>
      </c>
      <c r="AH11" s="57">
        <v>0.99</v>
      </c>
      <c r="AI11" s="57">
        <v>0.99</v>
      </c>
      <c r="AJ11" s="57">
        <v>0.99</v>
      </c>
    </row>
    <row r="12" spans="1:36" ht="14.45" customHeight="1" x14ac:dyDescent="0.25">
      <c r="A12" s="10" t="s">
        <v>325</v>
      </c>
      <c r="B12" s="57">
        <v>0.188</v>
      </c>
      <c r="C12" s="57">
        <v>0.188</v>
      </c>
      <c r="D12" s="57">
        <v>0.188</v>
      </c>
      <c r="E12" s="57">
        <v>0.188</v>
      </c>
      <c r="F12" s="57">
        <v>0.188</v>
      </c>
      <c r="G12" s="57">
        <v>0.188</v>
      </c>
      <c r="H12" s="57">
        <v>0.188</v>
      </c>
      <c r="I12" s="57">
        <v>0.188</v>
      </c>
      <c r="J12" s="57">
        <v>0.188</v>
      </c>
      <c r="K12" s="57">
        <v>0.188</v>
      </c>
      <c r="L12" s="57">
        <v>0.188</v>
      </c>
      <c r="M12" s="57">
        <v>0.188</v>
      </c>
      <c r="N12" s="57">
        <v>0.188</v>
      </c>
      <c r="O12" s="57">
        <v>0.188</v>
      </c>
      <c r="P12" s="57">
        <v>0.188</v>
      </c>
      <c r="Q12" s="57">
        <v>0.188</v>
      </c>
      <c r="R12" s="57">
        <v>0.188</v>
      </c>
      <c r="S12" s="57">
        <v>0.188</v>
      </c>
      <c r="T12" s="57">
        <v>0.188</v>
      </c>
      <c r="U12" s="57">
        <v>0.188</v>
      </c>
      <c r="V12" s="57">
        <v>0.188</v>
      </c>
      <c r="W12" s="57">
        <v>0.188</v>
      </c>
      <c r="X12" s="57">
        <v>0.188</v>
      </c>
      <c r="Y12" s="57">
        <v>0.188</v>
      </c>
      <c r="Z12" s="57">
        <v>0.188</v>
      </c>
      <c r="AA12" s="57">
        <v>0.188</v>
      </c>
      <c r="AB12" s="57">
        <v>0.188</v>
      </c>
      <c r="AC12" s="57">
        <v>0.188</v>
      </c>
      <c r="AD12" s="57">
        <v>0.188</v>
      </c>
      <c r="AE12" s="57">
        <v>0.188</v>
      </c>
      <c r="AF12" s="57">
        <v>0.188</v>
      </c>
      <c r="AG12" s="57">
        <v>0.188</v>
      </c>
      <c r="AH12" s="57">
        <v>0.188</v>
      </c>
      <c r="AI12" s="57">
        <v>0.188</v>
      </c>
      <c r="AJ12" s="57">
        <v>0.188</v>
      </c>
    </row>
    <row r="13" spans="1:36" ht="14.45" customHeight="1" x14ac:dyDescent="0.25">
      <c r="A13" s="10" t="s">
        <v>326</v>
      </c>
      <c r="B13" s="57">
        <v>5.6000000000000001E-2</v>
      </c>
      <c r="C13" s="57">
        <v>5.6000000000000001E-2</v>
      </c>
      <c r="D13" s="57">
        <v>5.6000000000000001E-2</v>
      </c>
      <c r="E13" s="57">
        <v>5.6000000000000001E-2</v>
      </c>
      <c r="F13" s="57">
        <v>5.6000000000000001E-2</v>
      </c>
      <c r="G13" s="57">
        <v>5.6000000000000001E-2</v>
      </c>
      <c r="H13" s="57">
        <v>5.6000000000000001E-2</v>
      </c>
      <c r="I13" s="57">
        <v>5.6000000000000001E-2</v>
      </c>
      <c r="J13" s="57">
        <v>5.6000000000000001E-2</v>
      </c>
      <c r="K13" s="57">
        <v>5.6000000000000001E-2</v>
      </c>
      <c r="L13" s="57">
        <v>5.6000000000000001E-2</v>
      </c>
      <c r="M13" s="57">
        <v>5.6000000000000001E-2</v>
      </c>
      <c r="N13" s="57">
        <v>5.6000000000000001E-2</v>
      </c>
      <c r="O13" s="57">
        <v>5.6000000000000001E-2</v>
      </c>
      <c r="P13" s="57">
        <v>5.6000000000000001E-2</v>
      </c>
      <c r="Q13" s="57">
        <v>5.6000000000000001E-2</v>
      </c>
      <c r="R13" s="57">
        <v>5.6000000000000001E-2</v>
      </c>
      <c r="S13" s="57">
        <v>5.6000000000000001E-2</v>
      </c>
      <c r="T13" s="57">
        <v>5.6000000000000001E-2</v>
      </c>
      <c r="U13" s="57">
        <v>5.6000000000000001E-2</v>
      </c>
      <c r="V13" s="57">
        <v>5.6000000000000001E-2</v>
      </c>
      <c r="W13" s="57">
        <v>5.6000000000000001E-2</v>
      </c>
      <c r="X13" s="57">
        <v>5.6000000000000001E-2</v>
      </c>
      <c r="Y13" s="57">
        <v>5.6000000000000001E-2</v>
      </c>
      <c r="Z13" s="57">
        <v>5.6000000000000001E-2</v>
      </c>
      <c r="AA13" s="57">
        <v>5.6000000000000001E-2</v>
      </c>
      <c r="AB13" s="57">
        <v>5.6000000000000001E-2</v>
      </c>
      <c r="AC13" s="57">
        <v>5.6000000000000001E-2</v>
      </c>
      <c r="AD13" s="57">
        <v>5.6000000000000001E-2</v>
      </c>
      <c r="AE13" s="57">
        <v>5.6000000000000001E-2</v>
      </c>
      <c r="AF13" s="57">
        <v>5.6000000000000001E-2</v>
      </c>
      <c r="AG13" s="57">
        <v>5.6000000000000001E-2</v>
      </c>
      <c r="AH13" s="57">
        <v>5.6000000000000001E-2</v>
      </c>
      <c r="AI13" s="57">
        <v>5.6000000000000001E-2</v>
      </c>
      <c r="AJ13" s="57">
        <v>5.6000000000000001E-2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topLeftCell="L1" workbookViewId="0">
      <selection activeCell="AI21" sqref="AI21"/>
    </sheetView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0.7722</v>
      </c>
      <c r="C2" s="57">
        <f t="shared" ref="C2:L5" si="0">$B2</f>
        <v>0.7722</v>
      </c>
      <c r="D2" s="57">
        <f t="shared" si="0"/>
        <v>0.7722</v>
      </c>
      <c r="E2" s="57">
        <f t="shared" si="0"/>
        <v>0.7722</v>
      </c>
      <c r="F2" s="57">
        <f t="shared" si="0"/>
        <v>0.7722</v>
      </c>
      <c r="G2" s="57">
        <f t="shared" si="0"/>
        <v>0.7722</v>
      </c>
      <c r="H2" s="57">
        <f t="shared" si="0"/>
        <v>0.7722</v>
      </c>
      <c r="I2" s="57">
        <f t="shared" si="0"/>
        <v>0.7722</v>
      </c>
      <c r="J2" s="57">
        <f t="shared" si="0"/>
        <v>0.7722</v>
      </c>
      <c r="K2" s="57">
        <f t="shared" si="0"/>
        <v>0.7722</v>
      </c>
      <c r="L2" s="57">
        <f t="shared" si="0"/>
        <v>0.7722</v>
      </c>
      <c r="M2" s="57">
        <f t="shared" ref="M2:V5" si="1">$B2</f>
        <v>0.7722</v>
      </c>
      <c r="N2" s="57">
        <f t="shared" si="1"/>
        <v>0.7722</v>
      </c>
      <c r="O2" s="57">
        <f t="shared" si="1"/>
        <v>0.7722</v>
      </c>
      <c r="P2" s="57">
        <f t="shared" si="1"/>
        <v>0.7722</v>
      </c>
      <c r="Q2" s="57">
        <f t="shared" si="1"/>
        <v>0.7722</v>
      </c>
      <c r="R2" s="57">
        <f t="shared" si="1"/>
        <v>0.7722</v>
      </c>
      <c r="S2" s="57">
        <f t="shared" si="1"/>
        <v>0.7722</v>
      </c>
      <c r="T2" s="57">
        <f t="shared" si="1"/>
        <v>0.7722</v>
      </c>
      <c r="U2" s="57">
        <f t="shared" si="1"/>
        <v>0.7722</v>
      </c>
      <c r="V2" s="57">
        <f t="shared" si="1"/>
        <v>0.7722</v>
      </c>
      <c r="W2" s="57">
        <f t="shared" ref="W2:AJ5" si="2">$B2</f>
        <v>0.7722</v>
      </c>
      <c r="X2" s="57">
        <f t="shared" si="2"/>
        <v>0.7722</v>
      </c>
      <c r="Y2" s="57">
        <f t="shared" si="2"/>
        <v>0.7722</v>
      </c>
      <c r="Z2" s="57">
        <f t="shared" si="2"/>
        <v>0.7722</v>
      </c>
      <c r="AA2" s="57">
        <f t="shared" si="2"/>
        <v>0.7722</v>
      </c>
      <c r="AB2" s="57">
        <f t="shared" si="2"/>
        <v>0.7722</v>
      </c>
      <c r="AC2" s="57">
        <f t="shared" si="2"/>
        <v>0.7722</v>
      </c>
      <c r="AD2" s="57">
        <f t="shared" si="2"/>
        <v>0.7722</v>
      </c>
      <c r="AE2" s="57">
        <f t="shared" si="2"/>
        <v>0.7722</v>
      </c>
      <c r="AF2" s="57">
        <f t="shared" si="2"/>
        <v>0.7722</v>
      </c>
      <c r="AG2" s="57">
        <f t="shared" si="2"/>
        <v>0.7722</v>
      </c>
      <c r="AH2" s="57">
        <f t="shared" si="2"/>
        <v>0.7722</v>
      </c>
      <c r="AI2" s="57">
        <f t="shared" si="2"/>
        <v>0.7722</v>
      </c>
      <c r="AJ2" s="57">
        <f t="shared" si="2"/>
        <v>0.7722</v>
      </c>
    </row>
    <row r="3" spans="1:36" ht="14.45" customHeight="1" x14ac:dyDescent="0.25">
      <c r="A3" s="10" t="s">
        <v>318</v>
      </c>
      <c r="B3" s="57">
        <f>'BECF-pre-ret'!B3*1.1</f>
        <v>0.49170000000000003</v>
      </c>
      <c r="C3" s="57">
        <f t="shared" si="0"/>
        <v>0.49170000000000003</v>
      </c>
      <c r="D3" s="57">
        <f t="shared" si="0"/>
        <v>0.49170000000000003</v>
      </c>
      <c r="E3" s="57">
        <f t="shared" si="0"/>
        <v>0.49170000000000003</v>
      </c>
      <c r="F3" s="57">
        <f t="shared" si="0"/>
        <v>0.49170000000000003</v>
      </c>
      <c r="G3" s="57">
        <f t="shared" si="0"/>
        <v>0.49170000000000003</v>
      </c>
      <c r="H3" s="57">
        <f t="shared" si="0"/>
        <v>0.49170000000000003</v>
      </c>
      <c r="I3" s="57">
        <f t="shared" si="0"/>
        <v>0.49170000000000003</v>
      </c>
      <c r="J3" s="57">
        <f t="shared" si="0"/>
        <v>0.49170000000000003</v>
      </c>
      <c r="K3" s="57">
        <f t="shared" si="0"/>
        <v>0.49170000000000003</v>
      </c>
      <c r="L3" s="57">
        <f t="shared" si="0"/>
        <v>0.49170000000000003</v>
      </c>
      <c r="M3" s="57">
        <f t="shared" si="1"/>
        <v>0.49170000000000003</v>
      </c>
      <c r="N3" s="57">
        <f t="shared" si="1"/>
        <v>0.49170000000000003</v>
      </c>
      <c r="O3" s="57">
        <f t="shared" si="1"/>
        <v>0.49170000000000003</v>
      </c>
      <c r="P3" s="57">
        <f t="shared" si="1"/>
        <v>0.49170000000000003</v>
      </c>
      <c r="Q3" s="57">
        <f t="shared" si="1"/>
        <v>0.49170000000000003</v>
      </c>
      <c r="R3" s="57">
        <f t="shared" si="1"/>
        <v>0.49170000000000003</v>
      </c>
      <c r="S3" s="57">
        <f t="shared" si="1"/>
        <v>0.49170000000000003</v>
      </c>
      <c r="T3" s="57">
        <f t="shared" si="1"/>
        <v>0.49170000000000003</v>
      </c>
      <c r="U3" s="57">
        <f t="shared" si="1"/>
        <v>0.49170000000000003</v>
      </c>
      <c r="V3" s="57">
        <f t="shared" si="1"/>
        <v>0.49170000000000003</v>
      </c>
      <c r="W3" s="57">
        <f t="shared" si="2"/>
        <v>0.49170000000000003</v>
      </c>
      <c r="X3" s="57">
        <f t="shared" si="2"/>
        <v>0.49170000000000003</v>
      </c>
      <c r="Y3" s="57">
        <f t="shared" si="2"/>
        <v>0.49170000000000003</v>
      </c>
      <c r="Z3" s="57">
        <f t="shared" si="2"/>
        <v>0.49170000000000003</v>
      </c>
      <c r="AA3" s="57">
        <f t="shared" si="2"/>
        <v>0.49170000000000003</v>
      </c>
      <c r="AB3" s="57">
        <f t="shared" si="2"/>
        <v>0.49170000000000003</v>
      </c>
      <c r="AC3" s="57">
        <f t="shared" si="2"/>
        <v>0.49170000000000003</v>
      </c>
      <c r="AD3" s="57">
        <f t="shared" si="2"/>
        <v>0.49170000000000003</v>
      </c>
      <c r="AE3" s="57">
        <f t="shared" si="2"/>
        <v>0.49170000000000003</v>
      </c>
      <c r="AF3" s="57">
        <f t="shared" si="2"/>
        <v>0.49170000000000003</v>
      </c>
      <c r="AG3" s="57">
        <f t="shared" si="2"/>
        <v>0.49170000000000003</v>
      </c>
      <c r="AH3" s="57">
        <f t="shared" si="2"/>
        <v>0.49170000000000003</v>
      </c>
      <c r="AI3" s="57">
        <f t="shared" si="2"/>
        <v>0.49170000000000003</v>
      </c>
      <c r="AJ3" s="57">
        <f t="shared" si="2"/>
        <v>0.49170000000000003</v>
      </c>
    </row>
    <row r="4" spans="1:36" ht="14.45" customHeight="1" x14ac:dyDescent="0.25">
      <c r="A4" s="10" t="s">
        <v>319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ht="14.45" customHeight="1" x14ac:dyDescent="0.25">
      <c r="A5" s="10" t="s">
        <v>320</v>
      </c>
      <c r="B5" s="57">
        <f>'BECF-pre-ret'!B5*1.1</f>
        <v>0.49500000000000005</v>
      </c>
      <c r="C5" s="57">
        <f t="shared" si="0"/>
        <v>0.49500000000000005</v>
      </c>
      <c r="D5" s="57">
        <f t="shared" si="0"/>
        <v>0.49500000000000005</v>
      </c>
      <c r="E5" s="57">
        <f t="shared" si="0"/>
        <v>0.49500000000000005</v>
      </c>
      <c r="F5" s="57">
        <f t="shared" si="0"/>
        <v>0.49500000000000005</v>
      </c>
      <c r="G5" s="57">
        <f t="shared" si="0"/>
        <v>0.49500000000000005</v>
      </c>
      <c r="H5" s="57">
        <f t="shared" si="0"/>
        <v>0.49500000000000005</v>
      </c>
      <c r="I5" s="57">
        <f t="shared" si="0"/>
        <v>0.49500000000000005</v>
      </c>
      <c r="J5" s="57">
        <f t="shared" si="0"/>
        <v>0.49500000000000005</v>
      </c>
      <c r="K5" s="57">
        <f t="shared" si="0"/>
        <v>0.49500000000000005</v>
      </c>
      <c r="L5" s="57">
        <f t="shared" si="0"/>
        <v>0.49500000000000005</v>
      </c>
      <c r="M5" s="57">
        <f t="shared" si="1"/>
        <v>0.49500000000000005</v>
      </c>
      <c r="N5" s="57">
        <f t="shared" si="1"/>
        <v>0.49500000000000005</v>
      </c>
      <c r="O5" s="57">
        <f t="shared" si="1"/>
        <v>0.49500000000000005</v>
      </c>
      <c r="P5" s="57">
        <f t="shared" si="1"/>
        <v>0.49500000000000005</v>
      </c>
      <c r="Q5" s="57">
        <f t="shared" si="1"/>
        <v>0.49500000000000005</v>
      </c>
      <c r="R5" s="57">
        <f t="shared" si="1"/>
        <v>0.49500000000000005</v>
      </c>
      <c r="S5" s="57">
        <f t="shared" si="1"/>
        <v>0.49500000000000005</v>
      </c>
      <c r="T5" s="57">
        <f t="shared" si="1"/>
        <v>0.49500000000000005</v>
      </c>
      <c r="U5" s="57">
        <f t="shared" si="1"/>
        <v>0.49500000000000005</v>
      </c>
      <c r="V5" s="57">
        <f t="shared" si="1"/>
        <v>0.49500000000000005</v>
      </c>
      <c r="W5" s="57">
        <f t="shared" si="2"/>
        <v>0.49500000000000005</v>
      </c>
      <c r="X5" s="57">
        <f t="shared" si="2"/>
        <v>0.49500000000000005</v>
      </c>
      <c r="Y5" s="57">
        <f t="shared" si="2"/>
        <v>0.49500000000000005</v>
      </c>
      <c r="Z5" s="57">
        <f t="shared" si="2"/>
        <v>0.49500000000000005</v>
      </c>
      <c r="AA5" s="57">
        <f t="shared" si="2"/>
        <v>0.49500000000000005</v>
      </c>
      <c r="AB5" s="57">
        <f t="shared" si="2"/>
        <v>0.49500000000000005</v>
      </c>
      <c r="AC5" s="57">
        <f t="shared" si="2"/>
        <v>0.49500000000000005</v>
      </c>
      <c r="AD5" s="57">
        <f t="shared" si="2"/>
        <v>0.49500000000000005</v>
      </c>
      <c r="AE5" s="57">
        <f t="shared" si="2"/>
        <v>0.49500000000000005</v>
      </c>
      <c r="AF5" s="57">
        <f t="shared" si="2"/>
        <v>0.49500000000000005</v>
      </c>
      <c r="AG5" s="57">
        <f t="shared" si="2"/>
        <v>0.49500000000000005</v>
      </c>
      <c r="AH5" s="57">
        <f t="shared" si="2"/>
        <v>0.49500000000000005</v>
      </c>
      <c r="AI5" s="57">
        <f t="shared" si="2"/>
        <v>0.49500000000000005</v>
      </c>
      <c r="AJ5" s="57">
        <f t="shared" si="2"/>
        <v>0.49500000000000005</v>
      </c>
    </row>
    <row r="6" spans="1:36" ht="14.45" customHeight="1" x14ac:dyDescent="0.25">
      <c r="A6" s="10" t="s">
        <v>300</v>
      </c>
      <c r="B6" s="57">
        <f t="shared" ref="B6:D7" si="3">C6</f>
        <v>0.37733333333333341</v>
      </c>
      <c r="C6" s="57">
        <f t="shared" si="3"/>
        <v>0.37733333333333341</v>
      </c>
      <c r="D6" s="57">
        <f t="shared" si="3"/>
        <v>0.37733333333333341</v>
      </c>
      <c r="E6" s="73">
        <f>'Gridlab Cap Factors'!C14</f>
        <v>0.37733333333333341</v>
      </c>
      <c r="F6" s="73">
        <f>'Gridlab Cap Factors'!D14</f>
        <v>0.39533333333333331</v>
      </c>
      <c r="G6" s="73">
        <f>'Gridlab Cap Factors'!E14</f>
        <v>0.41399999999999998</v>
      </c>
      <c r="H6" s="73">
        <f>'Gridlab Cap Factors'!F14</f>
        <v>0.41499999999999998</v>
      </c>
      <c r="I6" s="73">
        <f>'Gridlab Cap Factors'!G14</f>
        <v>0.4264</v>
      </c>
      <c r="J6" s="73">
        <f>'Gridlab Cap Factors'!H14</f>
        <v>0.42699999999999988</v>
      </c>
      <c r="K6" s="73">
        <f>'Gridlab Cap Factors'!I14</f>
        <v>0.43980000000000008</v>
      </c>
      <c r="L6" s="73">
        <f>'Gridlab Cap Factors'!J14</f>
        <v>0.4446</v>
      </c>
      <c r="M6" s="73">
        <f>'Gridlab Cap Factors'!K14</f>
        <v>0.44640000000000002</v>
      </c>
      <c r="N6" s="73">
        <f>'Gridlab Cap Factors'!L14</f>
        <v>0.44779999999999998</v>
      </c>
      <c r="O6" s="73">
        <f>'Gridlab Cap Factors'!M14</f>
        <v>0.44440000000000002</v>
      </c>
      <c r="P6" s="73">
        <f>'Gridlab Cap Factors'!N14</f>
        <v>0.44340000000000002</v>
      </c>
      <c r="Q6" s="73">
        <f>'Gridlab Cap Factors'!O14</f>
        <v>0.44379999999999997</v>
      </c>
      <c r="R6" s="73">
        <f>'Gridlab Cap Factors'!P14</f>
        <v>0.44419999999999998</v>
      </c>
      <c r="S6" s="73">
        <f>'Gridlab Cap Factors'!Q14</f>
        <v>0.44540000000000007</v>
      </c>
      <c r="T6" s="73">
        <f>'Gridlab Cap Factors'!R14</f>
        <v>0.44619999999999999</v>
      </c>
      <c r="U6" s="73">
        <f>'Gridlab Cap Factors'!S14</f>
        <v>0.44700000000000012</v>
      </c>
      <c r="V6" s="73">
        <f>'Gridlab Cap Factors'!T14</f>
        <v>0.44819999999999999</v>
      </c>
      <c r="W6" s="73">
        <f>'Gridlab Cap Factors'!U14</f>
        <v>0.44940000000000002</v>
      </c>
      <c r="X6" s="73">
        <f>'Gridlab Cap Factors'!V14</f>
        <v>0.45</v>
      </c>
      <c r="Y6" s="73">
        <f>'Gridlab Cap Factors'!W14</f>
        <v>0.45100000000000001</v>
      </c>
      <c r="Z6" s="73">
        <f>'Gridlab Cap Factors'!X14</f>
        <v>0.4516</v>
      </c>
      <c r="AA6" s="73">
        <f>'Gridlab Cap Factors'!Y14</f>
        <v>0.45119999999999999</v>
      </c>
      <c r="AB6" s="73">
        <f>'Gridlab Cap Factors'!Z14</f>
        <v>0.45100000000000001</v>
      </c>
      <c r="AC6" s="73">
        <f>'Gridlab Cap Factors'!AA14</f>
        <v>0.45079999999999998</v>
      </c>
      <c r="AD6" s="73">
        <f>'Gridlab Cap Factors'!AB14</f>
        <v>0.45019999999999999</v>
      </c>
      <c r="AE6" s="73">
        <f>'Gridlab Cap Factors'!AC14</f>
        <v>0.45</v>
      </c>
      <c r="AF6" s="73">
        <f>'Gridlab Cap Factors'!AD14</f>
        <v>0.45240000000000002</v>
      </c>
      <c r="AG6" s="73">
        <f>'Gridlab Cap Factors'!AE14</f>
        <v>0.4546</v>
      </c>
      <c r="AH6" s="73">
        <f>'Gridlab Cap Factors'!AF14</f>
        <v>0.45700000000000002</v>
      </c>
      <c r="AI6" s="73">
        <f>'Gridlab Cap Factors'!AG14</f>
        <v>0.45960000000000001</v>
      </c>
      <c r="AJ6" s="73">
        <f>'Gridlab Cap Factors'!AH14</f>
        <v>0.46200000000000002</v>
      </c>
    </row>
    <row r="7" spans="1:36" ht="14.45" customHeight="1" x14ac:dyDescent="0.25">
      <c r="A7" s="10" t="s">
        <v>296</v>
      </c>
      <c r="B7" s="57">
        <f t="shared" si="3"/>
        <v>0.217</v>
      </c>
      <c r="C7" s="57">
        <f t="shared" si="3"/>
        <v>0.217</v>
      </c>
      <c r="D7" s="57">
        <f t="shared" si="3"/>
        <v>0.217</v>
      </c>
      <c r="E7" s="73">
        <f>'Gridlab Cap Factors'!C12</f>
        <v>0.217</v>
      </c>
      <c r="F7" s="73">
        <f>'Gridlab Cap Factors'!D12</f>
        <v>0.2155</v>
      </c>
      <c r="G7" s="73">
        <f>'Gridlab Cap Factors'!E12</f>
        <v>0.2145</v>
      </c>
      <c r="H7" s="73">
        <f>'Gridlab Cap Factors'!F12</f>
        <v>0.2135</v>
      </c>
      <c r="I7" s="73">
        <f>'Gridlab Cap Factors'!G12</f>
        <v>0.21249999999999999</v>
      </c>
      <c r="J7" s="73">
        <f>'Gridlab Cap Factors'!H12</f>
        <v>0.21149999999999999</v>
      </c>
      <c r="K7" s="73">
        <f>'Gridlab Cap Factors'!I12</f>
        <v>0.21049999999999999</v>
      </c>
      <c r="L7" s="73">
        <f>'Gridlab Cap Factors'!J12</f>
        <v>0.20949999999999999</v>
      </c>
      <c r="M7" s="73">
        <f>'Gridlab Cap Factors'!K12</f>
        <v>0.20849999999999999</v>
      </c>
      <c r="N7" s="73">
        <f>'Gridlab Cap Factors'!L12</f>
        <v>0.20749999999999999</v>
      </c>
      <c r="O7" s="73">
        <f>'Gridlab Cap Factors'!M12</f>
        <v>0.20549999999999999</v>
      </c>
      <c r="P7" s="73">
        <f>'Gridlab Cap Factors'!N12</f>
        <v>0.20300000000000001</v>
      </c>
      <c r="Q7" s="73">
        <f>'Gridlab Cap Factors'!O12</f>
        <v>0.19650000000000001</v>
      </c>
      <c r="R7" s="73">
        <f>'Gridlab Cap Factors'!P12</f>
        <v>0.1895</v>
      </c>
      <c r="S7" s="73">
        <f>'Gridlab Cap Factors'!Q12</f>
        <v>0.193</v>
      </c>
      <c r="T7" s="73">
        <f>'Gridlab Cap Factors'!R12</f>
        <v>0.19700000000000001</v>
      </c>
      <c r="U7" s="73">
        <f>'Gridlab Cap Factors'!S12</f>
        <v>0.20050000000000001</v>
      </c>
      <c r="V7" s="73">
        <f>'Gridlab Cap Factors'!T12</f>
        <v>0.19950000000000001</v>
      </c>
      <c r="W7" s="73">
        <f>'Gridlab Cap Factors'!U12</f>
        <v>0.19850000000000001</v>
      </c>
      <c r="X7" s="73">
        <f>'Gridlab Cap Factors'!V12</f>
        <v>0.19750000000000001</v>
      </c>
      <c r="Y7" s="73">
        <f>'Gridlab Cap Factors'!W12</f>
        <v>0.19650000000000001</v>
      </c>
      <c r="Z7" s="73">
        <f>'Gridlab Cap Factors'!X12</f>
        <v>0.19550000000000001</v>
      </c>
      <c r="AA7" s="73">
        <f>'Gridlab Cap Factors'!Y12</f>
        <v>0.19450000000000001</v>
      </c>
      <c r="AB7" s="73">
        <f>'Gridlab Cap Factors'!Z12</f>
        <v>0.19350000000000001</v>
      </c>
      <c r="AC7" s="73">
        <f>'Gridlab Cap Factors'!AA12</f>
        <v>0.1925</v>
      </c>
      <c r="AD7" s="73">
        <f>'Gridlab Cap Factors'!AB12</f>
        <v>0.1915</v>
      </c>
      <c r="AE7" s="73">
        <f>'Gridlab Cap Factors'!AC12</f>
        <v>0.1905</v>
      </c>
      <c r="AF7" s="73">
        <f>'Gridlab Cap Factors'!AD12</f>
        <v>0.20050000000000001</v>
      </c>
      <c r="AG7" s="73">
        <f>'Gridlab Cap Factors'!AE12</f>
        <v>0.20100000000000001</v>
      </c>
      <c r="AH7" s="73">
        <f>'Gridlab Cap Factors'!AF12</f>
        <v>0.20100000000000001</v>
      </c>
      <c r="AI7" s="73">
        <f>'Gridlab Cap Factors'!AG12</f>
        <v>0.20150000000000001</v>
      </c>
      <c r="AJ7" s="73">
        <f>'Gridlab Cap Factors'!AH12</f>
        <v>0.2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0.84260000000000013</v>
      </c>
      <c r="C9" s="57">
        <f t="shared" ref="C9:L13" si="4">$B9</f>
        <v>0.84260000000000013</v>
      </c>
      <c r="D9" s="57">
        <f t="shared" si="4"/>
        <v>0.84260000000000013</v>
      </c>
      <c r="E9" s="57">
        <f t="shared" si="4"/>
        <v>0.84260000000000013</v>
      </c>
      <c r="F9" s="57">
        <f t="shared" si="4"/>
        <v>0.84260000000000013</v>
      </c>
      <c r="G9" s="57">
        <f t="shared" si="4"/>
        <v>0.84260000000000013</v>
      </c>
      <c r="H9" s="57">
        <f t="shared" si="4"/>
        <v>0.84260000000000013</v>
      </c>
      <c r="I9" s="57">
        <f t="shared" si="4"/>
        <v>0.84260000000000013</v>
      </c>
      <c r="J9" s="57">
        <f t="shared" si="4"/>
        <v>0.84260000000000013</v>
      </c>
      <c r="K9" s="57">
        <f t="shared" si="4"/>
        <v>0.84260000000000013</v>
      </c>
      <c r="L9" s="57">
        <f t="shared" si="4"/>
        <v>0.84260000000000013</v>
      </c>
      <c r="M9" s="57">
        <f t="shared" ref="M9:V13" si="5">$B9</f>
        <v>0.84260000000000013</v>
      </c>
      <c r="N9" s="57">
        <f t="shared" si="5"/>
        <v>0.84260000000000013</v>
      </c>
      <c r="O9" s="57">
        <f t="shared" si="5"/>
        <v>0.84260000000000013</v>
      </c>
      <c r="P9" s="57">
        <f t="shared" si="5"/>
        <v>0.84260000000000013</v>
      </c>
      <c r="Q9" s="57">
        <f t="shared" si="5"/>
        <v>0.84260000000000013</v>
      </c>
      <c r="R9" s="57">
        <f t="shared" si="5"/>
        <v>0.84260000000000013</v>
      </c>
      <c r="S9" s="57">
        <f t="shared" si="5"/>
        <v>0.84260000000000013</v>
      </c>
      <c r="T9" s="57">
        <f t="shared" si="5"/>
        <v>0.84260000000000013</v>
      </c>
      <c r="U9" s="57">
        <f t="shared" si="5"/>
        <v>0.84260000000000013</v>
      </c>
      <c r="V9" s="57">
        <f t="shared" si="5"/>
        <v>0.84260000000000013</v>
      </c>
      <c r="W9" s="57">
        <f t="shared" ref="W9:AJ13" si="6">$B9</f>
        <v>0.84260000000000013</v>
      </c>
      <c r="X9" s="57">
        <f t="shared" si="6"/>
        <v>0.84260000000000013</v>
      </c>
      <c r="Y9" s="57">
        <f t="shared" si="6"/>
        <v>0.84260000000000013</v>
      </c>
      <c r="Z9" s="57">
        <f t="shared" si="6"/>
        <v>0.84260000000000013</v>
      </c>
      <c r="AA9" s="57">
        <f t="shared" si="6"/>
        <v>0.84260000000000013</v>
      </c>
      <c r="AB9" s="57">
        <f t="shared" si="6"/>
        <v>0.84260000000000013</v>
      </c>
      <c r="AC9" s="57">
        <f t="shared" si="6"/>
        <v>0.84260000000000013</v>
      </c>
      <c r="AD9" s="57">
        <f t="shared" si="6"/>
        <v>0.84260000000000013</v>
      </c>
      <c r="AE9" s="57">
        <f t="shared" si="6"/>
        <v>0.84260000000000013</v>
      </c>
      <c r="AF9" s="57">
        <f t="shared" si="6"/>
        <v>0.84260000000000013</v>
      </c>
      <c r="AG9" s="57">
        <f t="shared" si="6"/>
        <v>0.84260000000000013</v>
      </c>
      <c r="AH9" s="57">
        <f t="shared" si="6"/>
        <v>0.84260000000000013</v>
      </c>
      <c r="AI9" s="57">
        <f t="shared" si="6"/>
        <v>0.84260000000000013</v>
      </c>
      <c r="AJ9" s="57">
        <f t="shared" si="6"/>
        <v>0.84260000000000013</v>
      </c>
    </row>
    <row r="10" spans="1:36" ht="14.45" customHeight="1" x14ac:dyDescent="0.25">
      <c r="A10" s="10" t="s">
        <v>323</v>
      </c>
      <c r="B10" s="57">
        <f>'BECF-pre-ret'!B10*1.1</f>
        <v>0.57640000000000002</v>
      </c>
      <c r="C10" s="57">
        <f t="shared" si="4"/>
        <v>0.57640000000000002</v>
      </c>
      <c r="D10" s="57">
        <f t="shared" si="4"/>
        <v>0.57640000000000002</v>
      </c>
      <c r="E10" s="57">
        <f t="shared" si="4"/>
        <v>0.57640000000000002</v>
      </c>
      <c r="F10" s="57">
        <f t="shared" si="4"/>
        <v>0.57640000000000002</v>
      </c>
      <c r="G10" s="57">
        <f t="shared" si="4"/>
        <v>0.57640000000000002</v>
      </c>
      <c r="H10" s="57">
        <f t="shared" si="4"/>
        <v>0.57640000000000002</v>
      </c>
      <c r="I10" s="57">
        <f t="shared" si="4"/>
        <v>0.57640000000000002</v>
      </c>
      <c r="J10" s="57">
        <f t="shared" si="4"/>
        <v>0.57640000000000002</v>
      </c>
      <c r="K10" s="57">
        <f t="shared" si="4"/>
        <v>0.57640000000000002</v>
      </c>
      <c r="L10" s="57">
        <f t="shared" si="4"/>
        <v>0.57640000000000002</v>
      </c>
      <c r="M10" s="57">
        <f t="shared" si="5"/>
        <v>0.57640000000000002</v>
      </c>
      <c r="N10" s="57">
        <f t="shared" si="5"/>
        <v>0.57640000000000002</v>
      </c>
      <c r="O10" s="57">
        <f t="shared" si="5"/>
        <v>0.57640000000000002</v>
      </c>
      <c r="P10" s="57">
        <f t="shared" si="5"/>
        <v>0.57640000000000002</v>
      </c>
      <c r="Q10" s="57">
        <f t="shared" si="5"/>
        <v>0.57640000000000002</v>
      </c>
      <c r="R10" s="57">
        <f t="shared" si="5"/>
        <v>0.57640000000000002</v>
      </c>
      <c r="S10" s="57">
        <f t="shared" si="5"/>
        <v>0.57640000000000002</v>
      </c>
      <c r="T10" s="57">
        <f t="shared" si="5"/>
        <v>0.57640000000000002</v>
      </c>
      <c r="U10" s="57">
        <f t="shared" si="5"/>
        <v>0.57640000000000002</v>
      </c>
      <c r="V10" s="57">
        <f t="shared" si="5"/>
        <v>0.57640000000000002</v>
      </c>
      <c r="W10" s="57">
        <f t="shared" si="6"/>
        <v>0.57640000000000002</v>
      </c>
      <c r="X10" s="57">
        <f t="shared" si="6"/>
        <v>0.57640000000000002</v>
      </c>
      <c r="Y10" s="57">
        <f t="shared" si="6"/>
        <v>0.57640000000000002</v>
      </c>
      <c r="Z10" s="57">
        <f t="shared" si="6"/>
        <v>0.57640000000000002</v>
      </c>
      <c r="AA10" s="57">
        <f t="shared" si="6"/>
        <v>0.57640000000000002</v>
      </c>
      <c r="AB10" s="57">
        <f t="shared" si="6"/>
        <v>0.57640000000000002</v>
      </c>
      <c r="AC10" s="57">
        <f t="shared" si="6"/>
        <v>0.57640000000000002</v>
      </c>
      <c r="AD10" s="57">
        <f t="shared" si="6"/>
        <v>0.57640000000000002</v>
      </c>
      <c r="AE10" s="57">
        <f t="shared" si="6"/>
        <v>0.57640000000000002</v>
      </c>
      <c r="AF10" s="57">
        <f t="shared" si="6"/>
        <v>0.57640000000000002</v>
      </c>
      <c r="AG10" s="57">
        <f t="shared" si="6"/>
        <v>0.57640000000000002</v>
      </c>
      <c r="AH10" s="57">
        <f t="shared" si="6"/>
        <v>0.57640000000000002</v>
      </c>
      <c r="AI10" s="57">
        <f t="shared" si="6"/>
        <v>0.57640000000000002</v>
      </c>
      <c r="AJ10" s="57">
        <f t="shared" si="6"/>
        <v>0.57640000000000002</v>
      </c>
    </row>
    <row r="11" spans="1:36" ht="14.45" customHeight="1" x14ac:dyDescent="0.25">
      <c r="A11" s="10" t="s">
        <v>324</v>
      </c>
      <c r="B11" s="57">
        <f>'BECF-pre-ret'!B11*1.1</f>
        <v>1.089</v>
      </c>
      <c r="C11" s="57">
        <f t="shared" si="4"/>
        <v>1.089</v>
      </c>
      <c r="D11" s="57">
        <f t="shared" si="4"/>
        <v>1.089</v>
      </c>
      <c r="E11" s="57">
        <f t="shared" si="4"/>
        <v>1.089</v>
      </c>
      <c r="F11" s="57">
        <f t="shared" si="4"/>
        <v>1.089</v>
      </c>
      <c r="G11" s="57">
        <f t="shared" si="4"/>
        <v>1.089</v>
      </c>
      <c r="H11" s="57">
        <f t="shared" si="4"/>
        <v>1.089</v>
      </c>
      <c r="I11" s="57">
        <f t="shared" si="4"/>
        <v>1.089</v>
      </c>
      <c r="J11" s="57">
        <f t="shared" si="4"/>
        <v>1.089</v>
      </c>
      <c r="K11" s="57">
        <f t="shared" si="4"/>
        <v>1.089</v>
      </c>
      <c r="L11" s="57">
        <f t="shared" si="4"/>
        <v>1.089</v>
      </c>
      <c r="M11" s="57">
        <f t="shared" si="5"/>
        <v>1.089</v>
      </c>
      <c r="N11" s="57">
        <f t="shared" si="5"/>
        <v>1.089</v>
      </c>
      <c r="O11" s="57">
        <f t="shared" si="5"/>
        <v>1.089</v>
      </c>
      <c r="P11" s="57">
        <f t="shared" si="5"/>
        <v>1.089</v>
      </c>
      <c r="Q11" s="57">
        <f t="shared" si="5"/>
        <v>1.089</v>
      </c>
      <c r="R11" s="57">
        <f t="shared" si="5"/>
        <v>1.089</v>
      </c>
      <c r="S11" s="57">
        <f t="shared" si="5"/>
        <v>1.089</v>
      </c>
      <c r="T11" s="57">
        <f t="shared" si="5"/>
        <v>1.089</v>
      </c>
      <c r="U11" s="57">
        <f t="shared" si="5"/>
        <v>1.089</v>
      </c>
      <c r="V11" s="57">
        <f t="shared" si="5"/>
        <v>1.089</v>
      </c>
      <c r="W11" s="57">
        <f t="shared" si="6"/>
        <v>1.089</v>
      </c>
      <c r="X11" s="57">
        <f t="shared" si="6"/>
        <v>1.089</v>
      </c>
      <c r="Y11" s="57">
        <f t="shared" si="6"/>
        <v>1.089</v>
      </c>
      <c r="Z11" s="57">
        <f t="shared" si="6"/>
        <v>1.089</v>
      </c>
      <c r="AA11" s="57">
        <f t="shared" si="6"/>
        <v>1.089</v>
      </c>
      <c r="AB11" s="57">
        <f t="shared" si="6"/>
        <v>1.089</v>
      </c>
      <c r="AC11" s="57">
        <f t="shared" si="6"/>
        <v>1.089</v>
      </c>
      <c r="AD11" s="57">
        <f t="shared" si="6"/>
        <v>1.089</v>
      </c>
      <c r="AE11" s="57">
        <f t="shared" si="6"/>
        <v>1.089</v>
      </c>
      <c r="AF11" s="57">
        <f t="shared" si="6"/>
        <v>1.089</v>
      </c>
      <c r="AG11" s="57">
        <f t="shared" si="6"/>
        <v>1.089</v>
      </c>
      <c r="AH11" s="57">
        <f t="shared" si="6"/>
        <v>1.089</v>
      </c>
      <c r="AI11" s="57">
        <f t="shared" si="6"/>
        <v>1.089</v>
      </c>
      <c r="AJ11" s="57">
        <f t="shared" si="6"/>
        <v>1.089</v>
      </c>
    </row>
    <row r="12" spans="1:36" ht="14.45" customHeight="1" x14ac:dyDescent="0.25">
      <c r="A12" s="10" t="s">
        <v>325</v>
      </c>
      <c r="B12" s="57">
        <f>'BECF-pre-ret'!B12*1.1</f>
        <v>0.20680000000000001</v>
      </c>
      <c r="C12" s="57">
        <f t="shared" si="4"/>
        <v>0.20680000000000001</v>
      </c>
      <c r="D12" s="57">
        <f t="shared" si="4"/>
        <v>0.20680000000000001</v>
      </c>
      <c r="E12" s="57">
        <f t="shared" si="4"/>
        <v>0.20680000000000001</v>
      </c>
      <c r="F12" s="57">
        <f t="shared" si="4"/>
        <v>0.20680000000000001</v>
      </c>
      <c r="G12" s="57">
        <f t="shared" si="4"/>
        <v>0.20680000000000001</v>
      </c>
      <c r="H12" s="57">
        <f t="shared" si="4"/>
        <v>0.20680000000000001</v>
      </c>
      <c r="I12" s="57">
        <f t="shared" si="4"/>
        <v>0.20680000000000001</v>
      </c>
      <c r="J12" s="57">
        <f t="shared" si="4"/>
        <v>0.20680000000000001</v>
      </c>
      <c r="K12" s="57">
        <f t="shared" si="4"/>
        <v>0.20680000000000001</v>
      </c>
      <c r="L12" s="57">
        <f t="shared" si="4"/>
        <v>0.20680000000000001</v>
      </c>
      <c r="M12" s="57">
        <f t="shared" si="5"/>
        <v>0.20680000000000001</v>
      </c>
      <c r="N12" s="57">
        <f t="shared" si="5"/>
        <v>0.20680000000000001</v>
      </c>
      <c r="O12" s="57">
        <f t="shared" si="5"/>
        <v>0.20680000000000001</v>
      </c>
      <c r="P12" s="57">
        <f t="shared" si="5"/>
        <v>0.20680000000000001</v>
      </c>
      <c r="Q12" s="57">
        <f t="shared" si="5"/>
        <v>0.20680000000000001</v>
      </c>
      <c r="R12" s="57">
        <f t="shared" si="5"/>
        <v>0.20680000000000001</v>
      </c>
      <c r="S12" s="57">
        <f t="shared" si="5"/>
        <v>0.20680000000000001</v>
      </c>
      <c r="T12" s="57">
        <f t="shared" si="5"/>
        <v>0.20680000000000001</v>
      </c>
      <c r="U12" s="57">
        <f t="shared" si="5"/>
        <v>0.20680000000000001</v>
      </c>
      <c r="V12" s="57">
        <f t="shared" si="5"/>
        <v>0.20680000000000001</v>
      </c>
      <c r="W12" s="57">
        <f t="shared" si="6"/>
        <v>0.20680000000000001</v>
      </c>
      <c r="X12" s="57">
        <f t="shared" si="6"/>
        <v>0.20680000000000001</v>
      </c>
      <c r="Y12" s="57">
        <f t="shared" si="6"/>
        <v>0.20680000000000001</v>
      </c>
      <c r="Z12" s="57">
        <f t="shared" si="6"/>
        <v>0.20680000000000001</v>
      </c>
      <c r="AA12" s="57">
        <f t="shared" si="6"/>
        <v>0.20680000000000001</v>
      </c>
      <c r="AB12" s="57">
        <f t="shared" si="6"/>
        <v>0.20680000000000001</v>
      </c>
      <c r="AC12" s="57">
        <f t="shared" si="6"/>
        <v>0.20680000000000001</v>
      </c>
      <c r="AD12" s="57">
        <f t="shared" si="6"/>
        <v>0.20680000000000001</v>
      </c>
      <c r="AE12" s="57">
        <f t="shared" si="6"/>
        <v>0.20680000000000001</v>
      </c>
      <c r="AF12" s="57">
        <f t="shared" si="6"/>
        <v>0.20680000000000001</v>
      </c>
      <c r="AG12" s="57">
        <f t="shared" si="6"/>
        <v>0.20680000000000001</v>
      </c>
      <c r="AH12" s="57">
        <f t="shared" si="6"/>
        <v>0.20680000000000001</v>
      </c>
      <c r="AI12" s="57">
        <f t="shared" si="6"/>
        <v>0.20680000000000001</v>
      </c>
      <c r="AJ12" s="57">
        <f t="shared" si="6"/>
        <v>0.20680000000000001</v>
      </c>
    </row>
    <row r="13" spans="1:36" ht="14.45" customHeight="1" x14ac:dyDescent="0.25">
      <c r="A13" s="10" t="s">
        <v>326</v>
      </c>
      <c r="B13" s="57">
        <f>'BECF-pre-ret'!B13*1.1</f>
        <v>6.1600000000000009E-2</v>
      </c>
      <c r="C13" s="57">
        <f t="shared" si="4"/>
        <v>6.1600000000000009E-2</v>
      </c>
      <c r="D13" s="57">
        <f t="shared" si="4"/>
        <v>6.1600000000000009E-2</v>
      </c>
      <c r="E13" s="57">
        <f t="shared" si="4"/>
        <v>6.1600000000000009E-2</v>
      </c>
      <c r="F13" s="57">
        <f t="shared" si="4"/>
        <v>6.1600000000000009E-2</v>
      </c>
      <c r="G13" s="57">
        <f t="shared" si="4"/>
        <v>6.1600000000000009E-2</v>
      </c>
      <c r="H13" s="57">
        <f t="shared" si="4"/>
        <v>6.1600000000000009E-2</v>
      </c>
      <c r="I13" s="57">
        <f t="shared" si="4"/>
        <v>6.1600000000000009E-2</v>
      </c>
      <c r="J13" s="57">
        <f t="shared" si="4"/>
        <v>6.1600000000000009E-2</v>
      </c>
      <c r="K13" s="57">
        <f t="shared" si="4"/>
        <v>6.1600000000000009E-2</v>
      </c>
      <c r="L13" s="57">
        <f t="shared" si="4"/>
        <v>6.1600000000000009E-2</v>
      </c>
      <c r="M13" s="57">
        <f t="shared" si="5"/>
        <v>6.1600000000000009E-2</v>
      </c>
      <c r="N13" s="57">
        <f t="shared" si="5"/>
        <v>6.1600000000000009E-2</v>
      </c>
      <c r="O13" s="57">
        <f t="shared" si="5"/>
        <v>6.1600000000000009E-2</v>
      </c>
      <c r="P13" s="57">
        <f t="shared" si="5"/>
        <v>6.1600000000000009E-2</v>
      </c>
      <c r="Q13" s="57">
        <f t="shared" si="5"/>
        <v>6.1600000000000009E-2</v>
      </c>
      <c r="R13" s="57">
        <f t="shared" si="5"/>
        <v>6.1600000000000009E-2</v>
      </c>
      <c r="S13" s="57">
        <f t="shared" si="5"/>
        <v>6.1600000000000009E-2</v>
      </c>
      <c r="T13" s="57">
        <f t="shared" si="5"/>
        <v>6.1600000000000009E-2</v>
      </c>
      <c r="U13" s="57">
        <f t="shared" si="5"/>
        <v>6.1600000000000009E-2</v>
      </c>
      <c r="V13" s="57">
        <f t="shared" si="5"/>
        <v>6.1600000000000009E-2</v>
      </c>
      <c r="W13" s="57">
        <f t="shared" si="6"/>
        <v>6.1600000000000009E-2</v>
      </c>
      <c r="X13" s="57">
        <f t="shared" si="6"/>
        <v>6.1600000000000009E-2</v>
      </c>
      <c r="Y13" s="57">
        <f t="shared" si="6"/>
        <v>6.1600000000000009E-2</v>
      </c>
      <c r="Z13" s="57">
        <f t="shared" si="6"/>
        <v>6.1600000000000009E-2</v>
      </c>
      <c r="AA13" s="57">
        <f t="shared" si="6"/>
        <v>6.1600000000000009E-2</v>
      </c>
      <c r="AB13" s="57">
        <f t="shared" si="6"/>
        <v>6.1600000000000009E-2</v>
      </c>
      <c r="AC13" s="57">
        <f t="shared" si="6"/>
        <v>6.1600000000000009E-2</v>
      </c>
      <c r="AD13" s="57">
        <f t="shared" si="6"/>
        <v>6.1600000000000009E-2</v>
      </c>
      <c r="AE13" s="57">
        <f t="shared" si="6"/>
        <v>6.1600000000000009E-2</v>
      </c>
      <c r="AF13" s="57">
        <f t="shared" si="6"/>
        <v>6.1600000000000009E-2</v>
      </c>
      <c r="AG13" s="57">
        <f t="shared" si="6"/>
        <v>6.1600000000000009E-2</v>
      </c>
      <c r="AH13" s="57">
        <f t="shared" si="6"/>
        <v>6.1600000000000009E-2</v>
      </c>
      <c r="AI13" s="57">
        <f t="shared" si="6"/>
        <v>6.1600000000000009E-2</v>
      </c>
      <c r="AJ13" s="57">
        <f t="shared" si="6"/>
        <v>6.1600000000000009E-2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0.28380000000000005</v>
      </c>
      <c r="C17" s="57">
        <f t="shared" si="7"/>
        <v>0.28380000000000005</v>
      </c>
      <c r="D17" s="57">
        <f t="shared" si="7"/>
        <v>0.28380000000000005</v>
      </c>
      <c r="E17" s="57">
        <f t="shared" si="7"/>
        <v>0.28380000000000005</v>
      </c>
      <c r="F17" s="57">
        <f t="shared" si="7"/>
        <v>0.28380000000000005</v>
      </c>
      <c r="G17" s="57">
        <f t="shared" si="7"/>
        <v>0.28380000000000005</v>
      </c>
      <c r="H17" s="57">
        <f t="shared" si="7"/>
        <v>0.28380000000000005</v>
      </c>
      <c r="I17" s="57">
        <f t="shared" si="7"/>
        <v>0.28380000000000005</v>
      </c>
      <c r="J17" s="57">
        <f t="shared" si="7"/>
        <v>0.28380000000000005</v>
      </c>
      <c r="K17" s="57">
        <f t="shared" si="7"/>
        <v>0.28380000000000005</v>
      </c>
      <c r="L17" s="57">
        <f t="shared" si="7"/>
        <v>0.28380000000000005</v>
      </c>
      <c r="M17" s="57">
        <f t="shared" si="8"/>
        <v>0.28380000000000005</v>
      </c>
      <c r="N17" s="57">
        <f t="shared" si="8"/>
        <v>0.28380000000000005</v>
      </c>
      <c r="O17" s="57">
        <f t="shared" si="8"/>
        <v>0.28380000000000005</v>
      </c>
      <c r="P17" s="57">
        <f t="shared" si="8"/>
        <v>0.28380000000000005</v>
      </c>
      <c r="Q17" s="57">
        <f t="shared" si="8"/>
        <v>0.28380000000000005</v>
      </c>
      <c r="R17" s="57">
        <f t="shared" si="8"/>
        <v>0.28380000000000005</v>
      </c>
      <c r="S17" s="57">
        <f t="shared" si="8"/>
        <v>0.28380000000000005</v>
      </c>
      <c r="T17" s="57">
        <f t="shared" si="8"/>
        <v>0.28380000000000005</v>
      </c>
      <c r="U17" s="57">
        <f t="shared" si="8"/>
        <v>0.28380000000000005</v>
      </c>
      <c r="V17" s="57">
        <f t="shared" si="8"/>
        <v>0.28380000000000005</v>
      </c>
      <c r="W17" s="57">
        <f t="shared" si="9"/>
        <v>0.28380000000000005</v>
      </c>
      <c r="X17" s="57">
        <f t="shared" si="9"/>
        <v>0.28380000000000005</v>
      </c>
      <c r="Y17" s="57">
        <f t="shared" si="9"/>
        <v>0.28380000000000005</v>
      </c>
      <c r="Z17" s="57">
        <f t="shared" si="9"/>
        <v>0.28380000000000005</v>
      </c>
      <c r="AA17" s="57">
        <f t="shared" si="9"/>
        <v>0.28380000000000005</v>
      </c>
      <c r="AB17" s="57">
        <f t="shared" si="9"/>
        <v>0.28380000000000005</v>
      </c>
      <c r="AC17" s="57">
        <f t="shared" si="9"/>
        <v>0.28380000000000005</v>
      </c>
      <c r="AD17" s="57">
        <f t="shared" si="9"/>
        <v>0.28380000000000005</v>
      </c>
      <c r="AE17" s="57">
        <f t="shared" si="9"/>
        <v>0.28380000000000005</v>
      </c>
      <c r="AF17" s="57">
        <f t="shared" si="9"/>
        <v>0.28380000000000005</v>
      </c>
      <c r="AG17" s="57">
        <f t="shared" si="9"/>
        <v>0.28380000000000005</v>
      </c>
      <c r="AH17" s="57">
        <f t="shared" si="9"/>
        <v>0.28380000000000005</v>
      </c>
      <c r="AI17" s="57">
        <f t="shared" si="9"/>
        <v>0.28380000000000005</v>
      </c>
      <c r="AJ17" s="57">
        <f t="shared" si="9"/>
        <v>0.28380000000000005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2021-08-06T23:30:21Z</dcterms:modified>
</cp:coreProperties>
</file>