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NE\webappdata\"/>
    </mc:Choice>
  </mc:AlternateContent>
  <xr:revisionPtr revIDLastSave="0" documentId="8_{15F7981E-54F9-40FC-AFD5-6A1AEB31A9D1}"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<sst xmlns="http://schemas.openxmlformats.org/spreadsheetml/2006/main" count="43096" uniqueCount="4487">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</sst>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4042</v>
      </c>
      <c r="C1" s="380">
        <v>46294</v>
      </c>
      <c r="G1" s="381" t="s">
        <v>3985</v>
      </c>
      <c r="H1" s="381" t="s">
        <v>3986</v>
      </c>
    </row>
    <row r="2" spans="1:8" x14ac:dyDescent="0.25">
      <c r="B2" t="str">
        <f>_xlfn.XLOOKUP(B1,H:H,G:G,0,0,1)</f>
        <v>NE</v>
      </c>
      <c r="C2" t="str">
        <f>_xlfn.XLOOKUP(B2,G:G, H:H, 0,0,1)</f>
        <v>Nebraska</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81.753799999999998</v>
      </c>
      <c r="E2" s="436">
        <f>SUMIFS('frozen policy trendline'!E:E,'frozen policy trendline'!$A:$A,About!$B$2)-SUMIFS('frozen policy trendline'!E:E,'frozen policy trendline'!$A:$A,About!$B$2,'frozen policy trendline'!$B:$B,"Output Total CO2e Emissions by Sector[LULUCF sector]")</f>
        <v>83.179069999999996</v>
      </c>
      <c r="F2" s="436">
        <f>SUMIFS('frozen policy trendline'!F:F,'frozen policy trendline'!$A:$A,About!$B$2)-SUMIFS('frozen policy trendline'!F:F,'frozen policy trendline'!$A:$A,About!$B$2,'frozen policy trendline'!$B:$B,"Output Total CO2e Emissions by Sector[LULUCF sector]")</f>
        <v>83.901540000000011</v>
      </c>
      <c r="G2" s="436">
        <f>SUMIFS('frozen policy trendline'!G:G,'frozen policy trendline'!$A:$A,About!$B$2)-SUMIFS('frozen policy trendline'!G:G,'frozen policy trendline'!$A:$A,About!$B$2,'frozen policy trendline'!$B:$B,"Output Total CO2e Emissions by Sector[LULUCF sector]")</f>
        <v>84.737760000000009</v>
      </c>
      <c r="H2" s="436">
        <f>SUMIFS('frozen policy trendline'!H:H,'frozen policy trendline'!$A:$A,About!$B$2)-SUMIFS('frozen policy trendline'!H:H,'frozen policy trendline'!$A:$A,About!$B$2,'frozen policy trendline'!$B:$B,"Output Total CO2e Emissions by Sector[LULUCF sector]")</f>
        <v>85.143479999999997</v>
      </c>
      <c r="I2" s="436">
        <f>SUMIFS('frozen policy trendline'!I:I,'frozen policy trendline'!$A:$A,About!$B$2)-SUMIFS('frozen policy trendline'!I:I,'frozen policy trendline'!$A:$A,About!$B$2,'frozen policy trendline'!$B:$B,"Output Total CO2e Emissions by Sector[LULUCF sector]")</f>
        <v>84.82077000000001</v>
      </c>
      <c r="J2" s="436">
        <f>SUMIFS('frozen policy trendline'!J:J,'frozen policy trendline'!$A:$A,About!$B$2)-SUMIFS('frozen policy trendline'!J:J,'frozen policy trendline'!$A:$A,About!$B$2,'frozen policy trendline'!$B:$B,"Output Total CO2e Emissions by Sector[LULUCF sector]")</f>
        <v>83.016054980000007</v>
      </c>
      <c r="K2" s="436">
        <f>SUMIFS('frozen policy trendline'!K:K,'frozen policy trendline'!$A:$A,About!$B$2)-SUMIFS('frozen policy trendline'!K:K,'frozen policy trendline'!$A:$A,About!$B$2,'frozen policy trendline'!$B:$B,"Output Total CO2e Emissions by Sector[LULUCF sector]")</f>
        <v>80.716396680000003</v>
      </c>
      <c r="L2" s="436">
        <f>SUMIFS('frozen policy trendline'!L:L,'frozen policy trendline'!$A:$A,About!$B$2)-SUMIFS('frozen policy trendline'!L:L,'frozen policy trendline'!$A:$A,About!$B$2,'frozen policy trendline'!$B:$B,"Output Total CO2e Emissions by Sector[LULUCF sector]")</f>
        <v>78.683665329999997</v>
      </c>
      <c r="M2" s="436">
        <f>SUMIFS('frozen policy trendline'!M:M,'frozen policy trendline'!$A:$A,About!$B$2)-SUMIFS('frozen policy trendline'!M:M,'frozen policy trendline'!$A:$A,About!$B$2,'frozen policy trendline'!$B:$B,"Output Total CO2e Emissions by Sector[LULUCF sector]")</f>
        <v>77.502700180000005</v>
      </c>
      <c r="N2" s="436">
        <f>SUMIFS('frozen policy trendline'!N:N,'frozen policy trendline'!$A:$A,About!$B$2)-SUMIFS('frozen policy trendline'!N:N,'frozen policy trendline'!$A:$A,About!$B$2,'frozen policy trendline'!$B:$B,"Output Total CO2e Emissions by Sector[LULUCF sector]")</f>
        <v>70.595443660000001</v>
      </c>
      <c r="O2" s="436">
        <f>SUMIFS('frozen policy trendline'!O:O,'frozen policy trendline'!$A:$A,About!$B$2)-SUMIFS('frozen policy trendline'!O:O,'frozen policy trendline'!$A:$A,About!$B$2,'frozen policy trendline'!$B:$B,"Output Total CO2e Emissions by Sector[LULUCF sector]")</f>
        <v>70.588902099999999</v>
      </c>
      <c r="P2" s="436">
        <f>SUMIFS('frozen policy trendline'!P:P,'frozen policy trendline'!$A:$A,About!$B$2)-SUMIFS('frozen policy trendline'!P:P,'frozen policy trendline'!$A:$A,About!$B$2,'frozen policy trendline'!$B:$B,"Output Total CO2e Emissions by Sector[LULUCF sector]")</f>
        <v>70.081551300000001</v>
      </c>
      <c r="Q2" s="436">
        <f>SUMIFS('frozen policy trendline'!Q:Q,'frozen policy trendline'!$A:$A,About!$B$2)-SUMIFS('frozen policy trendline'!Q:Q,'frozen policy trendline'!$A:$A,About!$B$2,'frozen policy trendline'!$B:$B,"Output Total CO2e Emissions by Sector[LULUCF sector]")</f>
        <v>69.649441100000004</v>
      </c>
      <c r="R2" s="436">
        <f>SUMIFS('frozen policy trendline'!R:R,'frozen policy trendline'!$A:$A,About!$B$2)-SUMIFS('frozen policy trendline'!R:R,'frozen policy trendline'!$A:$A,About!$B$2,'frozen policy trendline'!$B:$B,"Output Total CO2e Emissions by Sector[LULUCF sector]")</f>
        <v>69.586140900000004</v>
      </c>
      <c r="S2" s="436">
        <f>SUMIFS('frozen policy trendline'!S:S,'frozen policy trendline'!$A:$A,About!$B$2)-SUMIFS('frozen policy trendline'!S:S,'frozen policy trendline'!$A:$A,About!$B$2,'frozen policy trendline'!$B:$B,"Output Total CO2e Emissions by Sector[LULUCF sector]")</f>
        <v>69.585561099999993</v>
      </c>
      <c r="T2" s="436">
        <f>SUMIFS('frozen policy trendline'!T:T,'frozen policy trendline'!$A:$A,About!$B$2)-SUMIFS('frozen policy trendline'!T:T,'frozen policy trendline'!$A:$A,About!$B$2,'frozen policy trendline'!$B:$B,"Output Total CO2e Emissions by Sector[LULUCF sector]")</f>
        <v>69.70725259999999</v>
      </c>
      <c r="U2" s="436">
        <f>SUMIFS('frozen policy trendline'!U:U,'frozen policy trendline'!$A:$A,About!$B$2)-SUMIFS('frozen policy trendline'!U:U,'frozen policy trendline'!$A:$A,About!$B$2,'frozen policy trendline'!$B:$B,"Output Total CO2e Emissions by Sector[LULUCF sector]")</f>
        <v>69.693344500000009</v>
      </c>
      <c r="V2" s="436">
        <f>SUMIFS('frozen policy trendline'!V:V,'frozen policy trendline'!$A:$A,About!$B$2)-SUMIFS('frozen policy trendline'!V:V,'frozen policy trendline'!$A:$A,About!$B$2,'frozen policy trendline'!$B:$B,"Output Total CO2e Emissions by Sector[LULUCF sector]")</f>
        <v>69.658035499999997</v>
      </c>
      <c r="W2" s="436">
        <f>SUMIFS('frozen policy trendline'!W:W,'frozen policy trendline'!$A:$A,About!$B$2)-SUMIFS('frozen policy trendline'!W:W,'frozen policy trendline'!$A:$A,About!$B$2,'frozen policy trendline'!$B:$B,"Output Total CO2e Emissions by Sector[LULUCF sector]")</f>
        <v>69.666886300000002</v>
      </c>
      <c r="X2" s="436">
        <f>SUMIFS('frozen policy trendline'!X:X,'frozen policy trendline'!$A:$A,About!$B$2)-SUMIFS('frozen policy trendline'!X:X,'frozen policy trendline'!$A:$A,About!$B$2,'frozen policy trendline'!$B:$B,"Output Total CO2e Emissions by Sector[LULUCF sector]")</f>
        <v>71.048477300000002</v>
      </c>
      <c r="Y2" s="436">
        <f>SUMIFS('frozen policy trendline'!Y:Y,'frozen policy trendline'!$A:$A,About!$B$2)-SUMIFS('frozen policy trendline'!Y:Y,'frozen policy trendline'!$A:$A,About!$B$2,'frozen policy trendline'!$B:$B,"Output Total CO2e Emissions by Sector[LULUCF sector]")</f>
        <v>71.389709200000013</v>
      </c>
      <c r="Z2" s="436">
        <f>SUMIFS('frozen policy trendline'!Z:Z,'frozen policy trendline'!$A:$A,About!$B$2)-SUMIFS('frozen policy trendline'!Z:Z,'frozen policy trendline'!$A:$A,About!$B$2,'frozen policy trendline'!$B:$B,"Output Total CO2e Emissions by Sector[LULUCF sector]")</f>
        <v>71.493549200000004</v>
      </c>
      <c r="AA2" s="436">
        <f>SUMIFS('frozen policy trendline'!AA:AA,'frozen policy trendline'!$A:$A,About!$B$2)-SUMIFS('frozen policy trendline'!AA:AA,'frozen policy trendline'!$A:$A,About!$B$2,'frozen policy trendline'!$B:$B,"Output Total CO2e Emissions by Sector[LULUCF sector]")</f>
        <v>71.593759000000006</v>
      </c>
      <c r="AB2" s="436">
        <f>SUMIFS('frozen policy trendline'!AB:AB,'frozen policy trendline'!$A:$A,About!$B$2)-SUMIFS('frozen policy trendline'!AB:AB,'frozen policy trendline'!$A:$A,About!$B$2,'frozen policy trendline'!$B:$B,"Output Total CO2e Emissions by Sector[LULUCF sector]")</f>
        <v>71.729018800000006</v>
      </c>
      <c r="AC2" s="436">
        <f>SUMIFS('frozen policy trendline'!AC:AC,'frozen policy trendline'!$A:$A,About!$B$2)-SUMIFS('frozen policy trendline'!AC:AC,'frozen policy trendline'!$A:$A,About!$B$2,'frozen policy trendline'!$B:$B,"Output Total CO2e Emissions by Sector[LULUCF sector]")</f>
        <v>71.740989200000001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NE</v>
      </c>
      <c r="C1" s="409">
        <f>SUM(C4:C87)</f>
        <v>33.124798398529506</v>
      </c>
      <c r="D1" s="409">
        <f t="shared" ref="D1:AG1" si="0">SUM(D4:D87)</f>
        <v>34.233438547039995</v>
      </c>
      <c r="E1" s="409">
        <f t="shared" si="0"/>
        <v>32.999469890539096</v>
      </c>
      <c r="F1" s="409">
        <f t="shared" si="0"/>
        <v>36.512686403319897</v>
      </c>
      <c r="G1" s="409">
        <f t="shared" si="0"/>
        <v>36.646440905284415</v>
      </c>
      <c r="H1" s="409">
        <f t="shared" si="0"/>
        <v>39.5466187650633</v>
      </c>
      <c r="I1" s="409">
        <f t="shared" si="0"/>
        <v>40.071163897278709</v>
      </c>
      <c r="J1" s="409">
        <f t="shared" si="0"/>
        <v>41.022669240458306</v>
      </c>
      <c r="K1" s="409">
        <f t="shared" si="0"/>
        <v>43.318304666512802</v>
      </c>
      <c r="L1" s="409">
        <f t="shared" si="0"/>
        <v>41.913256980046896</v>
      </c>
      <c r="M1" s="409">
        <f t="shared" si="0"/>
        <v>43.386028975658206</v>
      </c>
      <c r="N1" s="409">
        <f t="shared" si="0"/>
        <v>45.420089707226794</v>
      </c>
      <c r="O1" s="409">
        <f t="shared" si="0"/>
        <v>44.790923563110894</v>
      </c>
      <c r="P1" s="409">
        <f t="shared" si="0"/>
        <v>45.948449619135786</v>
      </c>
      <c r="Q1" s="409">
        <f t="shared" si="0"/>
        <v>45.568263062624503</v>
      </c>
      <c r="R1" s="409">
        <f t="shared" si="0"/>
        <v>45.755999727921498</v>
      </c>
      <c r="S1" s="409">
        <f t="shared" si="0"/>
        <v>46.605020382577301</v>
      </c>
      <c r="T1" s="409">
        <f t="shared" si="0"/>
        <v>47.091075456611598</v>
      </c>
      <c r="U1" s="409">
        <f t="shared" si="0"/>
        <v>48.751501990975804</v>
      </c>
      <c r="V1" s="409">
        <f t="shared" si="0"/>
        <v>49.320737359907582</v>
      </c>
      <c r="W1" s="409">
        <f t="shared" si="0"/>
        <v>49.908370927341196</v>
      </c>
      <c r="X1" s="409">
        <f t="shared" si="0"/>
        <v>52.833502428675203</v>
      </c>
      <c r="Y1" s="409">
        <f t="shared" si="0"/>
        <v>50.964629551672019</v>
      </c>
      <c r="Z1" s="409">
        <f t="shared" si="0"/>
        <v>54.015953399241013</v>
      </c>
      <c r="AA1" s="409">
        <f t="shared" si="0"/>
        <v>52.68192671385119</v>
      </c>
      <c r="AB1" s="409">
        <f t="shared" si="0"/>
        <v>51.1593983241982</v>
      </c>
      <c r="AC1" s="409">
        <f t="shared" si="0"/>
        <v>49.117933055170383</v>
      </c>
      <c r="AD1" s="409">
        <f t="shared" si="0"/>
        <v>48.185367056155307</v>
      </c>
      <c r="AE1" s="409">
        <f t="shared" si="0"/>
        <v>52.407850372858888</v>
      </c>
      <c r="AF1" s="409">
        <f t="shared" si="0"/>
        <v>50.513811431373199</v>
      </c>
      <c r="AG1" s="409">
        <f t="shared" si="0"/>
        <v>46.752873161672007</v>
      </c>
      <c r="AH1" s="409">
        <f>SUM(AH4:AH87)</f>
        <v>47.675334816415003</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13.2747811484479</v>
      </c>
      <c r="D4">
        <f>SUMIFS('EPA Export Aggregation'!G:G,'EPA Export Aggregation'!$A:$A,$B4,'EPA Export Aggregation'!$D:$D,$A$1)*IF($A4="CH4",About!$D$58,IF($A4="N2O",About!$D$59,1))</f>
        <v>14.0631613892633</v>
      </c>
      <c r="E4">
        <f>SUMIFS('EPA Export Aggregation'!H:H,'EPA Export Aggregation'!$A:$A,$B4,'EPA Export Aggregation'!$D:$D,$A$1)*IF($A4="CH4",About!$D$58,IF($A4="N2O",About!$D$59,1))</f>
        <v>12.951371056320999</v>
      </c>
      <c r="F4">
        <f>SUMIFS('EPA Export Aggregation'!I:I,'EPA Export Aggregation'!$A:$A,$B4,'EPA Export Aggregation'!$D:$D,$A$1)*IF($A4="CH4",About!$D$58,IF($A4="N2O",About!$D$59,1))</f>
        <v>15.2295755038037</v>
      </c>
      <c r="G4">
        <f>SUMIFS('EPA Export Aggregation'!J:J,'EPA Export Aggregation'!$A:$A,$B4,'EPA Export Aggregation'!$D:$D,$A$1)*IF($A4="CH4",About!$D$58,IF($A4="N2O",About!$D$59,1))</f>
        <v>14.646233944595</v>
      </c>
      <c r="H4">
        <f>SUMIFS('EPA Export Aggregation'!K:K,'EPA Export Aggregation'!$A:$A,$B4,'EPA Export Aggregation'!$D:$D,$A$1)*IF($A4="CH4",About!$D$58,IF($A4="N2O",About!$D$59,1))</f>
        <v>16.606304555864199</v>
      </c>
      <c r="I4">
        <f>SUMIFS('EPA Export Aggregation'!L:L,'EPA Export Aggregation'!$A:$A,$B4,'EPA Export Aggregation'!$D:$D,$A$1)*IF($A4="CH4",About!$D$58,IF($A4="N2O",About!$D$59,1))</f>
        <v>16.631970039659301</v>
      </c>
      <c r="J4">
        <f>SUMIFS('EPA Export Aggregation'!M:M,'EPA Export Aggregation'!$A:$A,$B4,'EPA Export Aggregation'!$D:$D,$A$1)*IF($A4="CH4",About!$D$58,IF($A4="N2O",About!$D$59,1))</f>
        <v>17.810837478747398</v>
      </c>
      <c r="K4">
        <f>SUMIFS('EPA Export Aggregation'!N:N,'EPA Export Aggregation'!$A:$A,$B4,'EPA Export Aggregation'!$D:$D,$A$1)*IF($A4="CH4",About!$D$58,IF($A4="N2O",About!$D$59,1))</f>
        <v>19.087743418642301</v>
      </c>
      <c r="L4">
        <f>SUMIFS('EPA Export Aggregation'!O:O,'EPA Export Aggregation'!$A:$A,$B4,'EPA Export Aggregation'!$D:$D,$A$1)*IF($A4="CH4",About!$D$58,IF($A4="N2O",About!$D$59,1))</f>
        <v>18.437083789770401</v>
      </c>
      <c r="M4">
        <f>SUMIFS('EPA Export Aggregation'!P:P,'EPA Export Aggregation'!$A:$A,$B4,'EPA Export Aggregation'!$D:$D,$A$1)*IF($A4="CH4",About!$D$58,IF($A4="N2O",About!$D$59,1))</f>
        <v>19.2686635044852</v>
      </c>
      <c r="N4">
        <f>SUMIFS('EPA Export Aggregation'!Q:Q,'EPA Export Aggregation'!$A:$A,$B4,'EPA Export Aggregation'!$D:$D,$A$1)*IF($A4="CH4",About!$D$58,IF($A4="N2O",About!$D$59,1))</f>
        <v>20.881130358341998</v>
      </c>
      <c r="O4">
        <f>SUMIFS('EPA Export Aggregation'!R:R,'EPA Export Aggregation'!$A:$A,$B4,'EPA Export Aggregation'!$D:$D,$A$1)*IF($A4="CH4",About!$D$58,IF($A4="N2O",About!$D$59,1))</f>
        <v>20.3103469620402</v>
      </c>
      <c r="P4">
        <f>SUMIFS('EPA Export Aggregation'!S:S,'EPA Export Aggregation'!$A:$A,$B4,'EPA Export Aggregation'!$D:$D,$A$1)*IF($A4="CH4",About!$D$58,IF($A4="N2O",About!$D$59,1))</f>
        <v>21.264682053159799</v>
      </c>
      <c r="Q4">
        <f>SUMIFS('EPA Export Aggregation'!T:T,'EPA Export Aggregation'!$A:$A,$B4,'EPA Export Aggregation'!$D:$D,$A$1)*IF($A4="CH4",About!$D$58,IF($A4="N2O",About!$D$59,1))</f>
        <v>20.866350574759299</v>
      </c>
      <c r="R4">
        <f>SUMIFS('EPA Export Aggregation'!U:U,'EPA Export Aggregation'!$A:$A,$B4,'EPA Export Aggregation'!$D:$D,$A$1)*IF($A4="CH4",About!$D$58,IF($A4="N2O",About!$D$59,1))</f>
        <v>21.565093034095302</v>
      </c>
      <c r="S4">
        <f>SUMIFS('EPA Export Aggregation'!V:V,'EPA Export Aggregation'!$A:$A,$B4,'EPA Export Aggregation'!$D:$D,$A$1)*IF($A4="CH4",About!$D$58,IF($A4="N2O",About!$D$59,1))</f>
        <v>21.351285789664999</v>
      </c>
      <c r="T4">
        <f>SUMIFS('EPA Export Aggregation'!W:W,'EPA Export Aggregation'!$A:$A,$B4,'EPA Export Aggregation'!$D:$D,$A$1)*IF($A4="CH4",About!$D$58,IF($A4="N2O",About!$D$59,1))</f>
        <v>20.543433305927401</v>
      </c>
      <c r="U4">
        <f>SUMIFS('EPA Export Aggregation'!X:X,'EPA Export Aggregation'!$A:$A,$B4,'EPA Export Aggregation'!$D:$D,$A$1)*IF($A4="CH4",About!$D$58,IF($A4="N2O",About!$D$59,1))</f>
        <v>22.078060047120299</v>
      </c>
      <c r="V4">
        <f>SUMIFS('EPA Export Aggregation'!Y:Y,'EPA Export Aggregation'!$A:$A,$B4,'EPA Export Aggregation'!$D:$D,$A$1)*IF($A4="CH4",About!$D$58,IF($A4="N2O",About!$D$59,1))</f>
        <v>23.336633950598301</v>
      </c>
      <c r="W4">
        <f>SUMIFS('EPA Export Aggregation'!Z:Z,'EPA Export Aggregation'!$A:$A,$B4,'EPA Export Aggregation'!$D:$D,$A$1)*IF($A4="CH4",About!$D$58,IF($A4="N2O",About!$D$59,1))</f>
        <v>23.3297974747308</v>
      </c>
      <c r="X4">
        <f>SUMIFS('EPA Export Aggregation'!AA:AA,'EPA Export Aggregation'!$A:$A,$B4,'EPA Export Aggregation'!$D:$D,$A$1)*IF($A4="CH4",About!$D$58,IF($A4="N2O",About!$D$59,1))</f>
        <v>25.693401100867298</v>
      </c>
      <c r="Y4">
        <f>SUMIFS('EPA Export Aggregation'!AB:AB,'EPA Export Aggregation'!$A:$A,$B4,'EPA Export Aggregation'!$D:$D,$A$1)*IF($A4="CH4",About!$D$58,IF($A4="N2O",About!$D$59,1))</f>
        <v>24.675065512893799</v>
      </c>
      <c r="Z4">
        <f>SUMIFS('EPA Export Aggregation'!AC:AC,'EPA Export Aggregation'!$A:$A,$B4,'EPA Export Aggregation'!$D:$D,$A$1)*IF($A4="CH4",About!$D$58,IF($A4="N2O",About!$D$59,1))</f>
        <v>26.335330748841699</v>
      </c>
      <c r="AA4">
        <f>SUMIFS('EPA Export Aggregation'!AD:AD,'EPA Export Aggregation'!$A:$A,$B4,'EPA Export Aggregation'!$D:$D,$A$1)*IF($A4="CH4",About!$D$58,IF($A4="N2O",About!$D$59,1))</f>
        <v>24.5813546981495</v>
      </c>
      <c r="AB4">
        <f>SUMIFS('EPA Export Aggregation'!AE:AE,'EPA Export Aggregation'!$A:$A,$B4,'EPA Export Aggregation'!$D:$D,$A$1)*IF($A4="CH4",About!$D$58,IF($A4="N2O",About!$D$59,1))</f>
        <v>23.679593388920502</v>
      </c>
      <c r="AC4">
        <f>SUMIFS('EPA Export Aggregation'!AF:AF,'EPA Export Aggregation'!$A:$A,$B4,'EPA Export Aggregation'!$D:$D,$A$1)*IF($A4="CH4",About!$D$58,IF($A4="N2O",About!$D$59,1))</f>
        <v>21.4022518399427</v>
      </c>
      <c r="AD4">
        <f>SUMIFS('EPA Export Aggregation'!AG:AG,'EPA Export Aggregation'!$A:$A,$B4,'EPA Export Aggregation'!$D:$D,$A$1)*IF($A4="CH4",About!$D$58,IF($A4="N2O",About!$D$59,1))</f>
        <v>20.703611087128301</v>
      </c>
      <c r="AE4">
        <f>SUMIFS('EPA Export Aggregation'!AH:AH,'EPA Export Aggregation'!$A:$A,$B4,'EPA Export Aggregation'!$D:$D,$A$1)*IF($A4="CH4",About!$D$58,IF($A4="N2O",About!$D$59,1))</f>
        <v>23.8439335532554</v>
      </c>
      <c r="AF4">
        <f>SUMIFS('EPA Export Aggregation'!AI:AI,'EPA Export Aggregation'!$A:$A,$B4,'EPA Export Aggregation'!$D:$D,$A$1)*IF($A4="CH4",About!$D$58,IF($A4="N2O",About!$D$59,1))</f>
        <v>22.015229075879599</v>
      </c>
      <c r="AG4">
        <f>SUMIFS('EPA Export Aggregation'!AJ:AJ,'EPA Export Aggregation'!$A:$A,$B4,'EPA Export Aggregation'!$D:$D,$A$1)*IF($A4="CH4",About!$D$58,IF($A4="N2O",About!$D$59,1))</f>
        <v>19.650024400490601</v>
      </c>
      <c r="AH4">
        <f>SUMIFS('EPA Export Aggregation'!AK:AK,'EPA Export Aggregation'!$A:$A,$B4,'EPA Export Aggregation'!$D:$D,$A$1)*IF($A4="CH4",About!$D$58,IF($A4="N2O",About!$D$59,1))</f>
        <v>19.789517122593999</v>
      </c>
    </row>
    <row r="5" spans="1:34" x14ac:dyDescent="0.25">
      <c r="A5" s="413" t="s">
        <v>2215</v>
      </c>
      <c r="B5" s="414" t="s">
        <v>4198</v>
      </c>
      <c r="C5">
        <f>SUMIFS('EPA Export Aggregation'!F:F,'EPA Export Aggregation'!$A:$A,$B5,'EPA Export Aggregation'!$D:$D,$A$1)*IF($A5="CH4",About!$D$58,IF($A5="N2O",About!$D$59,1))</f>
        <v>10.041075231500299</v>
      </c>
      <c r="D5">
        <f>SUMIFS('EPA Export Aggregation'!G:G,'EPA Export Aggregation'!$A:$A,$B5,'EPA Export Aggregation'!$D:$D,$A$1)*IF($A5="CH4",About!$D$58,IF($A5="N2O",About!$D$59,1))</f>
        <v>9.6165359074415999</v>
      </c>
      <c r="E5">
        <f>SUMIFS('EPA Export Aggregation'!H:H,'EPA Export Aggregation'!$A:$A,$B5,'EPA Export Aggregation'!$D:$D,$A$1)*IF($A5="CH4",About!$D$58,IF($A5="N2O",About!$D$59,1))</f>
        <v>10.1635785614375</v>
      </c>
      <c r="F5">
        <f>SUMIFS('EPA Export Aggregation'!I:I,'EPA Export Aggregation'!$A:$A,$B5,'EPA Export Aggregation'!$D:$D,$A$1)*IF($A5="CH4",About!$D$58,IF($A5="N2O",About!$D$59,1))</f>
        <v>10.194855784229899</v>
      </c>
      <c r="G5">
        <f>SUMIFS('EPA Export Aggregation'!J:J,'EPA Export Aggregation'!$A:$A,$B5,'EPA Export Aggregation'!$D:$D,$A$1)*IF($A5="CH4",About!$D$58,IF($A5="N2O",About!$D$59,1))</f>
        <v>10.5709518147554</v>
      </c>
      <c r="H5">
        <f>SUMIFS('EPA Export Aggregation'!K:K,'EPA Export Aggregation'!$A:$A,$B5,'EPA Export Aggregation'!$D:$D,$A$1)*IF($A5="CH4",About!$D$58,IF($A5="N2O",About!$D$59,1))</f>
        <v>11.2447580624235</v>
      </c>
      <c r="I5">
        <f>SUMIFS('EPA Export Aggregation'!L:L,'EPA Export Aggregation'!$A:$A,$B5,'EPA Export Aggregation'!$D:$D,$A$1)*IF($A5="CH4",About!$D$58,IF($A5="N2O",About!$D$59,1))</f>
        <v>11.7732787864068</v>
      </c>
      <c r="J5">
        <f>SUMIFS('EPA Export Aggregation'!M:M,'EPA Export Aggregation'!$A:$A,$B5,'EPA Export Aggregation'!$D:$D,$A$1)*IF($A5="CH4",About!$D$58,IF($A5="N2O",About!$D$59,1))</f>
        <v>11.500295528364299</v>
      </c>
      <c r="K5">
        <f>SUMIFS('EPA Export Aggregation'!N:N,'EPA Export Aggregation'!$A:$A,$B5,'EPA Export Aggregation'!$D:$D,$A$1)*IF($A5="CH4",About!$D$58,IF($A5="N2O",About!$D$59,1))</f>
        <v>12.0820917592615</v>
      </c>
      <c r="L5">
        <f>SUMIFS('EPA Export Aggregation'!O:O,'EPA Export Aggregation'!$A:$A,$B5,'EPA Export Aggregation'!$D:$D,$A$1)*IF($A5="CH4",About!$D$58,IF($A5="N2O",About!$D$59,1))</f>
        <v>12.4264489954639</v>
      </c>
      <c r="M5">
        <f>SUMIFS('EPA Export Aggregation'!P:P,'EPA Export Aggregation'!$A:$A,$B5,'EPA Export Aggregation'!$D:$D,$A$1)*IF($A5="CH4",About!$D$58,IF($A5="N2O",About!$D$59,1))</f>
        <v>12.243444521130099</v>
      </c>
      <c r="N5">
        <f>SUMIFS('EPA Export Aggregation'!Q:Q,'EPA Export Aggregation'!$A:$A,$B5,'EPA Export Aggregation'!$D:$D,$A$1)*IF($A5="CH4",About!$D$58,IF($A5="N2O",About!$D$59,1))</f>
        <v>12.062926550156099</v>
      </c>
      <c r="O5">
        <f>SUMIFS('EPA Export Aggregation'!R:R,'EPA Export Aggregation'!$A:$A,$B5,'EPA Export Aggregation'!$D:$D,$A$1)*IF($A5="CH4",About!$D$58,IF($A5="N2O",About!$D$59,1))</f>
        <v>12.3773355990017</v>
      </c>
      <c r="P5">
        <f>SUMIFS('EPA Export Aggregation'!S:S,'EPA Export Aggregation'!$A:$A,$B5,'EPA Export Aggregation'!$D:$D,$A$1)*IF($A5="CH4",About!$D$58,IF($A5="N2O",About!$D$59,1))</f>
        <v>12.492449257521701</v>
      </c>
      <c r="Q5">
        <f>SUMIFS('EPA Export Aggregation'!T:T,'EPA Export Aggregation'!$A:$A,$B5,'EPA Export Aggregation'!$D:$D,$A$1)*IF($A5="CH4",About!$D$58,IF($A5="N2O",About!$D$59,1))</f>
        <v>12.3906400405391</v>
      </c>
      <c r="R5">
        <f>SUMIFS('EPA Export Aggregation'!U:U,'EPA Export Aggregation'!$A:$A,$B5,'EPA Export Aggregation'!$D:$D,$A$1)*IF($A5="CH4",About!$D$58,IF($A5="N2O",About!$D$59,1))</f>
        <v>12.141213839566101</v>
      </c>
      <c r="S5">
        <f>SUMIFS('EPA Export Aggregation'!V:V,'EPA Export Aggregation'!$A:$A,$B5,'EPA Export Aggregation'!$D:$D,$A$1)*IF($A5="CH4",About!$D$58,IF($A5="N2O",About!$D$59,1))</f>
        <v>12.0943315181069</v>
      </c>
      <c r="T5">
        <f>SUMIFS('EPA Export Aggregation'!W:W,'EPA Export Aggregation'!$A:$A,$B5,'EPA Export Aggregation'!$D:$D,$A$1)*IF($A5="CH4",About!$D$58,IF($A5="N2O",About!$D$59,1))</f>
        <v>12.5160630433994</v>
      </c>
      <c r="U5">
        <f>SUMIFS('EPA Export Aggregation'!X:X,'EPA Export Aggregation'!$A:$A,$B5,'EPA Export Aggregation'!$D:$D,$A$1)*IF($A5="CH4",About!$D$58,IF($A5="N2O",About!$D$59,1))</f>
        <v>12.251936028927799</v>
      </c>
      <c r="V5">
        <f>SUMIFS('EPA Export Aggregation'!Y:Y,'EPA Export Aggregation'!$A:$A,$B5,'EPA Export Aggregation'!$D:$D,$A$1)*IF($A5="CH4",About!$D$58,IF($A5="N2O",About!$D$59,1))</f>
        <v>11.6199801141363</v>
      </c>
      <c r="W5">
        <f>SUMIFS('EPA Export Aggregation'!Z:Z,'EPA Export Aggregation'!$A:$A,$B5,'EPA Export Aggregation'!$D:$D,$A$1)*IF($A5="CH4",About!$D$58,IF($A5="N2O",About!$D$59,1))</f>
        <v>12.2691530844762</v>
      </c>
      <c r="X5">
        <f>SUMIFS('EPA Export Aggregation'!AA:AA,'EPA Export Aggregation'!$A:$A,$B5,'EPA Export Aggregation'!$D:$D,$A$1)*IF($A5="CH4",About!$D$58,IF($A5="N2O",About!$D$59,1))</f>
        <v>12.0688559604896</v>
      </c>
      <c r="Y5">
        <f>SUMIFS('EPA Export Aggregation'!AB:AB,'EPA Export Aggregation'!$A:$A,$B5,'EPA Export Aggregation'!$D:$D,$A$1)*IF($A5="CH4",About!$D$58,IF($A5="N2O",About!$D$59,1))</f>
        <v>11.9371571690126</v>
      </c>
      <c r="Z5">
        <f>SUMIFS('EPA Export Aggregation'!AC:AC,'EPA Export Aggregation'!$A:$A,$B5,'EPA Export Aggregation'!$D:$D,$A$1)*IF($A5="CH4",About!$D$58,IF($A5="N2O",About!$D$59,1))</f>
        <v>12.012540708864901</v>
      </c>
      <c r="AA5">
        <f>SUMIFS('EPA Export Aggregation'!AD:AD,'EPA Export Aggregation'!$A:$A,$B5,'EPA Export Aggregation'!$D:$D,$A$1)*IF($A5="CH4",About!$D$58,IF($A5="N2O",About!$D$59,1))</f>
        <v>12.5880609716673</v>
      </c>
      <c r="AB5">
        <f>SUMIFS('EPA Export Aggregation'!AE:AE,'EPA Export Aggregation'!$A:$A,$B5,'EPA Export Aggregation'!$D:$D,$A$1)*IF($A5="CH4",About!$D$58,IF($A5="N2O",About!$D$59,1))</f>
        <v>12.4258992133613</v>
      </c>
      <c r="AC5">
        <f>SUMIFS('EPA Export Aggregation'!AF:AF,'EPA Export Aggregation'!$A:$A,$B5,'EPA Export Aggregation'!$D:$D,$A$1)*IF($A5="CH4",About!$D$58,IF($A5="N2O",About!$D$59,1))</f>
        <v>12.6624812216536</v>
      </c>
      <c r="AD5">
        <f>SUMIFS('EPA Export Aggregation'!AG:AG,'EPA Export Aggregation'!$A:$A,$B5,'EPA Export Aggregation'!$D:$D,$A$1)*IF($A5="CH4",About!$D$58,IF($A5="N2O",About!$D$59,1))</f>
        <v>12.7018214971131</v>
      </c>
      <c r="AE5">
        <f>SUMIFS('EPA Export Aggregation'!AH:AH,'EPA Export Aggregation'!$A:$A,$B5,'EPA Export Aggregation'!$D:$D,$A$1)*IF($A5="CH4",About!$D$58,IF($A5="N2O",About!$D$59,1))</f>
        <v>13.0868726751424</v>
      </c>
      <c r="AF5">
        <f>SUMIFS('EPA Export Aggregation'!AI:AI,'EPA Export Aggregation'!$A:$A,$B5,'EPA Export Aggregation'!$D:$D,$A$1)*IF($A5="CH4",About!$D$58,IF($A5="N2O",About!$D$59,1))</f>
        <v>13.032568611060601</v>
      </c>
      <c r="AG5">
        <f>SUMIFS('EPA Export Aggregation'!AJ:AJ,'EPA Export Aggregation'!$A:$A,$B5,'EPA Export Aggregation'!$D:$D,$A$1)*IF($A5="CH4",About!$D$58,IF($A5="N2O",About!$D$59,1))</f>
        <v>12.173844087874</v>
      </c>
      <c r="AH5">
        <f>SUMIFS('EPA Export Aggregation'!AK:AK,'EPA Export Aggregation'!$A:$A,$B5,'EPA Export Aggregation'!$D:$D,$A$1)*IF($A5="CH4",About!$D$58,IF($A5="N2O",About!$D$59,1))</f>
        <v>13.1085972016971</v>
      </c>
    </row>
    <row r="6" spans="1:34" x14ac:dyDescent="0.25">
      <c r="A6" s="413" t="s">
        <v>2215</v>
      </c>
      <c r="B6" s="414" t="s">
        <v>4202</v>
      </c>
      <c r="C6">
        <f>SUMIFS('EPA Export Aggregation'!F:F,'EPA Export Aggregation'!$A:$A,$B6,'EPA Export Aggregation'!$D:$D,$A$1)*IF($A6="CH4",About!$D$58,IF($A6="N2O",About!$D$59,1))</f>
        <v>3.7625982232742001</v>
      </c>
      <c r="D6">
        <f>SUMIFS('EPA Export Aggregation'!G:G,'EPA Export Aggregation'!$A:$A,$B6,'EPA Export Aggregation'!$D:$D,$A$1)*IF($A6="CH4",About!$D$58,IF($A6="N2O",About!$D$59,1))</f>
        <v>4.1305474723032001</v>
      </c>
      <c r="E6">
        <f>SUMIFS('EPA Export Aggregation'!H:H,'EPA Export Aggregation'!$A:$A,$B6,'EPA Export Aggregation'!$D:$D,$A$1)*IF($A6="CH4",About!$D$58,IF($A6="N2O",About!$D$59,1))</f>
        <v>3.8976321063391999</v>
      </c>
      <c r="F6">
        <f>SUMIFS('EPA Export Aggregation'!I:I,'EPA Export Aggregation'!$A:$A,$B6,'EPA Export Aggregation'!$D:$D,$A$1)*IF($A6="CH4",About!$D$58,IF($A6="N2O",About!$D$59,1))</f>
        <v>4.5433588718853999</v>
      </c>
      <c r="G6">
        <f>SUMIFS('EPA Export Aggregation'!J:J,'EPA Export Aggregation'!$A:$A,$B6,'EPA Export Aggregation'!$D:$D,$A$1)*IF($A6="CH4",About!$D$58,IF($A6="N2O",About!$D$59,1))</f>
        <v>4.6450541485896002</v>
      </c>
      <c r="H6">
        <f>SUMIFS('EPA Export Aggregation'!K:K,'EPA Export Aggregation'!$A:$A,$B6,'EPA Export Aggregation'!$D:$D,$A$1)*IF($A6="CH4",About!$D$58,IF($A6="N2O",About!$D$59,1))</f>
        <v>4.7888439930311</v>
      </c>
      <c r="I6">
        <f>SUMIFS('EPA Export Aggregation'!L:L,'EPA Export Aggregation'!$A:$A,$B6,'EPA Export Aggregation'!$D:$D,$A$1)*IF($A6="CH4",About!$D$58,IF($A6="N2O",About!$D$59,1))</f>
        <v>4.2332485507547997</v>
      </c>
      <c r="J6">
        <f>SUMIFS('EPA Export Aggregation'!M:M,'EPA Export Aggregation'!$A:$A,$B6,'EPA Export Aggregation'!$D:$D,$A$1)*IF($A6="CH4",About!$D$58,IF($A6="N2O",About!$D$59,1))</f>
        <v>4.6212206237959004</v>
      </c>
      <c r="K6">
        <f>SUMIFS('EPA Export Aggregation'!N:N,'EPA Export Aggregation'!$A:$A,$B6,'EPA Export Aggregation'!$D:$D,$A$1)*IF($A6="CH4",About!$D$58,IF($A6="N2O",About!$D$59,1))</f>
        <v>5.5105280495524003</v>
      </c>
      <c r="L6">
        <f>SUMIFS('EPA Export Aggregation'!O:O,'EPA Export Aggregation'!$A:$A,$B6,'EPA Export Aggregation'!$D:$D,$A$1)*IF($A6="CH4",About!$D$58,IF($A6="N2O",About!$D$59,1))</f>
        <v>4.6715286307483996</v>
      </c>
      <c r="M6">
        <f>SUMIFS('EPA Export Aggregation'!P:P,'EPA Export Aggregation'!$A:$A,$B6,'EPA Export Aggregation'!$D:$D,$A$1)*IF($A6="CH4",About!$D$58,IF($A6="N2O",About!$D$59,1))</f>
        <v>5.1672694233223</v>
      </c>
      <c r="N6">
        <f>SUMIFS('EPA Export Aggregation'!Q:Q,'EPA Export Aggregation'!$A:$A,$B6,'EPA Export Aggregation'!$D:$D,$A$1)*IF($A6="CH4",About!$D$58,IF($A6="N2O",About!$D$59,1))</f>
        <v>5.5093138387118996</v>
      </c>
      <c r="O6">
        <f>SUMIFS('EPA Export Aggregation'!R:R,'EPA Export Aggregation'!$A:$A,$B6,'EPA Export Aggregation'!$D:$D,$A$1)*IF($A6="CH4",About!$D$58,IF($A6="N2O",About!$D$59,1))</f>
        <v>5.2511735329595997</v>
      </c>
      <c r="P6">
        <f>SUMIFS('EPA Export Aggregation'!S:S,'EPA Export Aggregation'!$A:$A,$B6,'EPA Export Aggregation'!$D:$D,$A$1)*IF($A6="CH4",About!$D$58,IF($A6="N2O",About!$D$59,1))</f>
        <v>5.3136766308455998</v>
      </c>
      <c r="Q6">
        <f>SUMIFS('EPA Export Aggregation'!T:T,'EPA Export Aggregation'!$A:$A,$B6,'EPA Export Aggregation'!$D:$D,$A$1)*IF($A6="CH4",About!$D$58,IF($A6="N2O",About!$D$59,1))</f>
        <v>5.6767113066002004</v>
      </c>
      <c r="R6">
        <f>SUMIFS('EPA Export Aggregation'!U:U,'EPA Export Aggregation'!$A:$A,$B6,'EPA Export Aggregation'!$D:$D,$A$1)*IF($A6="CH4",About!$D$58,IF($A6="N2O",About!$D$59,1))</f>
        <v>5.7045205597782003</v>
      </c>
      <c r="S6">
        <f>SUMIFS('EPA Export Aggregation'!V:V,'EPA Export Aggregation'!$A:$A,$B6,'EPA Export Aggregation'!$D:$D,$A$1)*IF($A6="CH4",About!$D$58,IF($A6="N2O",About!$D$59,1))</f>
        <v>6.7537729793474996</v>
      </c>
      <c r="T6">
        <f>SUMIFS('EPA Export Aggregation'!W:W,'EPA Export Aggregation'!$A:$A,$B6,'EPA Export Aggregation'!$D:$D,$A$1)*IF($A6="CH4",About!$D$58,IF($A6="N2O",About!$D$59,1))</f>
        <v>7.2514125656957997</v>
      </c>
      <c r="U6">
        <f>SUMIFS('EPA Export Aggregation'!X:X,'EPA Export Aggregation'!$A:$A,$B6,'EPA Export Aggregation'!$D:$D,$A$1)*IF($A6="CH4",About!$D$58,IF($A6="N2O",About!$D$59,1))</f>
        <v>7.1225780825258003</v>
      </c>
      <c r="V6">
        <f>SUMIFS('EPA Export Aggregation'!Y:Y,'EPA Export Aggregation'!$A:$A,$B6,'EPA Export Aggregation'!$D:$D,$A$1)*IF($A6="CH4",About!$D$58,IF($A6="N2O",About!$D$59,1))</f>
        <v>7.0725529058944998</v>
      </c>
      <c r="W6">
        <f>SUMIFS('EPA Export Aggregation'!Z:Z,'EPA Export Aggregation'!$A:$A,$B6,'EPA Export Aggregation'!$D:$D,$A$1)*IF($A6="CH4",About!$D$58,IF($A6="N2O",About!$D$59,1))</f>
        <v>7.7273181766943999</v>
      </c>
      <c r="X6">
        <f>SUMIFS('EPA Export Aggregation'!AA:AA,'EPA Export Aggregation'!$A:$A,$B6,'EPA Export Aggregation'!$D:$D,$A$1)*IF($A6="CH4",About!$D$58,IF($A6="N2O",About!$D$59,1))</f>
        <v>8.3075215174752</v>
      </c>
      <c r="Y6">
        <f>SUMIFS('EPA Export Aggregation'!AB:AB,'EPA Export Aggregation'!$A:$A,$B6,'EPA Export Aggregation'!$D:$D,$A$1)*IF($A6="CH4",About!$D$58,IF($A6="N2O",About!$D$59,1))</f>
        <v>8.6084670743317009</v>
      </c>
      <c r="Z6">
        <f>SUMIFS('EPA Export Aggregation'!AC:AC,'EPA Export Aggregation'!$A:$A,$B6,'EPA Export Aggregation'!$D:$D,$A$1)*IF($A6="CH4",About!$D$58,IF($A6="N2O",About!$D$59,1))</f>
        <v>8.8279247802579999</v>
      </c>
      <c r="AA6">
        <f>SUMIFS('EPA Export Aggregation'!AD:AD,'EPA Export Aggregation'!$A:$A,$B6,'EPA Export Aggregation'!$D:$D,$A$1)*IF($A6="CH4",About!$D$58,IF($A6="N2O",About!$D$59,1))</f>
        <v>8.5495003575456003</v>
      </c>
      <c r="AB6">
        <f>SUMIFS('EPA Export Aggregation'!AE:AE,'EPA Export Aggregation'!$A:$A,$B6,'EPA Export Aggregation'!$D:$D,$A$1)*IF($A6="CH4",About!$D$58,IF($A6="N2O",About!$D$59,1))</f>
        <v>8.5862165880256001</v>
      </c>
      <c r="AC6">
        <f>SUMIFS('EPA Export Aggregation'!AF:AF,'EPA Export Aggregation'!$A:$A,$B6,'EPA Export Aggregation'!$D:$D,$A$1)*IF($A6="CH4",About!$D$58,IF($A6="N2O",About!$D$59,1))</f>
        <v>8.6606346435532995</v>
      </c>
      <c r="AD6">
        <f>SUMIFS('EPA Export Aggregation'!AG:AG,'EPA Export Aggregation'!$A:$A,$B6,'EPA Export Aggregation'!$D:$D,$A$1)*IF($A6="CH4",About!$D$58,IF($A6="N2O",About!$D$59,1))</f>
        <v>8.5188889917890993</v>
      </c>
      <c r="AE6">
        <f>SUMIFS('EPA Export Aggregation'!AH:AH,'EPA Export Aggregation'!$A:$A,$B6,'EPA Export Aggregation'!$D:$D,$A$1)*IF($A6="CH4",About!$D$58,IF($A6="N2O",About!$D$59,1))</f>
        <v>8.3980578286705008</v>
      </c>
      <c r="AF6">
        <f>SUMIFS('EPA Export Aggregation'!AI:AI,'EPA Export Aggregation'!$A:$A,$B6,'EPA Export Aggregation'!$D:$D,$A$1)*IF($A6="CH4",About!$D$58,IF($A6="N2O",About!$D$59,1))</f>
        <v>8.2511756443674003</v>
      </c>
      <c r="AG6">
        <f>SUMIFS('EPA Export Aggregation'!AJ:AJ,'EPA Export Aggregation'!$A:$A,$B6,'EPA Export Aggregation'!$D:$D,$A$1)*IF($A6="CH4",About!$D$58,IF($A6="N2O",About!$D$59,1))</f>
        <v>8.3270340084921006</v>
      </c>
      <c r="AH6">
        <f>SUMIFS('EPA Export Aggregation'!AK:AK,'EPA Export Aggregation'!$A:$A,$B6,'EPA Export Aggregation'!$D:$D,$A$1)*IF($A6="CH4",About!$D$58,IF($A6="N2O",About!$D$59,1))</f>
        <v>8.2258303838712994</v>
      </c>
    </row>
    <row r="7" spans="1:34" x14ac:dyDescent="0.25">
      <c r="A7" s="413" t="s">
        <v>2215</v>
      </c>
      <c r="B7" s="414" t="s">
        <v>4204</v>
      </c>
      <c r="C7">
        <f>SUMIFS('EPA Export Aggregation'!F:F,'EPA Export Aggregation'!$A:$A,$B7,'EPA Export Aggregation'!$D:$D,$A$1)*IF($A7="CH4",About!$D$58,IF($A7="N2O",About!$D$59,1))</f>
        <v>2.4664503055735998</v>
      </c>
      <c r="D7">
        <f>SUMIFS('EPA Export Aggregation'!G:G,'EPA Export Aggregation'!$A:$A,$B7,'EPA Export Aggregation'!$D:$D,$A$1)*IF($A7="CH4",About!$D$58,IF($A7="N2O",About!$D$59,1))</f>
        <v>2.7169721621498999</v>
      </c>
      <c r="E7">
        <f>SUMIFS('EPA Export Aggregation'!H:H,'EPA Export Aggregation'!$A:$A,$B7,'EPA Export Aggregation'!$D:$D,$A$1)*IF($A7="CH4",About!$D$58,IF($A7="N2O",About!$D$59,1))</f>
        <v>2.5244890683776999</v>
      </c>
      <c r="F7">
        <f>SUMIFS('EPA Export Aggregation'!I:I,'EPA Export Aggregation'!$A:$A,$B7,'EPA Export Aggregation'!$D:$D,$A$1)*IF($A7="CH4",About!$D$58,IF($A7="N2O",About!$D$59,1))</f>
        <v>2.8609588686113998</v>
      </c>
      <c r="G7">
        <f>SUMIFS('EPA Export Aggregation'!J:J,'EPA Export Aggregation'!$A:$A,$B7,'EPA Export Aggregation'!$D:$D,$A$1)*IF($A7="CH4",About!$D$58,IF($A7="N2O",About!$D$59,1))</f>
        <v>2.6576633074796998</v>
      </c>
      <c r="H7">
        <f>SUMIFS('EPA Export Aggregation'!K:K,'EPA Export Aggregation'!$A:$A,$B7,'EPA Export Aggregation'!$D:$D,$A$1)*IF($A7="CH4",About!$D$58,IF($A7="N2O",About!$D$59,1))</f>
        <v>2.6911598934137002</v>
      </c>
      <c r="I7">
        <f>SUMIFS('EPA Export Aggregation'!L:L,'EPA Export Aggregation'!$A:$A,$B7,'EPA Export Aggregation'!$D:$D,$A$1)*IF($A7="CH4",About!$D$58,IF($A7="N2O",About!$D$59,1))</f>
        <v>3.07295232823</v>
      </c>
      <c r="J7">
        <f>SUMIFS('EPA Export Aggregation'!M:M,'EPA Export Aggregation'!$A:$A,$B7,'EPA Export Aggregation'!$D:$D,$A$1)*IF($A7="CH4",About!$D$58,IF($A7="N2O",About!$D$59,1))</f>
        <v>2.8852299386791</v>
      </c>
      <c r="K7">
        <f>SUMIFS('EPA Export Aggregation'!N:N,'EPA Export Aggregation'!$A:$A,$B7,'EPA Export Aggregation'!$D:$D,$A$1)*IF($A7="CH4",About!$D$58,IF($A7="N2O",About!$D$59,1))</f>
        <v>2.6396314745640002</v>
      </c>
      <c r="L7">
        <f>SUMIFS('EPA Export Aggregation'!O:O,'EPA Export Aggregation'!$A:$A,$B7,'EPA Export Aggregation'!$D:$D,$A$1)*IF($A7="CH4",About!$D$58,IF($A7="N2O",About!$D$59,1))</f>
        <v>2.6372260530917</v>
      </c>
      <c r="M7">
        <f>SUMIFS('EPA Export Aggregation'!P:P,'EPA Export Aggregation'!$A:$A,$B7,'EPA Export Aggregation'!$D:$D,$A$1)*IF($A7="CH4",About!$D$58,IF($A7="N2O",About!$D$59,1))</f>
        <v>2.7783691559010002</v>
      </c>
      <c r="N7">
        <f>SUMIFS('EPA Export Aggregation'!Q:Q,'EPA Export Aggregation'!$A:$A,$B7,'EPA Export Aggregation'!$D:$D,$A$1)*IF($A7="CH4",About!$D$58,IF($A7="N2O",About!$D$59,1))</f>
        <v>2.9920537271822001</v>
      </c>
      <c r="O7">
        <f>SUMIFS('EPA Export Aggregation'!R:R,'EPA Export Aggregation'!$A:$A,$B7,'EPA Export Aggregation'!$D:$D,$A$1)*IF($A7="CH4",About!$D$58,IF($A7="N2O",About!$D$59,1))</f>
        <v>2.9001361362318998</v>
      </c>
      <c r="P7">
        <f>SUMIFS('EPA Export Aggregation'!S:S,'EPA Export Aggregation'!$A:$A,$B7,'EPA Export Aggregation'!$D:$D,$A$1)*IF($A7="CH4",About!$D$58,IF($A7="N2O",About!$D$59,1))</f>
        <v>2.7662240995077001</v>
      </c>
      <c r="Q7">
        <f>SUMIFS('EPA Export Aggregation'!T:T,'EPA Export Aggregation'!$A:$A,$B7,'EPA Export Aggregation'!$D:$D,$A$1)*IF($A7="CH4",About!$D$58,IF($A7="N2O",About!$D$59,1))</f>
        <v>2.5253646182153999</v>
      </c>
      <c r="R7">
        <f>SUMIFS('EPA Export Aggregation'!U:U,'EPA Export Aggregation'!$A:$A,$B7,'EPA Export Aggregation'!$D:$D,$A$1)*IF($A7="CH4",About!$D$58,IF($A7="N2O",About!$D$59,1))</f>
        <v>2.5204000536272</v>
      </c>
      <c r="S7">
        <f>SUMIFS('EPA Export Aggregation'!V:V,'EPA Export Aggregation'!$A:$A,$B7,'EPA Export Aggregation'!$D:$D,$A$1)*IF($A7="CH4",About!$D$58,IF($A7="N2O",About!$D$59,1))</f>
        <v>2.3564508200837002</v>
      </c>
      <c r="T7">
        <f>SUMIFS('EPA Export Aggregation'!W:W,'EPA Export Aggregation'!$A:$A,$B7,'EPA Export Aggregation'!$D:$D,$A$1)*IF($A7="CH4",About!$D$58,IF($A7="N2O",About!$D$59,1))</f>
        <v>2.5524960128005998</v>
      </c>
      <c r="U7">
        <f>SUMIFS('EPA Export Aggregation'!X:X,'EPA Export Aggregation'!$A:$A,$B7,'EPA Export Aggregation'!$D:$D,$A$1)*IF($A7="CH4",About!$D$58,IF($A7="N2O",About!$D$59,1))</f>
        <v>2.8856465767607999</v>
      </c>
      <c r="V7">
        <f>SUMIFS('EPA Export Aggregation'!Y:Y,'EPA Export Aggregation'!$A:$A,$B7,'EPA Export Aggregation'!$D:$D,$A$1)*IF($A7="CH4",About!$D$58,IF($A7="N2O",About!$D$59,1))</f>
        <v>2.6941118816420002</v>
      </c>
      <c r="W7">
        <f>SUMIFS('EPA Export Aggregation'!Z:Z,'EPA Export Aggregation'!$A:$A,$B7,'EPA Export Aggregation'!$D:$D,$A$1)*IF($A7="CH4",About!$D$58,IF($A7="N2O",About!$D$59,1))</f>
        <v>2.6812936518616</v>
      </c>
      <c r="X7">
        <f>SUMIFS('EPA Export Aggregation'!AA:AA,'EPA Export Aggregation'!$A:$A,$B7,'EPA Export Aggregation'!$D:$D,$A$1)*IF($A7="CH4",About!$D$58,IF($A7="N2O",About!$D$59,1))</f>
        <v>2.6358847941766999</v>
      </c>
      <c r="Y7">
        <f>SUMIFS('EPA Export Aggregation'!AB:AB,'EPA Export Aggregation'!$A:$A,$B7,'EPA Export Aggregation'!$D:$D,$A$1)*IF($A7="CH4",About!$D$58,IF($A7="N2O",About!$D$59,1))</f>
        <v>2.0654580547174999</v>
      </c>
      <c r="Z7">
        <f>SUMIFS('EPA Export Aggregation'!AC:AC,'EPA Export Aggregation'!$A:$A,$B7,'EPA Export Aggregation'!$D:$D,$A$1)*IF($A7="CH4",About!$D$58,IF($A7="N2O",About!$D$59,1))</f>
        <v>2.7231232931432001</v>
      </c>
      <c r="AA7">
        <f>SUMIFS('EPA Export Aggregation'!AD:AD,'EPA Export Aggregation'!$A:$A,$B7,'EPA Export Aggregation'!$D:$D,$A$1)*IF($A7="CH4",About!$D$58,IF($A7="N2O",About!$D$59,1))</f>
        <v>2.7685005890437999</v>
      </c>
      <c r="AB7">
        <f>SUMIFS('EPA Export Aggregation'!AE:AE,'EPA Export Aggregation'!$A:$A,$B7,'EPA Export Aggregation'!$D:$D,$A$1)*IF($A7="CH4",About!$D$58,IF($A7="N2O",About!$D$59,1))</f>
        <v>2.3358747967841</v>
      </c>
      <c r="AC7">
        <f>SUMIFS('EPA Export Aggregation'!AF:AF,'EPA Export Aggregation'!$A:$A,$B7,'EPA Export Aggregation'!$D:$D,$A$1)*IF($A7="CH4",About!$D$58,IF($A7="N2O",About!$D$59,1))</f>
        <v>2.200964660835</v>
      </c>
      <c r="AD7">
        <f>SUMIFS('EPA Export Aggregation'!AG:AG,'EPA Export Aggregation'!$A:$A,$B7,'EPA Export Aggregation'!$D:$D,$A$1)*IF($A7="CH4",About!$D$58,IF($A7="N2O",About!$D$59,1))</f>
        <v>2.1893846132590999</v>
      </c>
      <c r="AE7">
        <f>SUMIFS('EPA Export Aggregation'!AH:AH,'EPA Export Aggregation'!$A:$A,$B7,'EPA Export Aggregation'!$D:$D,$A$1)*IF($A7="CH4",About!$D$58,IF($A7="N2O",About!$D$59,1))</f>
        <v>2.7802656328322</v>
      </c>
      <c r="AF7">
        <f>SUMIFS('EPA Export Aggregation'!AI:AI,'EPA Export Aggregation'!$A:$A,$B7,'EPA Export Aggregation'!$D:$D,$A$1)*IF($A7="CH4",About!$D$58,IF($A7="N2O",About!$D$59,1))</f>
        <v>2.8452961608482998</v>
      </c>
      <c r="AG7">
        <f>SUMIFS('EPA Export Aggregation'!AJ:AJ,'EPA Export Aggregation'!$A:$A,$B7,'EPA Export Aggregation'!$D:$D,$A$1)*IF($A7="CH4",About!$D$58,IF($A7="N2O",About!$D$59,1))</f>
        <v>2.4917719420981999</v>
      </c>
      <c r="AH7">
        <f>SUMIFS('EPA Export Aggregation'!AK:AK,'EPA Export Aggregation'!$A:$A,$B7,'EPA Export Aggregation'!$D:$D,$A$1)*IF($A7="CH4",About!$D$58,IF($A7="N2O",About!$D$59,1))</f>
        <v>2.4308128466094998</v>
      </c>
    </row>
    <row r="8" spans="1:34" x14ac:dyDescent="0.25">
      <c r="A8" s="413" t="s">
        <v>2215</v>
      </c>
      <c r="B8" s="414" t="s">
        <v>4206</v>
      </c>
      <c r="C8">
        <f>SUMIFS('EPA Export Aggregation'!F:F,'EPA Export Aggregation'!$A:$A,$B8,'EPA Export Aggregation'!$D:$D,$A$1)*IF($A8="CH4",About!$D$58,IF($A8="N2O",About!$D$59,1))</f>
        <v>2.1160668723241001</v>
      </c>
      <c r="D8">
        <f>SUMIFS('EPA Export Aggregation'!G:G,'EPA Export Aggregation'!$A:$A,$B8,'EPA Export Aggregation'!$D:$D,$A$1)*IF($A8="CH4",About!$D$58,IF($A8="N2O",About!$D$59,1))</f>
        <v>2.2852349775057998</v>
      </c>
      <c r="E8">
        <f>SUMIFS('EPA Export Aggregation'!H:H,'EPA Export Aggregation'!$A:$A,$B8,'EPA Export Aggregation'!$D:$D,$A$1)*IF($A8="CH4",About!$D$58,IF($A8="N2O",About!$D$59,1))</f>
        <v>1.9835001133362</v>
      </c>
      <c r="F8">
        <f>SUMIFS('EPA Export Aggregation'!I:I,'EPA Export Aggregation'!$A:$A,$B8,'EPA Export Aggregation'!$D:$D,$A$1)*IF($A8="CH4",About!$D$58,IF($A8="N2O",About!$D$59,1))</f>
        <v>1.960654946112</v>
      </c>
      <c r="G8">
        <f>SUMIFS('EPA Export Aggregation'!J:J,'EPA Export Aggregation'!$A:$A,$B8,'EPA Export Aggregation'!$D:$D,$A$1)*IF($A8="CH4",About!$D$58,IF($A8="N2O",About!$D$59,1))</f>
        <v>2.2075236212610001</v>
      </c>
      <c r="H8">
        <f>SUMIFS('EPA Export Aggregation'!K:K,'EPA Export Aggregation'!$A:$A,$B8,'EPA Export Aggregation'!$D:$D,$A$1)*IF($A8="CH4",About!$D$58,IF($A8="N2O",About!$D$59,1))</f>
        <v>2.2000871568462999</v>
      </c>
      <c r="I8">
        <f>SUMIFS('EPA Export Aggregation'!L:L,'EPA Export Aggregation'!$A:$A,$B8,'EPA Export Aggregation'!$D:$D,$A$1)*IF($A8="CH4",About!$D$58,IF($A8="N2O",About!$D$59,1))</f>
        <v>2.3145766931015999</v>
      </c>
      <c r="J8">
        <f>SUMIFS('EPA Export Aggregation'!M:M,'EPA Export Aggregation'!$A:$A,$B8,'EPA Export Aggregation'!$D:$D,$A$1)*IF($A8="CH4",About!$D$58,IF($A8="N2O",About!$D$59,1))</f>
        <v>2.070295816232</v>
      </c>
      <c r="K8">
        <f>SUMIFS('EPA Export Aggregation'!N:N,'EPA Export Aggregation'!$A:$A,$B8,'EPA Export Aggregation'!$D:$D,$A$1)*IF($A8="CH4",About!$D$58,IF($A8="N2O",About!$D$59,1))</f>
        <v>1.6728720588315</v>
      </c>
      <c r="L8">
        <f>SUMIFS('EPA Export Aggregation'!O:O,'EPA Export Aggregation'!$A:$A,$B8,'EPA Export Aggregation'!$D:$D,$A$1)*IF($A8="CH4",About!$D$58,IF($A8="N2O",About!$D$59,1))</f>
        <v>1.5870804440819</v>
      </c>
      <c r="M8">
        <f>SUMIFS('EPA Export Aggregation'!P:P,'EPA Export Aggregation'!$A:$A,$B8,'EPA Export Aggregation'!$D:$D,$A$1)*IF($A8="CH4",About!$D$58,IF($A8="N2O",About!$D$59,1))</f>
        <v>1.8250357648077999</v>
      </c>
      <c r="N8">
        <f>SUMIFS('EPA Export Aggregation'!Q:Q,'EPA Export Aggregation'!$A:$A,$B8,'EPA Export Aggregation'!$D:$D,$A$1)*IF($A8="CH4",About!$D$58,IF($A8="N2O",About!$D$59,1))</f>
        <v>1.7533697691381001</v>
      </c>
      <c r="O8">
        <f>SUMIFS('EPA Export Aggregation'!R:R,'EPA Export Aggregation'!$A:$A,$B8,'EPA Export Aggregation'!$D:$D,$A$1)*IF($A8="CH4",About!$D$58,IF($A8="N2O",About!$D$59,1))</f>
        <v>1.6668076122013999</v>
      </c>
      <c r="P8">
        <f>SUMIFS('EPA Export Aggregation'!S:S,'EPA Export Aggregation'!$A:$A,$B8,'EPA Export Aggregation'!$D:$D,$A$1)*IF($A8="CH4",About!$D$58,IF($A8="N2O",About!$D$59,1))</f>
        <v>1.7330415512009001</v>
      </c>
      <c r="Q8">
        <f>SUMIFS('EPA Export Aggregation'!T:T,'EPA Export Aggregation'!$A:$A,$B8,'EPA Export Aggregation'!$D:$D,$A$1)*IF($A8="CH4",About!$D$58,IF($A8="N2O",About!$D$59,1))</f>
        <v>1.8558112279751</v>
      </c>
      <c r="R8">
        <f>SUMIFS('EPA Export Aggregation'!U:U,'EPA Export Aggregation'!$A:$A,$B8,'EPA Export Aggregation'!$D:$D,$A$1)*IF($A8="CH4",About!$D$58,IF($A8="N2O",About!$D$59,1))</f>
        <v>1.6245045596104</v>
      </c>
      <c r="S8">
        <f>SUMIFS('EPA Export Aggregation'!V:V,'EPA Export Aggregation'!$A:$A,$B8,'EPA Export Aggregation'!$D:$D,$A$1)*IF($A8="CH4",About!$D$58,IF($A8="N2O",About!$D$59,1))</f>
        <v>1.7388686373402999</v>
      </c>
      <c r="T8">
        <f>SUMIFS('EPA Export Aggregation'!W:W,'EPA Export Aggregation'!$A:$A,$B8,'EPA Export Aggregation'!$D:$D,$A$1)*IF($A8="CH4",About!$D$58,IF($A8="N2O",About!$D$59,1))</f>
        <v>1.8624887690242999</v>
      </c>
      <c r="U8">
        <f>SUMIFS('EPA Export Aggregation'!X:X,'EPA Export Aggregation'!$A:$A,$B8,'EPA Export Aggregation'!$D:$D,$A$1)*IF($A8="CH4",About!$D$58,IF($A8="N2O",About!$D$59,1))</f>
        <v>2.1422722369359</v>
      </c>
      <c r="V8">
        <f>SUMIFS('EPA Export Aggregation'!Y:Y,'EPA Export Aggregation'!$A:$A,$B8,'EPA Export Aggregation'!$D:$D,$A$1)*IF($A8="CH4",About!$D$58,IF($A8="N2O",About!$D$59,1))</f>
        <v>1.9208045979387001</v>
      </c>
      <c r="W8">
        <f>SUMIFS('EPA Export Aggregation'!Z:Z,'EPA Export Aggregation'!$A:$A,$B8,'EPA Export Aggregation'!$D:$D,$A$1)*IF($A8="CH4",About!$D$58,IF($A8="N2O",About!$D$59,1))</f>
        <v>1.8709956147564</v>
      </c>
      <c r="X8">
        <f>SUMIFS('EPA Export Aggregation'!AA:AA,'EPA Export Aggregation'!$A:$A,$B8,'EPA Export Aggregation'!$D:$D,$A$1)*IF($A8="CH4",About!$D$58,IF($A8="N2O",About!$D$59,1))</f>
        <v>1.8950795818043999</v>
      </c>
      <c r="Y8">
        <f>SUMIFS('EPA Export Aggregation'!AB:AB,'EPA Export Aggregation'!$A:$A,$B8,'EPA Export Aggregation'!$D:$D,$A$1)*IF($A8="CH4",About!$D$58,IF($A8="N2O",About!$D$59,1))</f>
        <v>1.5928486579009999</v>
      </c>
      <c r="Z8">
        <f>SUMIFS('EPA Export Aggregation'!AC:AC,'EPA Export Aggregation'!$A:$A,$B8,'EPA Export Aggregation'!$D:$D,$A$1)*IF($A8="CH4",About!$D$58,IF($A8="N2O",About!$D$59,1))</f>
        <v>2.0005639865344</v>
      </c>
      <c r="AA8">
        <f>SUMIFS('EPA Export Aggregation'!AD:AD,'EPA Export Aggregation'!$A:$A,$B8,'EPA Export Aggregation'!$D:$D,$A$1)*IF($A8="CH4",About!$D$58,IF($A8="N2O",About!$D$59,1))</f>
        <v>1.9872526505387</v>
      </c>
      <c r="AB8">
        <f>SUMIFS('EPA Export Aggregation'!AE:AE,'EPA Export Aggregation'!$A:$A,$B8,'EPA Export Aggregation'!$D:$D,$A$1)*IF($A8="CH4",About!$D$58,IF($A8="N2O",About!$D$59,1))</f>
        <v>1.9788899959356001</v>
      </c>
      <c r="AC8">
        <f>SUMIFS('EPA Export Aggregation'!AF:AF,'EPA Export Aggregation'!$A:$A,$B8,'EPA Export Aggregation'!$D:$D,$A$1)*IF($A8="CH4",About!$D$58,IF($A8="N2O",About!$D$59,1))</f>
        <v>1.8065614806882999</v>
      </c>
      <c r="AD8">
        <f>SUMIFS('EPA Export Aggregation'!AG:AG,'EPA Export Aggregation'!$A:$A,$B8,'EPA Export Aggregation'!$D:$D,$A$1)*IF($A8="CH4",About!$D$58,IF($A8="N2O",About!$D$59,1))</f>
        <v>1.8942218600951</v>
      </c>
      <c r="AE8">
        <f>SUMIFS('EPA Export Aggregation'!AH:AH,'EPA Export Aggregation'!$A:$A,$B8,'EPA Export Aggregation'!$D:$D,$A$1)*IF($A8="CH4",About!$D$58,IF($A8="N2O",About!$D$59,1))</f>
        <v>2.2736483291730001</v>
      </c>
      <c r="AF8">
        <f>SUMIFS('EPA Export Aggregation'!AI:AI,'EPA Export Aggregation'!$A:$A,$B8,'EPA Export Aggregation'!$D:$D,$A$1)*IF($A8="CH4",About!$D$58,IF($A8="N2O",About!$D$59,1))</f>
        <v>2.3371608454492998</v>
      </c>
      <c r="AG8">
        <f>SUMIFS('EPA Export Aggregation'!AJ:AJ,'EPA Export Aggregation'!$A:$A,$B8,'EPA Export Aggregation'!$D:$D,$A$1)*IF($A8="CH4",About!$D$58,IF($A8="N2O",About!$D$59,1))</f>
        <v>2.1403987964806999</v>
      </c>
      <c r="AH8">
        <f>SUMIFS('EPA Export Aggregation'!AK:AK,'EPA Export Aggregation'!$A:$A,$B8,'EPA Export Aggregation'!$D:$D,$A$1)*IF($A8="CH4",About!$D$58,IF($A8="N2O",About!$D$59,1))</f>
        <v>2.0639691602939001</v>
      </c>
    </row>
    <row r="9" spans="1:34" x14ac:dyDescent="0.25">
      <c r="A9" s="413" t="s">
        <v>2215</v>
      </c>
      <c r="B9" s="414" t="s">
        <v>4216</v>
      </c>
      <c r="C9">
        <f>SUMIFS('EPA Export Aggregation'!F:F,'EPA Export Aggregation'!$A:$A,$B9,'EPA Export Aggregation'!$D:$D,$A$1)*IF($A9="CH4",About!$D$58,IF($A9="N2O",About!$D$59,1))</f>
        <v>0.31672141224049999</v>
      </c>
      <c r="D9">
        <f>SUMIFS('EPA Export Aggregation'!G:G,'EPA Export Aggregation'!$A:$A,$B9,'EPA Export Aggregation'!$D:$D,$A$1)*IF($A9="CH4",About!$D$58,IF($A9="N2O",About!$D$59,1))</f>
        <v>0.29386220155830001</v>
      </c>
      <c r="E9">
        <f>SUMIFS('EPA Export Aggregation'!H:H,'EPA Export Aggregation'!$A:$A,$B9,'EPA Export Aggregation'!$D:$D,$A$1)*IF($A9="CH4",About!$D$58,IF($A9="N2O",About!$D$59,1))</f>
        <v>0.30059243473469999</v>
      </c>
      <c r="F9">
        <f>SUMIFS('EPA Export Aggregation'!I:I,'EPA Export Aggregation'!$A:$A,$B9,'EPA Export Aggregation'!$D:$D,$A$1)*IF($A9="CH4",About!$D$58,IF($A9="N2O",About!$D$59,1))</f>
        <v>0.28025078319180002</v>
      </c>
      <c r="G9">
        <f>SUMIFS('EPA Export Aggregation'!J:J,'EPA Export Aggregation'!$A:$A,$B9,'EPA Export Aggregation'!$D:$D,$A$1)*IF($A9="CH4",About!$D$58,IF($A9="N2O",About!$D$59,1))</f>
        <v>0.3103552758084</v>
      </c>
      <c r="H9">
        <f>SUMIFS('EPA Export Aggregation'!K:K,'EPA Export Aggregation'!$A:$A,$B9,'EPA Export Aggregation'!$D:$D,$A$1)*IF($A9="CH4",About!$D$58,IF($A9="N2O",About!$D$59,1))</f>
        <v>0.29012473696610003</v>
      </c>
      <c r="I9">
        <f>SUMIFS('EPA Export Aggregation'!L:L,'EPA Export Aggregation'!$A:$A,$B9,'EPA Export Aggregation'!$D:$D,$A$1)*IF($A9="CH4",About!$D$58,IF($A9="N2O",About!$D$59,1))</f>
        <v>0.30800061167609999</v>
      </c>
      <c r="J9">
        <f>SUMIFS('EPA Export Aggregation'!M:M,'EPA Export Aggregation'!$A:$A,$B9,'EPA Export Aggregation'!$D:$D,$A$1)*IF($A9="CH4",About!$D$58,IF($A9="N2O",About!$D$59,1))</f>
        <v>0.29861627639499999</v>
      </c>
      <c r="K9">
        <f>SUMIFS('EPA Export Aggregation'!N:N,'EPA Export Aggregation'!$A:$A,$B9,'EPA Export Aggregation'!$D:$D,$A$1)*IF($A9="CH4",About!$D$58,IF($A9="N2O",About!$D$59,1))</f>
        <v>0.28609428876690002</v>
      </c>
      <c r="L9">
        <f>SUMIFS('EPA Export Aggregation'!O:O,'EPA Export Aggregation'!$A:$A,$B9,'EPA Export Aggregation'!$D:$D,$A$1)*IF($A9="CH4",About!$D$58,IF($A9="N2O",About!$D$59,1))</f>
        <v>0.32561729887539997</v>
      </c>
      <c r="M9">
        <f>SUMIFS('EPA Export Aggregation'!P:P,'EPA Export Aggregation'!$A:$A,$B9,'EPA Export Aggregation'!$D:$D,$A$1)*IF($A9="CH4",About!$D$58,IF($A9="N2O",About!$D$59,1))</f>
        <v>0.29467366340759998</v>
      </c>
      <c r="N9">
        <f>SUMIFS('EPA Export Aggregation'!Q:Q,'EPA Export Aggregation'!$A:$A,$B9,'EPA Export Aggregation'!$D:$D,$A$1)*IF($A9="CH4",About!$D$58,IF($A9="N2O",About!$D$59,1))</f>
        <v>0.28637482432169997</v>
      </c>
      <c r="O9">
        <f>SUMIFS('EPA Export Aggregation'!R:R,'EPA Export Aggregation'!$A:$A,$B9,'EPA Export Aggregation'!$D:$D,$A$1)*IF($A9="CH4",About!$D$58,IF($A9="N2O",About!$D$59,1))</f>
        <v>0.34138243964929998</v>
      </c>
      <c r="P9">
        <f>SUMIFS('EPA Export Aggregation'!S:S,'EPA Export Aggregation'!$A:$A,$B9,'EPA Export Aggregation'!$D:$D,$A$1)*IF($A9="CH4",About!$D$58,IF($A9="N2O",About!$D$59,1))</f>
        <v>0.30010614984490003</v>
      </c>
      <c r="Q9">
        <f>SUMIFS('EPA Export Aggregation'!T:T,'EPA Export Aggregation'!$A:$A,$B9,'EPA Export Aggregation'!$D:$D,$A$1)*IF($A9="CH4",About!$D$58,IF($A9="N2O",About!$D$59,1))</f>
        <v>0.29779000566199998</v>
      </c>
      <c r="R9">
        <f>SUMIFS('EPA Export Aggregation'!U:U,'EPA Export Aggregation'!$A:$A,$B9,'EPA Export Aggregation'!$D:$D,$A$1)*IF($A9="CH4",About!$D$58,IF($A9="N2O",About!$D$59,1))</f>
        <v>0.28364977272519998</v>
      </c>
      <c r="S9">
        <f>SUMIFS('EPA Export Aggregation'!V:V,'EPA Export Aggregation'!$A:$A,$B9,'EPA Export Aggregation'!$D:$D,$A$1)*IF($A9="CH4",About!$D$58,IF($A9="N2O",About!$D$59,1))</f>
        <v>0.30151079803000003</v>
      </c>
      <c r="T9">
        <f>SUMIFS('EPA Export Aggregation'!W:W,'EPA Export Aggregation'!$A:$A,$B9,'EPA Export Aggregation'!$D:$D,$A$1)*IF($A9="CH4",About!$D$58,IF($A9="N2O",About!$D$59,1))</f>
        <v>0.2556236561113</v>
      </c>
      <c r="U9">
        <f>SUMIFS('EPA Export Aggregation'!X:X,'EPA Export Aggregation'!$A:$A,$B9,'EPA Export Aggregation'!$D:$D,$A$1)*IF($A9="CH4",About!$D$58,IF($A9="N2O",About!$D$59,1))</f>
        <v>0.20690074570309999</v>
      </c>
      <c r="V9">
        <f>SUMIFS('EPA Export Aggregation'!Y:Y,'EPA Export Aggregation'!$A:$A,$B9,'EPA Export Aggregation'!$D:$D,$A$1)*IF($A9="CH4",About!$D$58,IF($A9="N2O",About!$D$59,1))</f>
        <v>0.21687619345049999</v>
      </c>
      <c r="W9">
        <f>SUMIFS('EPA Export Aggregation'!Z:Z,'EPA Export Aggregation'!$A:$A,$B9,'EPA Export Aggregation'!$D:$D,$A$1)*IF($A9="CH4",About!$D$58,IF($A9="N2O",About!$D$59,1))</f>
        <v>0.21926368004569999</v>
      </c>
      <c r="X9">
        <f>SUMIFS('EPA Export Aggregation'!AA:AA,'EPA Export Aggregation'!$A:$A,$B9,'EPA Export Aggregation'!$D:$D,$A$1)*IF($A9="CH4",About!$D$58,IF($A9="N2O",About!$D$59,1))</f>
        <v>0.19851557178410001</v>
      </c>
      <c r="Y9">
        <f>SUMIFS('EPA Export Aggregation'!AB:AB,'EPA Export Aggregation'!$A:$A,$B9,'EPA Export Aggregation'!$D:$D,$A$1)*IF($A9="CH4",About!$D$58,IF($A9="N2O",About!$D$59,1))</f>
        <v>0.1913992855636</v>
      </c>
      <c r="Z9">
        <f>SUMIFS('EPA Export Aggregation'!AC:AC,'EPA Export Aggregation'!$A:$A,$B9,'EPA Export Aggregation'!$D:$D,$A$1)*IF($A9="CH4",About!$D$58,IF($A9="N2O",About!$D$59,1))</f>
        <v>0.21543133196209999</v>
      </c>
      <c r="AA9">
        <f>SUMIFS('EPA Export Aggregation'!AD:AD,'EPA Export Aggregation'!$A:$A,$B9,'EPA Export Aggregation'!$D:$D,$A$1)*IF($A9="CH4",About!$D$58,IF($A9="N2O",About!$D$59,1))</f>
        <v>0.20822202042249999</v>
      </c>
      <c r="AB9">
        <f>SUMIFS('EPA Export Aggregation'!AE:AE,'EPA Export Aggregation'!$A:$A,$B9,'EPA Export Aggregation'!$D:$D,$A$1)*IF($A9="CH4",About!$D$58,IF($A9="N2O",About!$D$59,1))</f>
        <v>0.1999801382494</v>
      </c>
      <c r="AC9">
        <f>SUMIFS('EPA Export Aggregation'!AF:AF,'EPA Export Aggregation'!$A:$A,$B9,'EPA Export Aggregation'!$D:$D,$A$1)*IF($A9="CH4",About!$D$58,IF($A9="N2O",About!$D$59,1))</f>
        <v>0.19277942135539999</v>
      </c>
      <c r="AD9">
        <f>SUMIFS('EPA Export Aggregation'!AG:AG,'EPA Export Aggregation'!$A:$A,$B9,'EPA Export Aggregation'!$D:$D,$A$1)*IF($A9="CH4",About!$D$58,IF($A9="N2O",About!$D$59,1))</f>
        <v>0.19259409487679999</v>
      </c>
      <c r="AE9">
        <f>SUMIFS('EPA Export Aggregation'!AH:AH,'EPA Export Aggregation'!$A:$A,$B9,'EPA Export Aggregation'!$D:$D,$A$1)*IF($A9="CH4",About!$D$58,IF($A9="N2O",About!$D$59,1))</f>
        <v>0.18072924720299999</v>
      </c>
      <c r="AF9">
        <f>SUMIFS('EPA Export Aggregation'!AI:AI,'EPA Export Aggregation'!$A:$A,$B9,'EPA Export Aggregation'!$D:$D,$A$1)*IF($A9="CH4",About!$D$58,IF($A9="N2O",About!$D$59,1))</f>
        <v>0.17833622557830001</v>
      </c>
      <c r="AG9">
        <f>SUMIFS('EPA Export Aggregation'!AJ:AJ,'EPA Export Aggregation'!$A:$A,$B9,'EPA Export Aggregation'!$D:$D,$A$1)*IF($A9="CH4",About!$D$58,IF($A9="N2O",About!$D$59,1))</f>
        <v>0.16567117670379999</v>
      </c>
      <c r="AH9">
        <f>SUMIFS('EPA Export Aggregation'!AK:AK,'EPA Export Aggregation'!$A:$A,$B9,'EPA Export Aggregation'!$D:$D,$A$1)*IF($A9="CH4",About!$D$58,IF($A9="N2O",About!$D$59,1))</f>
        <v>0.17468216000690001</v>
      </c>
    </row>
    <row r="10" spans="1:34" x14ac:dyDescent="0.25">
      <c r="A10" s="413" t="s">
        <v>2215</v>
      </c>
      <c r="B10" s="414" t="s">
        <v>4225</v>
      </c>
      <c r="C10">
        <f>SUMIFS('EPA Export Aggregation'!F:F,'EPA Export Aggregation'!$A:$A,$B10,'EPA Export Aggregation'!$D:$D,$A$1)*IF($A10="CH4",About!$D$58,IF($A10="N2O",About!$D$59,1))</f>
        <v>1.7080442788399999E-2</v>
      </c>
      <c r="D10">
        <f>SUMIFS('EPA Export Aggregation'!G:G,'EPA Export Aggregation'!$A:$A,$B10,'EPA Export Aggregation'!$D:$D,$A$1)*IF($A10="CH4",About!$D$58,IF($A10="N2O",About!$D$59,1))</f>
        <v>1.7902058402400001E-2</v>
      </c>
      <c r="E10">
        <f>SUMIFS('EPA Export Aggregation'!H:H,'EPA Export Aggregation'!$A:$A,$B10,'EPA Export Aggregation'!$D:$D,$A$1)*IF($A10="CH4",About!$D$58,IF($A10="N2O",About!$D$59,1))</f>
        <v>2.3046144833499999E-2</v>
      </c>
      <c r="F10">
        <f>SUMIFS('EPA Export Aggregation'!I:I,'EPA Export Aggregation'!$A:$A,$B10,'EPA Export Aggregation'!$D:$D,$A$1)*IF($A10="CH4",About!$D$58,IF($A10="N2O",About!$D$59,1))</f>
        <v>3.2399733841999998E-2</v>
      </c>
      <c r="G10">
        <f>SUMIFS('EPA Export Aggregation'!J:J,'EPA Export Aggregation'!$A:$A,$B10,'EPA Export Aggregation'!$D:$D,$A$1)*IF($A10="CH4",About!$D$58,IF($A10="N2O",About!$D$59,1))</f>
        <v>2.34808804297E-2</v>
      </c>
      <c r="H10">
        <f>SUMIFS('EPA Export Aggregation'!K:K,'EPA Export Aggregation'!$A:$A,$B10,'EPA Export Aggregation'!$D:$D,$A$1)*IF($A10="CH4",About!$D$58,IF($A10="N2O",About!$D$59,1))</f>
        <v>1.7440803562399999E-2</v>
      </c>
      <c r="I10">
        <f>SUMIFS('EPA Export Aggregation'!L:L,'EPA Export Aggregation'!$A:$A,$B10,'EPA Export Aggregation'!$D:$D,$A$1)*IF($A10="CH4",About!$D$58,IF($A10="N2O",About!$D$59,1))</f>
        <v>1.5710851717199999E-2</v>
      </c>
      <c r="J10">
        <f>SUMIFS('EPA Export Aggregation'!M:M,'EPA Export Aggregation'!$A:$A,$B10,'EPA Export Aggregation'!$D:$D,$A$1)*IF($A10="CH4",About!$D$58,IF($A10="N2O",About!$D$59,1))</f>
        <v>1.80442737731E-2</v>
      </c>
      <c r="K10">
        <f>SUMIFS('EPA Export Aggregation'!N:N,'EPA Export Aggregation'!$A:$A,$B10,'EPA Export Aggregation'!$D:$D,$A$1)*IF($A10="CH4",About!$D$58,IF($A10="N2O",About!$D$59,1))</f>
        <v>1.55257921021E-2</v>
      </c>
      <c r="L10">
        <f>SUMIFS('EPA Export Aggregation'!O:O,'EPA Export Aggregation'!$A:$A,$B10,'EPA Export Aggregation'!$D:$D,$A$1)*IF($A10="CH4",About!$D$58,IF($A10="N2O",About!$D$59,1))</f>
        <v>1.19540965812E-2</v>
      </c>
      <c r="M10">
        <f>SUMIFS('EPA Export Aggregation'!P:P,'EPA Export Aggregation'!$A:$A,$B10,'EPA Export Aggregation'!$D:$D,$A$1)*IF($A10="CH4",About!$D$58,IF($A10="N2O",About!$D$59,1))</f>
        <v>1.2082471854599999E-2</v>
      </c>
      <c r="N10">
        <f>SUMIFS('EPA Export Aggregation'!Q:Q,'EPA Export Aggregation'!$A:$A,$B10,'EPA Export Aggregation'!$D:$D,$A$1)*IF($A10="CH4",About!$D$58,IF($A10="N2O",About!$D$59,1))</f>
        <v>1.14360692167E-2</v>
      </c>
      <c r="O10">
        <f>SUMIFS('EPA Export Aggregation'!R:R,'EPA Export Aggregation'!$A:$A,$B10,'EPA Export Aggregation'!$D:$D,$A$1)*IF($A10="CH4",About!$D$58,IF($A10="N2O",About!$D$59,1))</f>
        <v>1.1655061357799999E-2</v>
      </c>
      <c r="P10">
        <f>SUMIFS('EPA Export Aggregation'!S:S,'EPA Export Aggregation'!$A:$A,$B10,'EPA Export Aggregation'!$D:$D,$A$1)*IF($A10="CH4",About!$D$58,IF($A10="N2O",About!$D$59,1))</f>
        <v>1.2079848054400001E-2</v>
      </c>
      <c r="Q10">
        <f>SUMIFS('EPA Export Aggregation'!T:T,'EPA Export Aggregation'!$A:$A,$B10,'EPA Export Aggregation'!$D:$D,$A$1)*IF($A10="CH4",About!$D$58,IF($A10="N2O",About!$D$59,1))</f>
        <v>1.11133725582E-2</v>
      </c>
      <c r="R10">
        <f>SUMIFS('EPA Export Aggregation'!U:U,'EPA Export Aggregation'!$A:$A,$B10,'EPA Export Aggregation'!$D:$D,$A$1)*IF($A10="CH4",About!$D$58,IF($A10="N2O",About!$D$59,1))</f>
        <v>1.0358145460999999E-2</v>
      </c>
      <c r="S10">
        <f>SUMIFS('EPA Export Aggregation'!V:V,'EPA Export Aggregation'!$A:$A,$B10,'EPA Export Aggregation'!$D:$D,$A$1)*IF($A10="CH4",About!$D$58,IF($A10="N2O",About!$D$59,1))</f>
        <v>9.3062245328000004E-3</v>
      </c>
      <c r="T10">
        <f>SUMIFS('EPA Export Aggregation'!W:W,'EPA Export Aggregation'!$A:$A,$B10,'EPA Export Aggregation'!$D:$D,$A$1)*IF($A10="CH4",About!$D$58,IF($A10="N2O",About!$D$59,1))</f>
        <v>1.5418489460799999E-2</v>
      </c>
      <c r="U10">
        <f>SUMIFS('EPA Export Aggregation'!X:X,'EPA Export Aggregation'!$A:$A,$B10,'EPA Export Aggregation'!$D:$D,$A$1)*IF($A10="CH4",About!$D$58,IF($A10="N2O",About!$D$59,1))</f>
        <v>1.5336616700399999E-2</v>
      </c>
      <c r="V10">
        <f>SUMIFS('EPA Export Aggregation'!Y:Y,'EPA Export Aggregation'!$A:$A,$B10,'EPA Export Aggregation'!$D:$D,$A$1)*IF($A10="CH4",About!$D$58,IF($A10="N2O",About!$D$59,1))</f>
        <v>1.37015969E-2</v>
      </c>
      <c r="W10">
        <f>SUMIFS('EPA Export Aggregation'!Z:Z,'EPA Export Aggregation'!$A:$A,$B10,'EPA Export Aggregation'!$D:$D,$A$1)*IF($A10="CH4",About!$D$58,IF($A10="N2O",About!$D$59,1))</f>
        <v>1.1420237948199999E-2</v>
      </c>
      <c r="X10">
        <f>SUMIFS('EPA Export Aggregation'!AA:AA,'EPA Export Aggregation'!$A:$A,$B10,'EPA Export Aggregation'!$D:$D,$A$1)*IF($A10="CH4",About!$D$58,IF($A10="N2O",About!$D$59,1))</f>
        <v>1.14541178861E-2</v>
      </c>
      <c r="Y10">
        <f>SUMIFS('EPA Export Aggregation'!AB:AB,'EPA Export Aggregation'!$A:$A,$B10,'EPA Export Aggregation'!$D:$D,$A$1)*IF($A10="CH4",About!$D$58,IF($A10="N2O",About!$D$59,1))</f>
        <v>9.4357658633999995E-3</v>
      </c>
      <c r="Z10">
        <f>SUMIFS('EPA Export Aggregation'!AC:AC,'EPA Export Aggregation'!$A:$A,$B10,'EPA Export Aggregation'!$D:$D,$A$1)*IF($A10="CH4",About!$D$58,IF($A10="N2O",About!$D$59,1))</f>
        <v>1.0381232184599999E-2</v>
      </c>
      <c r="AA10">
        <f>SUMIFS('EPA Export Aggregation'!AD:AD,'EPA Export Aggregation'!$A:$A,$B10,'EPA Export Aggregation'!$D:$D,$A$1)*IF($A10="CH4",About!$D$58,IF($A10="N2O",About!$D$59,1))</f>
        <v>9.8883826731000005E-3</v>
      </c>
      <c r="AB10">
        <f>SUMIFS('EPA Export Aggregation'!AE:AE,'EPA Export Aggregation'!$A:$A,$B10,'EPA Export Aggregation'!$D:$D,$A$1)*IF($A10="CH4",About!$D$58,IF($A10="N2O",About!$D$59,1))</f>
        <v>9.8739596135000007E-3</v>
      </c>
      <c r="AC10">
        <f>SUMIFS('EPA Export Aggregation'!AF:AF,'EPA Export Aggregation'!$A:$A,$B10,'EPA Export Aggregation'!$D:$D,$A$1)*IF($A10="CH4",About!$D$58,IF($A10="N2O",About!$D$59,1))</f>
        <v>1.2596176775899999E-2</v>
      </c>
      <c r="AD10">
        <f>SUMIFS('EPA Export Aggregation'!AG:AG,'EPA Export Aggregation'!$A:$A,$B10,'EPA Export Aggregation'!$D:$D,$A$1)*IF($A10="CH4",About!$D$58,IF($A10="N2O",About!$D$59,1))</f>
        <v>1.4346563735600001E-2</v>
      </c>
      <c r="AE10">
        <f>SUMIFS('EPA Export Aggregation'!AH:AH,'EPA Export Aggregation'!$A:$A,$B10,'EPA Export Aggregation'!$D:$D,$A$1)*IF($A10="CH4",About!$D$58,IF($A10="N2O",About!$D$59,1))</f>
        <v>1.46462385081E-2</v>
      </c>
      <c r="AF10">
        <f>SUMIFS('EPA Export Aggregation'!AI:AI,'EPA Export Aggregation'!$A:$A,$B10,'EPA Export Aggregation'!$D:$D,$A$1)*IF($A10="CH4",About!$D$58,IF($A10="N2O",About!$D$59,1))</f>
        <v>2.732801705E-2</v>
      </c>
      <c r="AG10">
        <f>SUMIFS('EPA Export Aggregation'!AJ:AJ,'EPA Export Aggregation'!$A:$A,$B10,'EPA Export Aggregation'!$D:$D,$A$1)*IF($A10="CH4",About!$D$58,IF($A10="N2O",About!$D$59,1))</f>
        <v>4.1984232683799999E-2</v>
      </c>
      <c r="AH10">
        <f>SUMIFS('EPA Export Aggregation'!AK:AK,'EPA Export Aggregation'!$A:$A,$B10,'EPA Export Aggregation'!$D:$D,$A$1)*IF($A10="CH4",About!$D$58,IF($A10="N2O",About!$D$59,1))</f>
        <v>2.0382414905E-2</v>
      </c>
    </row>
    <row r="11" spans="1:34" x14ac:dyDescent="0.25">
      <c r="A11" s="413" t="s">
        <v>2215</v>
      </c>
      <c r="B11" s="414" t="s">
        <v>4220</v>
      </c>
      <c r="C11">
        <f>SUMIFS('EPA Export Aggregation'!F:F,'EPA Export Aggregation'!$A:$A,$B11,'EPA Export Aggregation'!$D:$D,$A$1)*IF($A11="CH4",About!$D$58,IF($A11="N2O",About!$D$59,1))</f>
        <v>0.2462069330644</v>
      </c>
      <c r="D11">
        <f>SUMIFS('EPA Export Aggregation'!G:G,'EPA Export Aggregation'!$A:$A,$B11,'EPA Export Aggregation'!$D:$D,$A$1)*IF($A11="CH4",About!$D$58,IF($A11="N2O",About!$D$59,1))</f>
        <v>0.33689932920999999</v>
      </c>
      <c r="E11">
        <f>SUMIFS('EPA Export Aggregation'!H:H,'EPA Export Aggregation'!$A:$A,$B11,'EPA Export Aggregation'!$D:$D,$A$1)*IF($A11="CH4",About!$D$58,IF($A11="N2O",About!$D$59,1))</f>
        <v>0.36132309909159999</v>
      </c>
      <c r="F11">
        <f>SUMIFS('EPA Export Aggregation'!I:I,'EPA Export Aggregation'!$A:$A,$B11,'EPA Export Aggregation'!$D:$D,$A$1)*IF($A11="CH4",About!$D$58,IF($A11="N2O",About!$D$59,1))</f>
        <v>0.58050280444190006</v>
      </c>
      <c r="G11">
        <f>SUMIFS('EPA Export Aggregation'!J:J,'EPA Export Aggregation'!$A:$A,$B11,'EPA Export Aggregation'!$D:$D,$A$1)*IF($A11="CH4",About!$D$58,IF($A11="N2O",About!$D$59,1))</f>
        <v>0.63079956447929997</v>
      </c>
      <c r="H11">
        <f>SUMIFS('EPA Export Aggregation'!K:K,'EPA Export Aggregation'!$A:$A,$B11,'EPA Export Aggregation'!$D:$D,$A$1)*IF($A11="CH4",About!$D$58,IF($A11="N2O",About!$D$59,1))</f>
        <v>0.6021563341067</v>
      </c>
      <c r="I11">
        <f>SUMIFS('EPA Export Aggregation'!L:L,'EPA Export Aggregation'!$A:$A,$B11,'EPA Export Aggregation'!$D:$D,$A$1)*IF($A11="CH4",About!$D$58,IF($A11="N2O",About!$D$59,1))</f>
        <v>0.65139187428089995</v>
      </c>
      <c r="J11">
        <f>SUMIFS('EPA Export Aggregation'!M:M,'EPA Export Aggregation'!$A:$A,$B11,'EPA Export Aggregation'!$D:$D,$A$1)*IF($A11="CH4",About!$D$58,IF($A11="N2O",About!$D$59,1))</f>
        <v>0.6828118539586</v>
      </c>
      <c r="K11">
        <f>SUMIFS('EPA Export Aggregation'!N:N,'EPA Export Aggregation'!$A:$A,$B11,'EPA Export Aggregation'!$D:$D,$A$1)*IF($A11="CH4",About!$D$58,IF($A11="N2O",About!$D$59,1))</f>
        <v>0.6973895521065</v>
      </c>
      <c r="L11">
        <f>SUMIFS('EPA Export Aggregation'!O:O,'EPA Export Aggregation'!$A:$A,$B11,'EPA Export Aggregation'!$D:$D,$A$1)*IF($A11="CH4",About!$D$58,IF($A11="N2O",About!$D$59,1))</f>
        <v>0.67515454331830005</v>
      </c>
      <c r="M11">
        <f>SUMIFS('EPA Export Aggregation'!P:P,'EPA Export Aggregation'!$A:$A,$B11,'EPA Export Aggregation'!$D:$D,$A$1)*IF($A11="CH4",About!$D$58,IF($A11="N2O",About!$D$59,1))</f>
        <v>0.69077249972499999</v>
      </c>
      <c r="N11">
        <f>SUMIFS('EPA Export Aggregation'!Q:Q,'EPA Export Aggregation'!$A:$A,$B11,'EPA Export Aggregation'!$D:$D,$A$1)*IF($A11="CH4",About!$D$58,IF($A11="N2O",About!$D$59,1))</f>
        <v>0.68314164004889999</v>
      </c>
      <c r="O11">
        <f>SUMIFS('EPA Export Aggregation'!R:R,'EPA Export Aggregation'!$A:$A,$B11,'EPA Export Aggregation'!$D:$D,$A$1)*IF($A11="CH4",About!$D$58,IF($A11="N2O",About!$D$59,1))</f>
        <v>0.71572990988100005</v>
      </c>
      <c r="P11">
        <f>SUMIFS('EPA Export Aggregation'!S:S,'EPA Export Aggregation'!$A:$A,$B11,'EPA Export Aggregation'!$D:$D,$A$1)*IF($A11="CH4",About!$D$58,IF($A11="N2O",About!$D$59,1))</f>
        <v>0.70414430456489996</v>
      </c>
      <c r="Q11">
        <f>SUMIFS('EPA Export Aggregation'!T:T,'EPA Export Aggregation'!$A:$A,$B11,'EPA Export Aggregation'!$D:$D,$A$1)*IF($A11="CH4",About!$D$58,IF($A11="N2O",About!$D$59,1))</f>
        <v>0.66751874424169999</v>
      </c>
      <c r="R11">
        <f>SUMIFS('EPA Export Aggregation'!U:U,'EPA Export Aggregation'!$A:$A,$B11,'EPA Export Aggregation'!$D:$D,$A$1)*IF($A11="CH4",About!$D$58,IF($A11="N2O",About!$D$59,1))</f>
        <v>0.70987564059719999</v>
      </c>
      <c r="S11">
        <f>SUMIFS('EPA Export Aggregation'!V:V,'EPA Export Aggregation'!$A:$A,$B11,'EPA Export Aggregation'!$D:$D,$A$1)*IF($A11="CH4",About!$D$58,IF($A11="N2O",About!$D$59,1))</f>
        <v>0.73220774156000001</v>
      </c>
      <c r="T11">
        <f>SUMIFS('EPA Export Aggregation'!W:W,'EPA Export Aggregation'!$A:$A,$B11,'EPA Export Aggregation'!$D:$D,$A$1)*IF($A11="CH4",About!$D$58,IF($A11="N2O",About!$D$59,1))</f>
        <v>0.72681134369779998</v>
      </c>
      <c r="U11">
        <f>SUMIFS('EPA Export Aggregation'!X:X,'EPA Export Aggregation'!$A:$A,$B11,'EPA Export Aggregation'!$D:$D,$A$1)*IF($A11="CH4",About!$D$58,IF($A11="N2O",About!$D$59,1))</f>
        <v>0.63755236405600002</v>
      </c>
      <c r="V11">
        <f>SUMIFS('EPA Export Aggregation'!Y:Y,'EPA Export Aggregation'!$A:$A,$B11,'EPA Export Aggregation'!$D:$D,$A$1)*IF($A11="CH4",About!$D$58,IF($A11="N2O",About!$D$59,1))</f>
        <v>0.41420310882139999</v>
      </c>
      <c r="W11">
        <f>SUMIFS('EPA Export Aggregation'!Z:Z,'EPA Export Aggregation'!$A:$A,$B11,'EPA Export Aggregation'!$D:$D,$A$1)*IF($A11="CH4",About!$D$58,IF($A11="N2O",About!$D$59,1))</f>
        <v>0.28168534752199997</v>
      </c>
      <c r="X11">
        <f>SUMIFS('EPA Export Aggregation'!AA:AA,'EPA Export Aggregation'!$A:$A,$B11,'EPA Export Aggregation'!$D:$D,$A$1)*IF($A11="CH4",About!$D$58,IF($A11="N2O",About!$D$59,1))</f>
        <v>0.45994405053319998</v>
      </c>
      <c r="Y11">
        <f>SUMIFS('EPA Export Aggregation'!AB:AB,'EPA Export Aggregation'!$A:$A,$B11,'EPA Export Aggregation'!$D:$D,$A$1)*IF($A11="CH4",About!$D$58,IF($A11="N2O",About!$D$59,1))</f>
        <v>0.39184161001970003</v>
      </c>
      <c r="Z11">
        <f>SUMIFS('EPA Export Aggregation'!AC:AC,'EPA Export Aggregation'!$A:$A,$B11,'EPA Export Aggregation'!$D:$D,$A$1)*IF($A11="CH4",About!$D$58,IF($A11="N2O",About!$D$59,1))</f>
        <v>0.36757399557819997</v>
      </c>
      <c r="AA11">
        <f>SUMIFS('EPA Export Aggregation'!AD:AD,'EPA Export Aggregation'!$A:$A,$B11,'EPA Export Aggregation'!$D:$D,$A$1)*IF($A11="CH4",About!$D$58,IF($A11="N2O",About!$D$59,1))</f>
        <v>0.46464087547100003</v>
      </c>
      <c r="AB11">
        <f>SUMIFS('EPA Export Aggregation'!AE:AE,'EPA Export Aggregation'!$A:$A,$B11,'EPA Export Aggregation'!$D:$D,$A$1)*IF($A11="CH4",About!$D$58,IF($A11="N2O",About!$D$59,1))</f>
        <v>0.42631592823609998</v>
      </c>
      <c r="AC11">
        <f>SUMIFS('EPA Export Aggregation'!AF:AF,'EPA Export Aggregation'!$A:$A,$B11,'EPA Export Aggregation'!$D:$D,$A$1)*IF($A11="CH4",About!$D$58,IF($A11="N2O",About!$D$59,1))</f>
        <v>0.41275421300449999</v>
      </c>
      <c r="AD11">
        <f>SUMIFS('EPA Export Aggregation'!AG:AG,'EPA Export Aggregation'!$A:$A,$B11,'EPA Export Aggregation'!$D:$D,$A$1)*IF($A11="CH4",About!$D$58,IF($A11="N2O",About!$D$59,1))</f>
        <v>0.4185231044862</v>
      </c>
      <c r="AE11">
        <f>SUMIFS('EPA Export Aggregation'!AH:AH,'EPA Export Aggregation'!$A:$A,$B11,'EPA Export Aggregation'!$D:$D,$A$1)*IF($A11="CH4",About!$D$58,IF($A11="N2O",About!$D$59,1))</f>
        <v>0.4139764242142</v>
      </c>
      <c r="AF11">
        <f>SUMIFS('EPA Export Aggregation'!AI:AI,'EPA Export Aggregation'!$A:$A,$B11,'EPA Export Aggregation'!$D:$D,$A$1)*IF($A11="CH4",About!$D$58,IF($A11="N2O",About!$D$59,1))</f>
        <v>0.36354865250879997</v>
      </c>
      <c r="AG11">
        <f>SUMIFS('EPA Export Aggregation'!AJ:AJ,'EPA Export Aggregation'!$A:$A,$B11,'EPA Export Aggregation'!$D:$D,$A$1)*IF($A11="CH4",About!$D$58,IF($A11="N2O",About!$D$59,1))</f>
        <v>0.34674349035980001</v>
      </c>
      <c r="AH11">
        <f>SUMIFS('EPA Export Aggregation'!AK:AK,'EPA Export Aggregation'!$A:$A,$B11,'EPA Export Aggregation'!$D:$D,$A$1)*IF($A11="CH4",About!$D$58,IF($A11="N2O",About!$D$59,1))</f>
        <v>0.41822521274930002</v>
      </c>
    </row>
    <row r="12" spans="1:34" x14ac:dyDescent="0.25">
      <c r="A12" s="413" t="s">
        <v>2215</v>
      </c>
      <c r="B12" s="414" t="s">
        <v>4231</v>
      </c>
      <c r="C12">
        <f>SUMIFS('EPA Export Aggregation'!F:F,'EPA Export Aggregation'!$A:$A,$B12,'EPA Export Aggregation'!$D:$D,$A$1)*IF($A12="CH4",About!$D$58,IF($A12="N2O",About!$D$59,1))</f>
        <v>0.19498926715270001</v>
      </c>
      <c r="D12">
        <f>SUMIFS('EPA Export Aggregation'!G:G,'EPA Export Aggregation'!$A:$A,$B12,'EPA Export Aggregation'!$D:$D,$A$1)*IF($A12="CH4",About!$D$58,IF($A12="N2O",About!$D$59,1))</f>
        <v>0.1934637167346</v>
      </c>
      <c r="E12">
        <f>SUMIFS('EPA Export Aggregation'!H:H,'EPA Export Aggregation'!$A:$A,$B12,'EPA Export Aggregation'!$D:$D,$A$1)*IF($A12="CH4",About!$D$58,IF($A12="N2O",About!$D$59,1))</f>
        <v>0.19907779010929999</v>
      </c>
      <c r="F12">
        <f>SUMIFS('EPA Export Aggregation'!I:I,'EPA Export Aggregation'!$A:$A,$B12,'EPA Export Aggregation'!$D:$D,$A$1)*IF($A12="CH4",About!$D$58,IF($A12="N2O",About!$D$59,1))</f>
        <v>0.20486571536629999</v>
      </c>
      <c r="G12">
        <f>SUMIFS('EPA Export Aggregation'!J:J,'EPA Export Aggregation'!$A:$A,$B12,'EPA Export Aggregation'!$D:$D,$A$1)*IF($A12="CH4",About!$D$58,IF($A12="N2O",About!$D$59,1))</f>
        <v>0.2180137098737</v>
      </c>
      <c r="H12">
        <f>SUMIFS('EPA Export Aggregation'!K:K,'EPA Export Aggregation'!$A:$A,$B12,'EPA Export Aggregation'!$D:$D,$A$1)*IF($A12="CH4",About!$D$58,IF($A12="N2O",About!$D$59,1))</f>
        <v>0.24806146215149999</v>
      </c>
      <c r="I12">
        <f>SUMIFS('EPA Export Aggregation'!L:L,'EPA Export Aggregation'!$A:$A,$B12,'EPA Export Aggregation'!$D:$D,$A$1)*IF($A12="CH4",About!$D$58,IF($A12="N2O",About!$D$59,1))</f>
        <v>0.12371402541489999</v>
      </c>
      <c r="J12">
        <f>SUMIFS('EPA Export Aggregation'!M:M,'EPA Export Aggregation'!$A:$A,$B12,'EPA Export Aggregation'!$D:$D,$A$1)*IF($A12="CH4",About!$D$58,IF($A12="N2O",About!$D$59,1))</f>
        <v>0.1276005736528</v>
      </c>
      <c r="K12">
        <f>SUMIFS('EPA Export Aggregation'!N:N,'EPA Export Aggregation'!$A:$A,$B12,'EPA Export Aggregation'!$D:$D,$A$1)*IF($A12="CH4",About!$D$58,IF($A12="N2O",About!$D$59,1))</f>
        <v>0.12829366917859999</v>
      </c>
      <c r="L12">
        <f>SUMIFS('EPA Export Aggregation'!O:O,'EPA Export Aggregation'!$A:$A,$B12,'EPA Export Aggregation'!$D:$D,$A$1)*IF($A12="CH4",About!$D$58,IF($A12="N2O",About!$D$59,1))</f>
        <v>0.12260948679100001</v>
      </c>
      <c r="M12">
        <f>SUMIFS('EPA Export Aggregation'!P:P,'EPA Export Aggregation'!$A:$A,$B12,'EPA Export Aggregation'!$D:$D,$A$1)*IF($A12="CH4",About!$D$58,IF($A12="N2O",About!$D$59,1))</f>
        <v>0.1220065216957</v>
      </c>
      <c r="N12">
        <f>SUMIFS('EPA Export Aggregation'!Q:Q,'EPA Export Aggregation'!$A:$A,$B12,'EPA Export Aggregation'!$D:$D,$A$1)*IF($A12="CH4",About!$D$58,IF($A12="N2O",About!$D$59,1))</f>
        <v>0.1227494369571</v>
      </c>
      <c r="O12">
        <f>SUMIFS('EPA Export Aggregation'!R:R,'EPA Export Aggregation'!$A:$A,$B12,'EPA Export Aggregation'!$D:$D,$A$1)*IF($A12="CH4",About!$D$58,IF($A12="N2O",About!$D$59,1))</f>
        <v>0.1232474846346</v>
      </c>
      <c r="P12">
        <f>SUMIFS('EPA Export Aggregation'!S:S,'EPA Export Aggregation'!$A:$A,$B12,'EPA Export Aggregation'!$D:$D,$A$1)*IF($A12="CH4",About!$D$58,IF($A12="N2O",About!$D$59,1))</f>
        <v>0.13351404233280001</v>
      </c>
      <c r="Q12">
        <f>SUMIFS('EPA Export Aggregation'!T:T,'EPA Export Aggregation'!$A:$A,$B12,'EPA Export Aggregation'!$D:$D,$A$1)*IF($A12="CH4",About!$D$58,IF($A12="N2O",About!$D$59,1))</f>
        <v>0.1485635278728</v>
      </c>
      <c r="R12">
        <f>SUMIFS('EPA Export Aggregation'!U:U,'EPA Export Aggregation'!$A:$A,$B12,'EPA Export Aggregation'!$D:$D,$A$1)*IF($A12="CH4",About!$D$58,IF($A12="N2O",About!$D$59,1))</f>
        <v>0.14236408960809999</v>
      </c>
      <c r="S12">
        <f>SUMIFS('EPA Export Aggregation'!V:V,'EPA Export Aggregation'!$A:$A,$B12,'EPA Export Aggregation'!$D:$D,$A$1)*IF($A12="CH4",About!$D$58,IF($A12="N2O",About!$D$59,1))</f>
        <v>0.1545659377027</v>
      </c>
      <c r="T12">
        <f>SUMIFS('EPA Export Aggregation'!W:W,'EPA Export Aggregation'!$A:$A,$B12,'EPA Export Aggregation'!$D:$D,$A$1)*IF($A12="CH4",About!$D$58,IF($A12="N2O",About!$D$59,1))</f>
        <v>0.15315145087599999</v>
      </c>
      <c r="U12">
        <f>SUMIFS('EPA Export Aggregation'!X:X,'EPA Export Aggregation'!$A:$A,$B12,'EPA Export Aggregation'!$D:$D,$A$1)*IF($A12="CH4",About!$D$58,IF($A12="N2O",About!$D$59,1))</f>
        <v>0.1494592305089</v>
      </c>
      <c r="V12">
        <f>SUMIFS('EPA Export Aggregation'!Y:Y,'EPA Export Aggregation'!$A:$A,$B12,'EPA Export Aggregation'!$D:$D,$A$1)*IF($A12="CH4",About!$D$58,IF($A12="N2O",About!$D$59,1))</f>
        <v>0.12812789395560001</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1.80061508973E-2</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2.73536591982E-2</v>
      </c>
      <c r="D13">
        <f>SUMIFS('EPA Export Aggregation'!G:G,'EPA Export Aggregation'!$A:$A,$B13,'EPA Export Aggregation'!$D:$D,$A$1)*IF($A13="CH4",About!$D$58,IF($A13="N2O",About!$D$59,1))</f>
        <v>2.4242592358000001E-2</v>
      </c>
      <c r="E13">
        <f>SUMIFS('EPA Export Aggregation'!H:H,'EPA Export Aggregation'!$A:$A,$B13,'EPA Export Aggregation'!$D:$D,$A$1)*IF($A13="CH4",About!$D$58,IF($A13="N2O",About!$D$59,1))</f>
        <v>2.38391688937E-2</v>
      </c>
      <c r="F13">
        <f>SUMIFS('EPA Export Aggregation'!I:I,'EPA Export Aggregation'!$A:$A,$B13,'EPA Export Aggregation'!$D:$D,$A$1)*IF($A13="CH4",About!$D$58,IF($A13="N2O",About!$D$59,1))</f>
        <v>2.21271221295E-2</v>
      </c>
      <c r="G13">
        <f>SUMIFS('EPA Export Aggregation'!J:J,'EPA Export Aggregation'!$A:$A,$B13,'EPA Export Aggregation'!$D:$D,$A$1)*IF($A13="CH4",About!$D$58,IF($A13="N2O",About!$D$59,1))</f>
        <v>2.3315005046900001E-2</v>
      </c>
      <c r="H13">
        <f>SUMIFS('EPA Export Aggregation'!K:K,'EPA Export Aggregation'!$A:$A,$B13,'EPA Export Aggregation'!$D:$D,$A$1)*IF($A13="CH4",About!$D$58,IF($A13="N2O",About!$D$59,1))</f>
        <v>3.1468538654600003E-2</v>
      </c>
      <c r="I13">
        <f>SUMIFS('EPA Export Aggregation'!L:L,'EPA Export Aggregation'!$A:$A,$B13,'EPA Export Aggregation'!$D:$D,$A$1)*IF($A13="CH4",About!$D$58,IF($A13="N2O",About!$D$59,1))</f>
        <v>3.4176761282599999E-2</v>
      </c>
      <c r="J13">
        <f>SUMIFS('EPA Export Aggregation'!M:M,'EPA Export Aggregation'!$A:$A,$B13,'EPA Export Aggregation'!$D:$D,$A$1)*IF($A13="CH4",About!$D$58,IF($A13="N2O",About!$D$59,1))</f>
        <v>3.3057461210999999E-2</v>
      </c>
      <c r="K13">
        <f>SUMIFS('EPA Export Aggregation'!N:N,'EPA Export Aggregation'!$A:$A,$B13,'EPA Export Aggregation'!$D:$D,$A$1)*IF($A13="CH4",About!$D$58,IF($A13="N2O",About!$D$59,1))</f>
        <v>3.3804145628900002E-2</v>
      </c>
      <c r="L13">
        <f>SUMIFS('EPA Export Aggregation'!O:O,'EPA Export Aggregation'!$A:$A,$B13,'EPA Export Aggregation'!$D:$D,$A$1)*IF($A13="CH4",About!$D$58,IF($A13="N2O",About!$D$59,1))</f>
        <v>3.7262472954899997E-2</v>
      </c>
      <c r="M13">
        <f>SUMIFS('EPA Export Aggregation'!P:P,'EPA Export Aggregation'!$A:$A,$B13,'EPA Export Aggregation'!$D:$D,$A$1)*IF($A13="CH4",About!$D$58,IF($A13="N2O",About!$D$59,1))</f>
        <v>2.49506082732E-2</v>
      </c>
      <c r="N13">
        <f>SUMIFS('EPA Export Aggregation'!Q:Q,'EPA Export Aggregation'!$A:$A,$B13,'EPA Export Aggregation'!$D:$D,$A$1)*IF($A13="CH4",About!$D$58,IF($A13="N2O",About!$D$59,1))</f>
        <v>2.59594262852E-2</v>
      </c>
      <c r="O13">
        <f>SUMIFS('EPA Export Aggregation'!R:R,'EPA Export Aggregation'!$A:$A,$B13,'EPA Export Aggregation'!$D:$D,$A$1)*IF($A13="CH4",About!$D$58,IF($A13="N2O",About!$D$59,1))</f>
        <v>2.7308915816999998E-2</v>
      </c>
      <c r="P13">
        <f>SUMIFS('EPA Export Aggregation'!S:S,'EPA Export Aggregation'!$A:$A,$B13,'EPA Export Aggregation'!$D:$D,$A$1)*IF($A13="CH4",About!$D$58,IF($A13="N2O",About!$D$59,1))</f>
        <v>2.1166710560399999E-2</v>
      </c>
      <c r="Q13">
        <f>SUMIFS('EPA Export Aggregation'!T:T,'EPA Export Aggregation'!$A:$A,$B13,'EPA Export Aggregation'!$D:$D,$A$1)*IF($A13="CH4",About!$D$58,IF($A13="N2O",About!$D$59,1))</f>
        <v>2.9063732297799998E-2</v>
      </c>
      <c r="R13">
        <f>SUMIFS('EPA Export Aggregation'!U:U,'EPA Export Aggregation'!$A:$A,$B13,'EPA Export Aggregation'!$D:$D,$A$1)*IF($A13="CH4",About!$D$58,IF($A13="N2O",About!$D$59,1))</f>
        <v>3.2314847724199999E-2</v>
      </c>
      <c r="S13">
        <f>SUMIFS('EPA Export Aggregation'!V:V,'EPA Export Aggregation'!$A:$A,$B13,'EPA Export Aggregation'!$D:$D,$A$1)*IF($A13="CH4",About!$D$58,IF($A13="N2O",About!$D$59,1))</f>
        <v>3.7013957525200002E-2</v>
      </c>
      <c r="T13">
        <f>SUMIFS('EPA Export Aggregation'!W:W,'EPA Export Aggregation'!$A:$A,$B13,'EPA Export Aggregation'!$D:$D,$A$1)*IF($A13="CH4",About!$D$58,IF($A13="N2O",About!$D$59,1))</f>
        <v>3.38088125852E-2</v>
      </c>
      <c r="U13">
        <f>SUMIFS('EPA Export Aggregation'!X:X,'EPA Export Aggregation'!$A:$A,$B13,'EPA Export Aggregation'!$D:$D,$A$1)*IF($A13="CH4",About!$D$58,IF($A13="N2O",About!$D$59,1))</f>
        <v>2.8607902701800001E-2</v>
      </c>
      <c r="V13">
        <f>SUMIFS('EPA Export Aggregation'!Y:Y,'EPA Export Aggregation'!$A:$A,$B13,'EPA Export Aggregation'!$D:$D,$A$1)*IF($A13="CH4",About!$D$58,IF($A13="N2O",About!$D$59,1))</f>
        <v>3.6626687569999997E-2</v>
      </c>
      <c r="W13">
        <f>SUMIFS('EPA Export Aggregation'!Z:Z,'EPA Export Aggregation'!$A:$A,$B13,'EPA Export Aggregation'!$D:$D,$A$1)*IF($A13="CH4",About!$D$58,IF($A13="N2O",About!$D$59,1))</f>
        <v>4.4595618416000002E-2</v>
      </c>
      <c r="X13">
        <f>SUMIFS('EPA Export Aggregation'!AA:AA,'EPA Export Aggregation'!$A:$A,$B13,'EPA Export Aggregation'!$D:$D,$A$1)*IF($A13="CH4",About!$D$58,IF($A13="N2O",About!$D$59,1))</f>
        <v>4.06643725612E-2</v>
      </c>
      <c r="Y13">
        <f>SUMIFS('EPA Export Aggregation'!AB:AB,'EPA Export Aggregation'!$A:$A,$B13,'EPA Export Aggregation'!$D:$D,$A$1)*IF($A13="CH4",About!$D$58,IF($A13="N2O",About!$D$59,1))</f>
        <v>3.72443352765E-2</v>
      </c>
      <c r="Z13">
        <f>SUMIFS('EPA Export Aggregation'!AC:AC,'EPA Export Aggregation'!$A:$A,$B13,'EPA Export Aggregation'!$D:$D,$A$1)*IF($A13="CH4",About!$D$58,IF($A13="N2O",About!$D$59,1))</f>
        <v>4.51926663635E-2</v>
      </c>
      <c r="AA13">
        <f>SUMIFS('EPA Export Aggregation'!AD:AD,'EPA Export Aggregation'!$A:$A,$B13,'EPA Export Aggregation'!$D:$D,$A$1)*IF($A13="CH4",About!$D$58,IF($A13="N2O",About!$D$59,1))</f>
        <v>5.2084676211900001E-2</v>
      </c>
      <c r="AB13">
        <f>SUMIFS('EPA Export Aggregation'!AE:AE,'EPA Export Aggregation'!$A:$A,$B13,'EPA Export Aggregation'!$D:$D,$A$1)*IF($A13="CH4",About!$D$58,IF($A13="N2O",About!$D$59,1))</f>
        <v>5.0038165338900001E-2</v>
      </c>
      <c r="AC13">
        <f>SUMIFS('EPA Export Aggregation'!AF:AF,'EPA Export Aggregation'!$A:$A,$B13,'EPA Export Aggregation'!$D:$D,$A$1)*IF($A13="CH4",About!$D$58,IF($A13="N2O",About!$D$59,1))</f>
        <v>4.4451107136999998E-2</v>
      </c>
      <c r="AD13">
        <f>SUMIFS('EPA Export Aggregation'!AG:AG,'EPA Export Aggregation'!$A:$A,$B13,'EPA Export Aggregation'!$D:$D,$A$1)*IF($A13="CH4",About!$D$58,IF($A13="N2O",About!$D$59,1))</f>
        <v>4.0528496987700002E-2</v>
      </c>
      <c r="AE13">
        <f>SUMIFS('EPA Export Aggregation'!AH:AH,'EPA Export Aggregation'!$A:$A,$B13,'EPA Export Aggregation'!$D:$D,$A$1)*IF($A13="CH4",About!$D$58,IF($A13="N2O",About!$D$59,1))</f>
        <v>3.0149693505900001E-2</v>
      </c>
      <c r="AF13">
        <f>SUMIFS('EPA Export Aggregation'!AI:AI,'EPA Export Aggregation'!$A:$A,$B13,'EPA Export Aggregation'!$D:$D,$A$1)*IF($A13="CH4",About!$D$58,IF($A13="N2O",About!$D$59,1))</f>
        <v>3.4528824141600002E-2</v>
      </c>
      <c r="AG13">
        <f>SUMIFS('EPA Export Aggregation'!AJ:AJ,'EPA Export Aggregation'!$A:$A,$B13,'EPA Export Aggregation'!$D:$D,$A$1)*IF($A13="CH4",About!$D$58,IF($A13="N2O",About!$D$59,1))</f>
        <v>3.4529761816499999E-2</v>
      </c>
      <c r="AH13">
        <f>SUMIFS('EPA Export Aggregation'!AK:AK,'EPA Export Aggregation'!$A:$A,$B13,'EPA Export Aggregation'!$D:$D,$A$1)*IF($A13="CH4",About!$D$58,IF($A13="N2O",About!$D$59,1))</f>
        <v>3.2916245851699999E-2</v>
      </c>
    </row>
    <row r="14" spans="1:34" x14ac:dyDescent="0.2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9.1839068079000007E-3</v>
      </c>
      <c r="D16">
        <f>SUMIFS('EPA Export Aggregation'!G:G,'EPA Export Aggregation'!$A:$A,$B16,'EPA Export Aggregation'!$D:$D,$A$1)*IF($A16="CH4",About!$D$58,IF($A16="N2O",About!$D$59,1))</f>
        <v>9.1289039814000002E-3</v>
      </c>
      <c r="E16">
        <f>SUMIFS('EPA Export Aggregation'!H:H,'EPA Export Aggregation'!$A:$A,$B16,'EPA Export Aggregation'!$D:$D,$A$1)*IF($A16="CH4",About!$D$58,IF($A16="N2O",About!$D$59,1))</f>
        <v>9.0524506322000008E-3</v>
      </c>
      <c r="F16">
        <f>SUMIFS('EPA Export Aggregation'!I:I,'EPA Export Aggregation'!$A:$A,$B16,'EPA Export Aggregation'!$D:$D,$A$1)*IF($A16="CH4",About!$D$58,IF($A16="N2O",About!$D$59,1))</f>
        <v>9.0553972537999999E-3</v>
      </c>
      <c r="G16">
        <f>SUMIFS('EPA Export Aggregation'!J:J,'EPA Export Aggregation'!$A:$A,$B16,'EPA Export Aggregation'!$D:$D,$A$1)*IF($A16="CH4",About!$D$58,IF($A16="N2O",About!$D$59,1))</f>
        <v>9.0596964812000007E-3</v>
      </c>
      <c r="H16">
        <f>SUMIFS('EPA Export Aggregation'!K:K,'EPA Export Aggregation'!$A:$A,$B16,'EPA Export Aggregation'!$D:$D,$A$1)*IF($A16="CH4",About!$D$58,IF($A16="N2O",About!$D$59,1))</f>
        <v>9.0568464946000002E-3</v>
      </c>
      <c r="I16">
        <f>SUMIFS('EPA Export Aggregation'!L:L,'EPA Export Aggregation'!$A:$A,$B16,'EPA Export Aggregation'!$D:$D,$A$1)*IF($A16="CH4",About!$D$58,IF($A16="N2O",About!$D$59,1))</f>
        <v>9.0946928711000009E-3</v>
      </c>
      <c r="J16">
        <f>SUMIFS('EPA Export Aggregation'!M:M,'EPA Export Aggregation'!$A:$A,$B16,'EPA Export Aggregation'!$D:$D,$A$1)*IF($A16="CH4",About!$D$58,IF($A16="N2O",About!$D$59,1))</f>
        <v>9.0441455129000002E-3</v>
      </c>
      <c r="K16">
        <f>SUMIFS('EPA Export Aggregation'!N:N,'EPA Export Aggregation'!$A:$A,$B16,'EPA Export Aggregation'!$D:$D,$A$1)*IF($A16="CH4",About!$D$58,IF($A16="N2O",About!$D$59,1))</f>
        <v>8.9716596398999992E-3</v>
      </c>
      <c r="L16">
        <f>SUMIFS('EPA Export Aggregation'!O:O,'EPA Export Aggregation'!$A:$A,$B16,'EPA Export Aggregation'!$D:$D,$A$1)*IF($A16="CH4",About!$D$58,IF($A16="N2O",About!$D$59,1))</f>
        <v>8.9038721655999992E-3</v>
      </c>
      <c r="M16">
        <f>SUMIFS('EPA Export Aggregation'!P:P,'EPA Export Aggregation'!$A:$A,$B16,'EPA Export Aggregation'!$D:$D,$A$1)*IF($A16="CH4",About!$D$58,IF($A16="N2O",About!$D$59,1))</f>
        <v>8.8448669437999998E-3</v>
      </c>
      <c r="N16">
        <f>SUMIFS('EPA Export Aggregation'!Q:Q,'EPA Export Aggregation'!$A:$A,$B16,'EPA Export Aggregation'!$D:$D,$A$1)*IF($A16="CH4",About!$D$58,IF($A16="N2O",About!$D$59,1))</f>
        <v>5.3139968420999996E-3</v>
      </c>
      <c r="O16">
        <f>SUMIFS('EPA Export Aggregation'!R:R,'EPA Export Aggregation'!$A:$A,$B16,'EPA Export Aggregation'!$D:$D,$A$1)*IF($A16="CH4",About!$D$58,IF($A16="N2O",About!$D$59,1))</f>
        <v>6.2017436573E-3</v>
      </c>
      <c r="P16">
        <f>SUMIFS('EPA Export Aggregation'!S:S,'EPA Export Aggregation'!$A:$A,$B16,'EPA Export Aggregation'!$D:$D,$A$1)*IF($A16="CH4",About!$D$58,IF($A16="N2O",About!$D$59,1))</f>
        <v>8.0616647278000005E-3</v>
      </c>
      <c r="Q16">
        <f>SUMIFS('EPA Export Aggregation'!T:T,'EPA Export Aggregation'!$A:$A,$B16,'EPA Export Aggregation'!$D:$D,$A$1)*IF($A16="CH4",About!$D$58,IF($A16="N2O",About!$D$59,1))</f>
        <v>7.4171732100999999E-3</v>
      </c>
      <c r="R16">
        <f>SUMIFS('EPA Export Aggregation'!U:U,'EPA Export Aggregation'!$A:$A,$B16,'EPA Export Aggregation'!$D:$D,$A$1)*IF($A16="CH4",About!$D$58,IF($A16="N2O",About!$D$59,1))</f>
        <v>8.0796948718000004E-3</v>
      </c>
      <c r="S16">
        <f>SUMIFS('EPA Export Aggregation'!V:V,'EPA Export Aggregation'!$A:$A,$B16,'EPA Export Aggregation'!$D:$D,$A$1)*IF($A16="CH4",About!$D$58,IF($A16="N2O",About!$D$59,1))</f>
        <v>1.03002750501E-2</v>
      </c>
      <c r="T16">
        <f>SUMIFS('EPA Export Aggregation'!W:W,'EPA Export Aggregation'!$A:$A,$B16,'EPA Export Aggregation'!$D:$D,$A$1)*IF($A16="CH4",About!$D$58,IF($A16="N2O",About!$D$59,1))</f>
        <v>1.12222486201E-2</v>
      </c>
      <c r="U16">
        <f>SUMIFS('EPA Export Aggregation'!X:X,'EPA Export Aggregation'!$A:$A,$B16,'EPA Export Aggregation'!$D:$D,$A$1)*IF($A16="CH4",About!$D$58,IF($A16="N2O",About!$D$59,1))</f>
        <v>1.06857439288E-2</v>
      </c>
      <c r="V16">
        <f>SUMIFS('EPA Export Aggregation'!Y:Y,'EPA Export Aggregation'!$A:$A,$B16,'EPA Export Aggregation'!$D:$D,$A$1)*IF($A16="CH4",About!$D$58,IF($A16="N2O",About!$D$59,1))</f>
        <v>1.04644325261E-2</v>
      </c>
      <c r="W16">
        <f>SUMIFS('EPA Export Aggregation'!Z:Z,'EPA Export Aggregation'!$A:$A,$B16,'EPA Export Aggregation'!$D:$D,$A$1)*IF($A16="CH4",About!$D$58,IF($A16="N2O",About!$D$59,1))</f>
        <v>2.5830872138600001E-2</v>
      </c>
      <c r="X16">
        <f>SUMIFS('EPA Export Aggregation'!AA:AA,'EPA Export Aggregation'!$A:$A,$B16,'EPA Export Aggregation'!$D:$D,$A$1)*IF($A16="CH4",About!$D$58,IF($A16="N2O",About!$D$59,1))</f>
        <v>2.38127197253E-2</v>
      </c>
      <c r="Y16">
        <f>SUMIFS('EPA Export Aggregation'!AB:AB,'EPA Export Aggregation'!$A:$A,$B16,'EPA Export Aggregation'!$D:$D,$A$1)*IF($A16="CH4",About!$D$58,IF($A16="N2O",About!$D$59,1))</f>
        <v>2.34360085727E-2</v>
      </c>
      <c r="Z16">
        <f>SUMIFS('EPA Export Aggregation'!AC:AC,'EPA Export Aggregation'!$A:$A,$B16,'EPA Export Aggregation'!$D:$D,$A$1)*IF($A16="CH4",About!$D$58,IF($A16="N2O",About!$D$59,1))</f>
        <v>2.4413378140899999E-2</v>
      </c>
      <c r="AA16">
        <f>SUMIFS('EPA Export Aggregation'!AD:AD,'EPA Export Aggregation'!$A:$A,$B16,'EPA Export Aggregation'!$D:$D,$A$1)*IF($A16="CH4",About!$D$58,IF($A16="N2O",About!$D$59,1))</f>
        <v>2.6080259295800001E-2</v>
      </c>
      <c r="AB16">
        <f>SUMIFS('EPA Export Aggregation'!AE:AE,'EPA Export Aggregation'!$A:$A,$B16,'EPA Export Aggregation'!$D:$D,$A$1)*IF($A16="CH4",About!$D$58,IF($A16="N2O",About!$D$59,1))</f>
        <v>2.8795492911799999E-2</v>
      </c>
      <c r="AC16">
        <f>SUMIFS('EPA Export Aggregation'!AF:AF,'EPA Export Aggregation'!$A:$A,$B16,'EPA Export Aggregation'!$D:$D,$A$1)*IF($A16="CH4",About!$D$58,IF($A16="N2O",About!$D$59,1))</f>
        <v>2.7064080307399999E-2</v>
      </c>
      <c r="AD16">
        <f>SUMIFS('EPA Export Aggregation'!AG:AG,'EPA Export Aggregation'!$A:$A,$B16,'EPA Export Aggregation'!$D:$D,$A$1)*IF($A16="CH4",About!$D$58,IF($A16="N2O",About!$D$59,1))</f>
        <v>2.6700681967100001E-2</v>
      </c>
      <c r="AE16">
        <f>SUMIFS('EPA Export Aggregation'!AH:AH,'EPA Export Aggregation'!$A:$A,$B16,'EPA Export Aggregation'!$D:$D,$A$1)*IF($A16="CH4",About!$D$58,IF($A16="N2O",About!$D$59,1))</f>
        <v>2.40683136627E-2</v>
      </c>
      <c r="AF16">
        <f>SUMIFS('EPA Export Aggregation'!AI:AI,'EPA Export Aggregation'!$A:$A,$B16,'EPA Export Aggregation'!$D:$D,$A$1)*IF($A16="CH4",About!$D$58,IF($A16="N2O",About!$D$59,1))</f>
        <v>2.8356896668500001E-2</v>
      </c>
      <c r="AG16">
        <f>SUMIFS('EPA Export Aggregation'!AJ:AJ,'EPA Export Aggregation'!$A:$A,$B16,'EPA Export Aggregation'!$D:$D,$A$1)*IF($A16="CH4",About!$D$58,IF($A16="N2O",About!$D$59,1))</f>
        <v>2.9086194890799999E-2</v>
      </c>
      <c r="AH16">
        <f>SUMIFS('EPA Export Aggregation'!AK:AK,'EPA Export Aggregation'!$A:$A,$B16,'EPA Export Aggregation'!$D:$D,$A$1)*IF($A16="CH4",About!$D$58,IF($A16="N2O",About!$D$59,1))</f>
        <v>2.9204012606600001E-2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0</v>
      </c>
      <c r="L17">
        <f>SUMIFS('EPA Export Aggregation'!O:O,'EPA Export Aggregation'!$A:$A,$B17,'EPA Export Aggregation'!$D:$D,$A$1)*IF($A17="CH4",About!$D$58,IF($A17="N2O",About!$D$59,1))</f>
        <v>0</v>
      </c>
      <c r="M17">
        <f>SUMIFS('EPA Export Aggregation'!P:P,'EPA Export Aggregation'!$A:$A,$B17,'EPA Export Aggregation'!$D:$D,$A$1)*IF($A17="CH4",About!$D$58,IF($A17="N2O",About!$D$59,1))</f>
        <v>0</v>
      </c>
      <c r="N17">
        <f>SUMIFS('EPA Export Aggregation'!Q:Q,'EPA Export Aggregation'!$A:$A,$B17,'EPA Export Aggregation'!$D:$D,$A$1)*IF($A17="CH4",About!$D$58,IF($A17="N2O",About!$D$59,1))</f>
        <v>0</v>
      </c>
      <c r="O17">
        <f>SUMIFS('EPA Export Aggregation'!R:R,'EPA Export Aggregation'!$A:$A,$B17,'EPA Export Aggregation'!$D:$D,$A$1)*IF($A17="CH4",About!$D$58,IF($A17="N2O",About!$D$59,1))</f>
        <v>0</v>
      </c>
      <c r="P17">
        <f>SUMIFS('EPA Export Aggregation'!S:S,'EPA Export Aggregation'!$A:$A,$B17,'EPA Export Aggregation'!$D:$D,$A$1)*IF($A17="CH4",About!$D$58,IF($A17="N2O",About!$D$59,1))</f>
        <v>0</v>
      </c>
      <c r="Q17">
        <f>SUMIFS('EPA Export Aggregation'!T:T,'EPA Export Aggregation'!$A:$A,$B17,'EPA Export Aggregation'!$D:$D,$A$1)*IF($A17="CH4",About!$D$58,IF($A17="N2O",About!$D$59,1))</f>
        <v>0</v>
      </c>
      <c r="R17">
        <f>SUMIFS('EPA Export Aggregation'!U:U,'EPA Export Aggregation'!$A:$A,$B17,'EPA Export Aggregation'!$D:$D,$A$1)*IF($A17="CH4",About!$D$58,IF($A17="N2O",About!$D$59,1))</f>
        <v>0</v>
      </c>
      <c r="S17">
        <f>SUMIFS('EPA Export Aggregation'!V:V,'EPA Export Aggregation'!$A:$A,$B17,'EPA Export Aggregation'!$D:$D,$A$1)*IF($A17="CH4",About!$D$58,IF($A17="N2O",About!$D$59,1))</f>
        <v>0</v>
      </c>
      <c r="T17">
        <f>SUMIFS('EPA Export Aggregation'!W:W,'EPA Export Aggregation'!$A:$A,$B17,'EPA Export Aggregation'!$D:$D,$A$1)*IF($A17="CH4",About!$D$58,IF($A17="N2O",About!$D$59,1))</f>
        <v>0</v>
      </c>
      <c r="U17">
        <f>SUMIFS('EPA Export Aggregation'!X:X,'EPA Export Aggregation'!$A:$A,$B17,'EPA Export Aggregation'!$D:$D,$A$1)*IF($A17="CH4",About!$D$58,IF($A17="N2O",About!$D$59,1))</f>
        <v>0</v>
      </c>
      <c r="V17">
        <f>SUMIFS('EPA Export Aggregation'!Y:Y,'EPA Export Aggregation'!$A:$A,$B17,'EPA Export Aggregation'!$D:$D,$A$1)*IF($A17="CH4",About!$D$58,IF($A17="N2O",About!$D$59,1))</f>
        <v>0</v>
      </c>
      <c r="W17">
        <f>SUMIFS('EPA Export Aggregation'!Z:Z,'EPA Export Aggregation'!$A:$A,$B17,'EPA Export Aggregation'!$D:$D,$A$1)*IF($A17="CH4",About!$D$58,IF($A17="N2O",About!$D$59,1))</f>
        <v>0</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3.3105663489099997E-2</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0.4692039209278</v>
      </c>
      <c r="D22">
        <f>SUMIFS('EPA Export Aggregation'!G:G,'EPA Export Aggregation'!$A:$A,$B22,'EPA Export Aggregation'!$D:$D,$A$1)*IF($A22="CH4",About!$D$58,IF($A22="N2O",About!$D$59,1))</f>
        <v>0.36428121415730003</v>
      </c>
      <c r="E22">
        <f>SUMIFS('EPA Export Aggregation'!H:H,'EPA Export Aggregation'!$A:$A,$B22,'EPA Export Aggregation'!$D:$D,$A$1)*IF($A22="CH4",About!$D$58,IF($A22="N2O",About!$D$59,1))</f>
        <v>0.37400214511399998</v>
      </c>
      <c r="F22">
        <f>SUMIFS('EPA Export Aggregation'!I:I,'EPA Export Aggregation'!$A:$A,$B22,'EPA Export Aggregation'!$D:$D,$A$1)*IF($A22="CH4",About!$D$58,IF($A22="N2O",About!$D$59,1))</f>
        <v>0.3739649270341</v>
      </c>
      <c r="G22">
        <f>SUMIFS('EPA Export Aggregation'!J:J,'EPA Export Aggregation'!$A:$A,$B22,'EPA Export Aggregation'!$D:$D,$A$1)*IF($A22="CH4",About!$D$58,IF($A22="N2O",About!$D$59,1))</f>
        <v>0.39988315681789999</v>
      </c>
      <c r="H22">
        <f>SUMIFS('EPA Export Aggregation'!K:K,'EPA Export Aggregation'!$A:$A,$B22,'EPA Export Aggregation'!$D:$D,$A$1)*IF($A22="CH4",About!$D$58,IF($A22="N2O",About!$D$59,1))</f>
        <v>0.39153660515330002</v>
      </c>
      <c r="I22">
        <f>SUMIFS('EPA Export Aggregation'!L:L,'EPA Export Aggregation'!$A:$A,$B22,'EPA Export Aggregation'!$D:$D,$A$1)*IF($A22="CH4",About!$D$58,IF($A22="N2O",About!$D$59,1))</f>
        <v>0.39814148300489999</v>
      </c>
      <c r="J22">
        <f>SUMIFS('EPA Export Aggregation'!M:M,'EPA Export Aggregation'!$A:$A,$B22,'EPA Export Aggregation'!$D:$D,$A$1)*IF($A22="CH4",About!$D$58,IF($A22="N2O",About!$D$59,1))</f>
        <v>0.38563706496369998</v>
      </c>
      <c r="K22">
        <f>SUMIFS('EPA Export Aggregation'!N:N,'EPA Export Aggregation'!$A:$A,$B22,'EPA Export Aggregation'!$D:$D,$A$1)*IF($A22="CH4",About!$D$58,IF($A22="N2O",About!$D$59,1))</f>
        <v>0.3863811309786</v>
      </c>
      <c r="L22">
        <f>SUMIFS('EPA Export Aggregation'!O:O,'EPA Export Aggregation'!$A:$A,$B22,'EPA Export Aggregation'!$D:$D,$A$1)*IF($A22="CH4",About!$D$58,IF($A22="N2O",About!$D$59,1))</f>
        <v>0.21663353943659999</v>
      </c>
      <c r="M22">
        <f>SUMIFS('EPA Export Aggregation'!P:P,'EPA Export Aggregation'!$A:$A,$B22,'EPA Export Aggregation'!$D:$D,$A$1)*IF($A22="CH4",About!$D$58,IF($A22="N2O",About!$D$59,1))</f>
        <v>0.20525985295320001</v>
      </c>
      <c r="N22">
        <f>SUMIFS('EPA Export Aggregation'!Q:Q,'EPA Export Aggregation'!$A:$A,$B22,'EPA Export Aggregation'!$D:$D,$A$1)*IF($A22="CH4",About!$D$58,IF($A22="N2O",About!$D$59,1))</f>
        <v>0.1618717825845</v>
      </c>
      <c r="O22">
        <f>SUMIFS('EPA Export Aggregation'!R:R,'EPA Export Aggregation'!$A:$A,$B22,'EPA Export Aggregation'!$D:$D,$A$1)*IF($A22="CH4",About!$D$58,IF($A22="N2O",About!$D$59,1))</f>
        <v>0.1917590666333</v>
      </c>
      <c r="P22">
        <f>SUMIFS('EPA Export Aggregation'!S:S,'EPA Export Aggregation'!$A:$A,$B22,'EPA Export Aggregation'!$D:$D,$A$1)*IF($A22="CH4",About!$D$58,IF($A22="N2O",About!$D$59,1))</f>
        <v>0.17426525234189999</v>
      </c>
      <c r="Q22">
        <f>SUMIFS('EPA Export Aggregation'!T:T,'EPA Export Aggregation'!$A:$A,$B22,'EPA Export Aggregation'!$D:$D,$A$1)*IF($A22="CH4",About!$D$58,IF($A22="N2O",About!$D$59,1))</f>
        <v>0.18861868182079999</v>
      </c>
      <c r="R22">
        <f>SUMIFS('EPA Export Aggregation'!U:U,'EPA Export Aggregation'!$A:$A,$B22,'EPA Export Aggregation'!$D:$D,$A$1)*IF($A22="CH4",About!$D$58,IF($A22="N2O",About!$D$59,1))</f>
        <v>0.21216770433109999</v>
      </c>
      <c r="S22">
        <f>SUMIFS('EPA Export Aggregation'!V:V,'EPA Export Aggregation'!$A:$A,$B22,'EPA Export Aggregation'!$D:$D,$A$1)*IF($A22="CH4",About!$D$58,IF($A22="N2O",About!$D$59,1))</f>
        <v>0.21906880264690001</v>
      </c>
      <c r="T22">
        <f>SUMIFS('EPA Export Aggregation'!W:W,'EPA Export Aggregation'!$A:$A,$B22,'EPA Export Aggregation'!$D:$D,$A$1)*IF($A22="CH4",About!$D$58,IF($A22="N2O",About!$D$59,1))</f>
        <v>0.25833922811359999</v>
      </c>
      <c r="U22">
        <f>SUMIFS('EPA Export Aggregation'!X:X,'EPA Export Aggregation'!$A:$A,$B22,'EPA Export Aggregation'!$D:$D,$A$1)*IF($A22="CH4",About!$D$58,IF($A22="N2O",About!$D$59,1))</f>
        <v>0.24384028150930001</v>
      </c>
      <c r="V22">
        <f>SUMIFS('EPA Export Aggregation'!Y:Y,'EPA Export Aggregation'!$A:$A,$B22,'EPA Export Aggregation'!$D:$D,$A$1)*IF($A22="CH4",About!$D$58,IF($A22="N2O",About!$D$59,1))</f>
        <v>0.22993977158699999</v>
      </c>
      <c r="W22">
        <f>SUMIFS('EPA Export Aggregation'!Z:Z,'EPA Export Aggregation'!$A:$A,$B22,'EPA Export Aggregation'!$D:$D,$A$1)*IF($A22="CH4",About!$D$58,IF($A22="N2O",About!$D$59,1))</f>
        <v>0.2352335636822</v>
      </c>
      <c r="X22">
        <f>SUMIFS('EPA Export Aggregation'!AA:AA,'EPA Export Aggregation'!$A:$A,$B22,'EPA Export Aggregation'!$D:$D,$A$1)*IF($A22="CH4",About!$D$58,IF($A22="N2O",About!$D$59,1))</f>
        <v>0.2330100485545</v>
      </c>
      <c r="Y22">
        <f>SUMIFS('EPA Export Aggregation'!AB:AB,'EPA Export Aggregation'!$A:$A,$B22,'EPA Export Aggregation'!$D:$D,$A$1)*IF($A22="CH4",About!$D$58,IF($A22="N2O",About!$D$59,1))</f>
        <v>0.22823776912159999</v>
      </c>
      <c r="Z22">
        <f>SUMIFS('EPA Export Aggregation'!AC:AC,'EPA Export Aggregation'!$A:$A,$B22,'EPA Export Aggregation'!$D:$D,$A$1)*IF($A22="CH4",About!$D$58,IF($A22="N2O",About!$D$59,1))</f>
        <v>0.25327283868209999</v>
      </c>
      <c r="AA22">
        <f>SUMIFS('EPA Export Aggregation'!AD:AD,'EPA Export Aggregation'!$A:$A,$B22,'EPA Export Aggregation'!$D:$D,$A$1)*IF($A22="CH4",About!$D$58,IF($A22="N2O",About!$D$59,1))</f>
        <v>0.25857589277460002</v>
      </c>
      <c r="AB22">
        <f>SUMIFS('EPA Export Aggregation'!AE:AE,'EPA Export Aggregation'!$A:$A,$B22,'EPA Export Aggregation'!$D:$D,$A$1)*IF($A22="CH4",About!$D$58,IF($A22="N2O",About!$D$59,1))</f>
        <v>0.2101701302941</v>
      </c>
      <c r="AC22">
        <f>SUMIFS('EPA Export Aggregation'!AF:AF,'EPA Export Aggregation'!$A:$A,$B22,'EPA Export Aggregation'!$D:$D,$A$1)*IF($A22="CH4",About!$D$58,IF($A22="N2O",About!$D$59,1))</f>
        <v>0.24274076664059999</v>
      </c>
      <c r="AD22">
        <f>SUMIFS('EPA Export Aggregation'!AG:AG,'EPA Export Aggregation'!$A:$A,$B22,'EPA Export Aggregation'!$D:$D,$A$1)*IF($A22="CH4",About!$D$58,IF($A22="N2O",About!$D$59,1))</f>
        <v>0.2412345514166</v>
      </c>
      <c r="AE22">
        <f>SUMIFS('EPA Export Aggregation'!AH:AH,'EPA Export Aggregation'!$A:$A,$B22,'EPA Export Aggregation'!$D:$D,$A$1)*IF($A22="CH4",About!$D$58,IF($A22="N2O",About!$D$59,1))</f>
        <v>0.23378593424210001</v>
      </c>
      <c r="AF22">
        <f>SUMIFS('EPA Export Aggregation'!AI:AI,'EPA Export Aggregation'!$A:$A,$B22,'EPA Export Aggregation'!$D:$D,$A$1)*IF($A22="CH4",About!$D$58,IF($A22="N2O",About!$D$59,1))</f>
        <v>0.2555975834625</v>
      </c>
      <c r="AG22">
        <f>SUMIFS('EPA Export Aggregation'!AJ:AJ,'EPA Export Aggregation'!$A:$A,$B22,'EPA Export Aggregation'!$D:$D,$A$1)*IF($A22="CH4",About!$D$58,IF($A22="N2O",About!$D$59,1))</f>
        <v>0.25891724321550003</v>
      </c>
      <c r="AH22">
        <f>SUMIFS('EPA Export Aggregation'!AK:AK,'EPA Export Aggregation'!$A:$A,$B22,'EPA Export Aggregation'!$D:$D,$A$1)*IF($A22="CH4",About!$D$58,IF($A22="N2O",About!$D$59,1))</f>
        <v>0.22840407060180001</v>
      </c>
    </row>
    <row r="23" spans="1:34" x14ac:dyDescent="0.25">
      <c r="A23" s="413" t="s">
        <v>2215</v>
      </c>
      <c r="B23" s="414" t="s">
        <v>4241</v>
      </c>
      <c r="C23">
        <f>SUMIFS('EPA Export Aggregation'!F:F,'EPA Export Aggregation'!$A:$A,$B23,'EPA Export Aggregation'!$D:$D,$A$1)*IF($A23="CH4",About!$D$58,IF($A23="N2O",About!$D$59,1))</f>
        <v>2.3611969974299998E-2</v>
      </c>
      <c r="D23">
        <f>SUMIFS('EPA Export Aggregation'!G:G,'EPA Export Aggregation'!$A:$A,$B23,'EPA Export Aggregation'!$D:$D,$A$1)*IF($A23="CH4",About!$D$58,IF($A23="N2O",About!$D$59,1))</f>
        <v>2.17519119984E-2</v>
      </c>
      <c r="E23">
        <f>SUMIFS('EPA Export Aggregation'!H:H,'EPA Export Aggregation'!$A:$A,$B23,'EPA Export Aggregation'!$D:$D,$A$1)*IF($A23="CH4",About!$D$58,IF($A23="N2O",About!$D$59,1))</f>
        <v>2.3904551143999999E-2</v>
      </c>
      <c r="F23">
        <f>SUMIFS('EPA Export Aggregation'!I:I,'EPA Export Aggregation'!$A:$A,$B23,'EPA Export Aggregation'!$D:$D,$A$1)*IF($A23="CH4",About!$D$58,IF($A23="N2O",About!$D$59,1))</f>
        <v>2.8144126640399999E-2</v>
      </c>
      <c r="G23">
        <f>SUMIFS('EPA Export Aggregation'!J:J,'EPA Export Aggregation'!$A:$A,$B23,'EPA Export Aggregation'!$D:$D,$A$1)*IF($A23="CH4",About!$D$58,IF($A23="N2O",About!$D$59,1))</f>
        <v>2.61901221326E-2</v>
      </c>
      <c r="H23">
        <f>SUMIFS('EPA Export Aggregation'!K:K,'EPA Export Aggregation'!$A:$A,$B23,'EPA Export Aggregation'!$D:$D,$A$1)*IF($A23="CH4",About!$D$58,IF($A23="N2O",About!$D$59,1))</f>
        <v>2.60815574078E-2</v>
      </c>
      <c r="I23">
        <f>SUMIFS('EPA Export Aggregation'!L:L,'EPA Export Aggregation'!$A:$A,$B23,'EPA Export Aggregation'!$D:$D,$A$1)*IF($A23="CH4",About!$D$58,IF($A23="N2O",About!$D$59,1))</f>
        <v>2.36220244505E-2</v>
      </c>
      <c r="J23">
        <f>SUMIFS('EPA Export Aggregation'!M:M,'EPA Export Aggregation'!$A:$A,$B23,'EPA Export Aggregation'!$D:$D,$A$1)*IF($A23="CH4",About!$D$58,IF($A23="N2O",About!$D$59,1))</f>
        <v>2.39562327611E-2</v>
      </c>
      <c r="K23">
        <f>SUMIFS('EPA Export Aggregation'!N:N,'EPA Export Aggregation'!$A:$A,$B23,'EPA Export Aggregation'!$D:$D,$A$1)*IF($A23="CH4",About!$D$58,IF($A23="N2O",About!$D$59,1))</f>
        <v>2.93389645813E-2</v>
      </c>
      <c r="L23">
        <f>SUMIFS('EPA Export Aggregation'!O:O,'EPA Export Aggregation'!$A:$A,$B23,'EPA Export Aggregation'!$D:$D,$A$1)*IF($A23="CH4",About!$D$58,IF($A23="N2O",About!$D$59,1))</f>
        <v>2.79911839804E-2</v>
      </c>
      <c r="M23">
        <f>SUMIFS('EPA Export Aggregation'!P:P,'EPA Export Aggregation'!$A:$A,$B23,'EPA Export Aggregation'!$D:$D,$A$1)*IF($A23="CH4",About!$D$58,IF($A23="N2O",About!$D$59,1))</f>
        <v>2.5319296791699999E-2</v>
      </c>
      <c r="N23">
        <f>SUMIFS('EPA Export Aggregation'!Q:Q,'EPA Export Aggregation'!$A:$A,$B23,'EPA Export Aggregation'!$D:$D,$A$1)*IF($A23="CH4",About!$D$58,IF($A23="N2O",About!$D$59,1))</f>
        <v>2.4216449917100001E-2</v>
      </c>
      <c r="O23">
        <f>SUMIFS('EPA Export Aggregation'!R:R,'EPA Export Aggregation'!$A:$A,$B23,'EPA Export Aggregation'!$D:$D,$A$1)*IF($A23="CH4",About!$D$58,IF($A23="N2O",About!$D$59,1))</f>
        <v>2.1911398206E-2</v>
      </c>
      <c r="P23">
        <f>SUMIFS('EPA Export Aggregation'!S:S,'EPA Export Aggregation'!$A:$A,$B23,'EPA Export Aggregation'!$D:$D,$A$1)*IF($A23="CH4",About!$D$58,IF($A23="N2O",About!$D$59,1))</f>
        <v>2.10159025657E-2</v>
      </c>
      <c r="Q23">
        <f>SUMIFS('EPA Export Aggregation'!T:T,'EPA Export Aggregation'!$A:$A,$B23,'EPA Export Aggregation'!$D:$D,$A$1)*IF($A23="CH4",About!$D$58,IF($A23="N2O",About!$D$59,1))</f>
        <v>2.1632890593700001E-2</v>
      </c>
      <c r="R23">
        <f>SUMIFS('EPA Export Aggregation'!U:U,'EPA Export Aggregation'!$A:$A,$B23,'EPA Export Aggregation'!$D:$D,$A$1)*IF($A23="CH4",About!$D$58,IF($A23="N2O",About!$D$59,1))</f>
        <v>2.1468089057300001E-2</v>
      </c>
      <c r="S23">
        <f>SUMIFS('EPA Export Aggregation'!V:V,'EPA Export Aggregation'!$A:$A,$B23,'EPA Export Aggregation'!$D:$D,$A$1)*IF($A23="CH4",About!$D$58,IF($A23="N2O",About!$D$59,1))</f>
        <v>2.0617295504299998E-2</v>
      </c>
      <c r="T23">
        <f>SUMIFS('EPA Export Aggregation'!W:W,'EPA Export Aggregation'!$A:$A,$B23,'EPA Export Aggregation'!$D:$D,$A$1)*IF($A23="CH4",About!$D$58,IF($A23="N2O",About!$D$59,1))</f>
        <v>2.88687216727E-2</v>
      </c>
      <c r="U23">
        <f>SUMIFS('EPA Export Aggregation'!X:X,'EPA Export Aggregation'!$A:$A,$B23,'EPA Export Aggregation'!$D:$D,$A$1)*IF($A23="CH4",About!$D$58,IF($A23="N2O",About!$D$59,1))</f>
        <v>2.3688986532300001E-2</v>
      </c>
      <c r="V23">
        <f>SUMIFS('EPA Export Aggregation'!Y:Y,'EPA Export Aggregation'!$A:$A,$B23,'EPA Export Aggregation'!$D:$D,$A$1)*IF($A23="CH4",About!$D$58,IF($A23="N2O",About!$D$59,1))</f>
        <v>1.9981338966E-2</v>
      </c>
      <c r="W23">
        <f>SUMIFS('EPA Export Aggregation'!Z:Z,'EPA Export Aggregation'!$A:$A,$B23,'EPA Export Aggregation'!$D:$D,$A$1)*IF($A23="CH4",About!$D$58,IF($A23="N2O",About!$D$59,1))</f>
        <v>2.7610615401400002E-2</v>
      </c>
      <c r="X23">
        <f>SUMIFS('EPA Export Aggregation'!AA:AA,'EPA Export Aggregation'!$A:$A,$B23,'EPA Export Aggregation'!$D:$D,$A$1)*IF($A23="CH4",About!$D$58,IF($A23="N2O",About!$D$59,1))</f>
        <v>2.9704682901799999E-2</v>
      </c>
      <c r="Y23">
        <f>SUMIFS('EPA Export Aggregation'!AB:AB,'EPA Export Aggregation'!$A:$A,$B23,'EPA Export Aggregation'!$D:$D,$A$1)*IF($A23="CH4",About!$D$58,IF($A23="N2O",About!$D$59,1))</f>
        <v>2.8104456360300002E-2</v>
      </c>
      <c r="Z23">
        <f>SUMIFS('EPA Export Aggregation'!AC:AC,'EPA Export Aggregation'!$A:$A,$B23,'EPA Export Aggregation'!$D:$D,$A$1)*IF($A23="CH4",About!$D$58,IF($A23="N2O",About!$D$59,1))</f>
        <v>2.6564107389800001E-2</v>
      </c>
      <c r="AA23">
        <f>SUMIFS('EPA Export Aggregation'!AD:AD,'EPA Export Aggregation'!$A:$A,$B23,'EPA Export Aggregation'!$D:$D,$A$1)*IF($A23="CH4",About!$D$58,IF($A23="N2O",About!$D$59,1))</f>
        <v>1.0550581057E-2</v>
      </c>
      <c r="AB23">
        <f>SUMIFS('EPA Export Aggregation'!AE:AE,'EPA Export Aggregation'!$A:$A,$B23,'EPA Export Aggregation'!$D:$D,$A$1)*IF($A23="CH4",About!$D$58,IF($A23="N2O",About!$D$59,1))</f>
        <v>2.69682533701E-2</v>
      </c>
      <c r="AC23">
        <f>SUMIFS('EPA Export Aggregation'!AF:AF,'EPA Export Aggregation'!$A:$A,$B23,'EPA Export Aggregation'!$D:$D,$A$1)*IF($A23="CH4",About!$D$58,IF($A23="N2O",About!$D$59,1))</f>
        <v>3.0850663822699999E-2</v>
      </c>
      <c r="AD23">
        <f>SUMIFS('EPA Export Aggregation'!AG:AG,'EPA Export Aggregation'!$A:$A,$B23,'EPA Export Aggregation'!$D:$D,$A$1)*IF($A23="CH4",About!$D$58,IF($A23="N2O",About!$D$59,1))</f>
        <v>3.0087552215999999E-2</v>
      </c>
      <c r="AE23">
        <f>SUMIFS('EPA Export Aggregation'!AH:AH,'EPA Export Aggregation'!$A:$A,$B23,'EPA Export Aggregation'!$D:$D,$A$1)*IF($A23="CH4",About!$D$58,IF($A23="N2O",About!$D$59,1))</f>
        <v>3.5610577434500003E-2</v>
      </c>
      <c r="AF23">
        <f>SUMIFS('EPA Export Aggregation'!AI:AI,'EPA Export Aggregation'!$A:$A,$B23,'EPA Export Aggregation'!$D:$D,$A$1)*IF($A23="CH4",About!$D$58,IF($A23="N2O",About!$D$59,1))</f>
        <v>3.58323665805E-2</v>
      </c>
      <c r="AG23">
        <f>SUMIFS('EPA Export Aggregation'!AJ:AJ,'EPA Export Aggregation'!$A:$A,$B23,'EPA Export Aggregation'!$D:$D,$A$1)*IF($A23="CH4",About!$D$58,IF($A23="N2O",About!$D$59,1))</f>
        <v>3.4027192631E-2</v>
      </c>
      <c r="AH23">
        <f>SUMIFS('EPA Export Aggregation'!AK:AK,'EPA Export Aggregation'!$A:$A,$B23,'EPA Export Aggregation'!$D:$D,$A$1)*IF($A23="CH4",About!$D$58,IF($A23="N2O",About!$D$59,1))</f>
        <v>2.9199638923199999E-2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2215</v>
      </c>
      <c r="B26" s="414" t="s">
        <v>4261</v>
      </c>
      <c r="C26">
        <f>SUMIFS('EPA Export Aggregation'!F:F,'EPA Export Aggregation'!$A:$A,$B26,'EPA Export Aggregation'!$D:$D,$A$1)*IF($A26="CH4",About!$D$58,IF($A26="N2O",About!$D$59,1))</f>
        <v>3.1965791600000002E-4</v>
      </c>
      <c r="D26">
        <f>SUMIFS('EPA Export Aggregation'!G:G,'EPA Export Aggregation'!$A:$A,$B26,'EPA Export Aggregation'!$D:$D,$A$1)*IF($A26="CH4",About!$D$58,IF($A26="N2O",About!$D$59,1))</f>
        <v>2.3464216399999999E-4</v>
      </c>
      <c r="E26">
        <f>SUMIFS('EPA Export Aggregation'!H:H,'EPA Export Aggregation'!$A:$A,$B26,'EPA Export Aggregation'!$D:$D,$A$1)*IF($A26="CH4",About!$D$58,IF($A26="N2O",About!$D$59,1))</f>
        <v>2.8464327989999999E-4</v>
      </c>
      <c r="F26">
        <f>SUMIFS('EPA Export Aggregation'!I:I,'EPA Export Aggregation'!$A:$A,$B26,'EPA Export Aggregation'!$D:$D,$A$1)*IF($A26="CH4",About!$D$58,IF($A26="N2O",About!$D$59,1))</f>
        <v>3.1448425560000001E-4</v>
      </c>
      <c r="G26">
        <f>SUMIFS('EPA Export Aggregation'!J:J,'EPA Export Aggregation'!$A:$A,$B26,'EPA Export Aggregation'!$D:$D,$A$1)*IF($A26="CH4",About!$D$58,IF($A26="N2O",About!$D$59,1))</f>
        <v>3.2779354860000001E-4</v>
      </c>
      <c r="H26">
        <f>SUMIFS('EPA Export Aggregation'!K:K,'EPA Export Aggregation'!$A:$A,$B26,'EPA Export Aggregation'!$D:$D,$A$1)*IF($A26="CH4",About!$D$58,IF($A26="N2O",About!$D$59,1))</f>
        <v>4.4273384830000002E-4</v>
      </c>
      <c r="I26">
        <f>SUMIFS('EPA Export Aggregation'!L:L,'EPA Export Aggregation'!$A:$A,$B26,'EPA Export Aggregation'!$D:$D,$A$1)*IF($A26="CH4",About!$D$58,IF($A26="N2O",About!$D$59,1))</f>
        <v>4.9532565970000005E-4</v>
      </c>
      <c r="J26">
        <f>SUMIFS('EPA Export Aggregation'!M:M,'EPA Export Aggregation'!$A:$A,$B26,'EPA Export Aggregation'!$D:$D,$A$1)*IF($A26="CH4",About!$D$58,IF($A26="N2O",About!$D$59,1))</f>
        <v>6.1656884839999995E-4</v>
      </c>
      <c r="K26">
        <f>SUMIFS('EPA Export Aggregation'!N:N,'EPA Export Aggregation'!$A:$A,$B26,'EPA Export Aggregation'!$D:$D,$A$1)*IF($A26="CH4",About!$D$58,IF($A26="N2O",About!$D$59,1))</f>
        <v>7.0415382149999998E-4</v>
      </c>
      <c r="L26">
        <f>SUMIFS('EPA Export Aggregation'!O:O,'EPA Export Aggregation'!$A:$A,$B26,'EPA Export Aggregation'!$D:$D,$A$1)*IF($A26="CH4",About!$D$58,IF($A26="N2O",About!$D$59,1))</f>
        <v>4.591808214E-4</v>
      </c>
      <c r="M26">
        <f>SUMIFS('EPA Export Aggregation'!P:P,'EPA Export Aggregation'!$A:$A,$B26,'EPA Export Aggregation'!$D:$D,$A$1)*IF($A26="CH4",About!$D$58,IF($A26="N2O",About!$D$59,1))</f>
        <v>5.049442833E-4</v>
      </c>
      <c r="N26">
        <f>SUMIFS('EPA Export Aggregation'!Q:Q,'EPA Export Aggregation'!$A:$A,$B26,'EPA Export Aggregation'!$D:$D,$A$1)*IF($A26="CH4",About!$D$58,IF($A26="N2O",About!$D$59,1))</f>
        <v>3.6906804109999999E-4</v>
      </c>
      <c r="O26">
        <f>SUMIFS('EPA Export Aggregation'!R:R,'EPA Export Aggregation'!$A:$A,$B26,'EPA Export Aggregation'!$D:$D,$A$1)*IF($A26="CH4",About!$D$58,IF($A26="N2O",About!$D$59,1))</f>
        <v>4.3328109769999999E-4</v>
      </c>
      <c r="P26">
        <f>SUMIFS('EPA Export Aggregation'!S:S,'EPA Export Aggregation'!$A:$A,$B26,'EPA Export Aggregation'!$D:$D,$A$1)*IF($A26="CH4",About!$D$58,IF($A26="N2O",About!$D$59,1))</f>
        <v>4.5633925039999999E-4</v>
      </c>
      <c r="Q26">
        <f>SUMIFS('EPA Export Aggregation'!T:T,'EPA Export Aggregation'!$A:$A,$B26,'EPA Export Aggregation'!$D:$D,$A$1)*IF($A26="CH4",About!$D$58,IF($A26="N2O",About!$D$59,1))</f>
        <v>5.4861169630000004E-4</v>
      </c>
      <c r="R26">
        <f>SUMIFS('EPA Export Aggregation'!U:U,'EPA Export Aggregation'!$A:$A,$B26,'EPA Export Aggregation'!$D:$D,$A$1)*IF($A26="CH4",About!$D$58,IF($A26="N2O",About!$D$59,1))</f>
        <v>5.2444961019999998E-4</v>
      </c>
      <c r="S26">
        <f>SUMIFS('EPA Export Aggregation'!V:V,'EPA Export Aggregation'!$A:$A,$B26,'EPA Export Aggregation'!$D:$D,$A$1)*IF($A26="CH4",About!$D$58,IF($A26="N2O",About!$D$59,1))</f>
        <v>4.7540643059999999E-4</v>
      </c>
      <c r="T26">
        <f>SUMIFS('EPA Export Aggregation'!W:W,'EPA Export Aggregation'!$A:$A,$B26,'EPA Export Aggregation'!$D:$D,$A$1)*IF($A26="CH4",About!$D$58,IF($A26="N2O",About!$D$59,1))</f>
        <v>4.2476385530000003E-4</v>
      </c>
      <c r="U26">
        <f>SUMIFS('EPA Export Aggregation'!X:X,'EPA Export Aggregation'!$A:$A,$B26,'EPA Export Aggregation'!$D:$D,$A$1)*IF($A26="CH4",About!$D$58,IF($A26="N2O",About!$D$59,1))</f>
        <v>3.4020375329999998E-4</v>
      </c>
      <c r="V26">
        <f>SUMIFS('EPA Export Aggregation'!Y:Y,'EPA Export Aggregation'!$A:$A,$B26,'EPA Export Aggregation'!$D:$D,$A$1)*IF($A26="CH4",About!$D$58,IF($A26="N2O",About!$D$59,1))</f>
        <v>2.147963275E-4</v>
      </c>
      <c r="W26">
        <f>SUMIFS('EPA Export Aggregation'!Z:Z,'EPA Export Aggregation'!$A:$A,$B26,'EPA Export Aggregation'!$D:$D,$A$1)*IF($A26="CH4",About!$D$58,IF($A26="N2O",About!$D$59,1))</f>
        <v>3.5699316020000002E-4</v>
      </c>
      <c r="X26">
        <f>SUMIFS('EPA Export Aggregation'!AA:AA,'EPA Export Aggregation'!$A:$A,$B26,'EPA Export Aggregation'!$D:$D,$A$1)*IF($A26="CH4",About!$D$58,IF($A26="N2O",About!$D$59,1))</f>
        <v>3.1333148799999997E-4</v>
      </c>
      <c r="Y26">
        <f>SUMIFS('EPA Export Aggregation'!AB:AB,'EPA Export Aggregation'!$A:$A,$B26,'EPA Export Aggregation'!$D:$D,$A$1)*IF($A26="CH4",About!$D$58,IF($A26="N2O",About!$D$59,1))</f>
        <v>2.618015719E-4</v>
      </c>
      <c r="Z26">
        <f>SUMIFS('EPA Export Aggregation'!AC:AC,'EPA Export Aggregation'!$A:$A,$B26,'EPA Export Aggregation'!$D:$D,$A$1)*IF($A26="CH4",About!$D$58,IF($A26="N2O",About!$D$59,1))</f>
        <v>3.056841027E-4</v>
      </c>
      <c r="AA26">
        <f>SUMIFS('EPA Export Aggregation'!AD:AD,'EPA Export Aggregation'!$A:$A,$B26,'EPA Export Aggregation'!$D:$D,$A$1)*IF($A26="CH4",About!$D$58,IF($A26="N2O",About!$D$59,1))</f>
        <v>3.2032775849999998E-4</v>
      </c>
      <c r="AB26">
        <f>SUMIFS('EPA Export Aggregation'!AE:AE,'EPA Export Aggregation'!$A:$A,$B26,'EPA Export Aggregation'!$D:$D,$A$1)*IF($A26="CH4",About!$D$58,IF($A26="N2O",About!$D$59,1))</f>
        <v>3.4769739910000001E-4</v>
      </c>
      <c r="AC26">
        <f>SUMIFS('EPA Export Aggregation'!AF:AF,'EPA Export Aggregation'!$A:$A,$B26,'EPA Export Aggregation'!$D:$D,$A$1)*IF($A26="CH4",About!$D$58,IF($A26="N2O",About!$D$59,1))</f>
        <v>3.2118918439999998E-4</v>
      </c>
      <c r="AD26">
        <f>SUMIFS('EPA Export Aggregation'!AG:AG,'EPA Export Aggregation'!$A:$A,$B26,'EPA Export Aggregation'!$D:$D,$A$1)*IF($A26="CH4",About!$D$58,IF($A26="N2O",About!$D$59,1))</f>
        <v>3.691486219E-4</v>
      </c>
      <c r="AE26">
        <f>SUMIFS('EPA Export Aggregation'!AH:AH,'EPA Export Aggregation'!$A:$A,$B26,'EPA Export Aggregation'!$D:$D,$A$1)*IF($A26="CH4",About!$D$58,IF($A26="N2O",About!$D$59,1))</f>
        <v>3.7999636099999998E-4</v>
      </c>
      <c r="AF26">
        <f>SUMIFS('EPA Export Aggregation'!AI:AI,'EPA Export Aggregation'!$A:$A,$B26,'EPA Export Aggregation'!$D:$D,$A$1)*IF($A26="CH4",About!$D$58,IF($A26="N2O",About!$D$59,1))</f>
        <v>3.4356086789999999E-4</v>
      </c>
      <c r="AG26">
        <f>SUMIFS('EPA Export Aggregation'!AJ:AJ,'EPA Export Aggregation'!$A:$A,$B26,'EPA Export Aggregation'!$D:$D,$A$1)*IF($A26="CH4",About!$D$58,IF($A26="N2O",About!$D$59,1))</f>
        <v>2.571118016E-4</v>
      </c>
      <c r="AH26">
        <f>SUMIFS('EPA Export Aggregation'!AK:AK,'EPA Export Aggregation'!$A:$A,$B26,'EPA Export Aggregation'!$D:$D,$A$1)*IF($A26="CH4",About!$D$58,IF($A26="N2O",About!$D$59,1))</f>
        <v>3.3299682260000001E-4</v>
      </c>
    </row>
    <row r="27" spans="1:34" x14ac:dyDescent="0.25">
      <c r="A27" s="413" t="s">
        <v>2215</v>
      </c>
      <c r="B27" s="414" t="s">
        <v>4259</v>
      </c>
      <c r="C27">
        <f>SUMIFS('EPA Export Aggregation'!F:F,'EPA Export Aggregation'!$A:$A,$B27,'EPA Export Aggregation'!$D:$D,$A$1)*IF($A27="CH4",About!$D$58,IF($A27="N2O",About!$D$59,1))</f>
        <v>3.8135708055299998E-2</v>
      </c>
      <c r="D27">
        <f>SUMIFS('EPA Export Aggregation'!G:G,'EPA Export Aggregation'!$A:$A,$B27,'EPA Export Aggregation'!$D:$D,$A$1)*IF($A27="CH4",About!$D$58,IF($A27="N2O",About!$D$59,1))</f>
        <v>3.5831229089099997E-2</v>
      </c>
      <c r="E27">
        <f>SUMIFS('EPA Export Aggregation'!H:H,'EPA Export Aggregation'!$A:$A,$B27,'EPA Export Aggregation'!$D:$D,$A$1)*IF($A27="CH4",About!$D$58,IF($A27="N2O",About!$D$59,1))</f>
        <v>3.6102887796400002E-2</v>
      </c>
      <c r="F27">
        <f>SUMIFS('EPA Export Aggregation'!I:I,'EPA Export Aggregation'!$A:$A,$B27,'EPA Export Aggregation'!$D:$D,$A$1)*IF($A27="CH4",About!$D$58,IF($A27="N2O",About!$D$59,1))</f>
        <v>3.5894061715299998E-2</v>
      </c>
      <c r="G27">
        <f>SUMIFS('EPA Export Aggregation'!J:J,'EPA Export Aggregation'!$A:$A,$B27,'EPA Export Aggregation'!$D:$D,$A$1)*IF($A27="CH4",About!$D$58,IF($A27="N2O",About!$D$59,1))</f>
        <v>3.7463029351400001E-2</v>
      </c>
      <c r="H27">
        <f>SUMIFS('EPA Export Aggregation'!K:K,'EPA Export Aggregation'!$A:$A,$B27,'EPA Export Aggregation'!$D:$D,$A$1)*IF($A27="CH4",About!$D$58,IF($A27="N2O",About!$D$59,1))</f>
        <v>4.0841207017899998E-2</v>
      </c>
      <c r="I27">
        <f>SUMIFS('EPA Export Aggregation'!L:L,'EPA Export Aggregation'!$A:$A,$B27,'EPA Export Aggregation'!$D:$D,$A$1)*IF($A27="CH4",About!$D$58,IF($A27="N2O",About!$D$59,1))</f>
        <v>3.4807507731700001E-2</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5.6940210544999996E-3</v>
      </c>
      <c r="D29">
        <f>SUMIFS('EPA Export Aggregation'!G:G,'EPA Export Aggregation'!$A:$A,$B29,'EPA Export Aggregation'!$D:$D,$A$1)*IF($A29="CH4",About!$D$58,IF($A29="N2O",About!$D$59,1))</f>
        <v>5.9766421211999996E-3</v>
      </c>
      <c r="E29">
        <f>SUMIFS('EPA Export Aggregation'!H:H,'EPA Export Aggregation'!$A:$A,$B29,'EPA Export Aggregation'!$D:$D,$A$1)*IF($A29="CH4",About!$D$58,IF($A29="N2O",About!$D$59,1))</f>
        <v>6.0399495286999998E-3</v>
      </c>
      <c r="F29">
        <f>SUMIFS('EPA Export Aggregation'!I:I,'EPA Export Aggregation'!$A:$A,$B29,'EPA Export Aggregation'!$D:$D,$A$1)*IF($A29="CH4",About!$D$58,IF($A29="N2O",About!$D$59,1))</f>
        <v>5.9526175078000003E-3</v>
      </c>
      <c r="G29">
        <f>SUMIFS('EPA Export Aggregation'!J:J,'EPA Export Aggregation'!$A:$A,$B29,'EPA Export Aggregation'!$D:$D,$A$1)*IF($A29="CH4",About!$D$58,IF($A29="N2O",About!$D$59,1))</f>
        <v>5.7129426415000002E-3</v>
      </c>
      <c r="H29">
        <f>SUMIFS('EPA Export Aggregation'!K:K,'EPA Export Aggregation'!$A:$A,$B29,'EPA Export Aggregation'!$D:$D,$A$1)*IF($A29="CH4",About!$D$58,IF($A29="N2O",About!$D$59,1))</f>
        <v>5.6589538554000004E-3</v>
      </c>
      <c r="I29">
        <f>SUMIFS('EPA Export Aggregation'!L:L,'EPA Export Aggregation'!$A:$A,$B29,'EPA Export Aggregation'!$D:$D,$A$1)*IF($A29="CH4",About!$D$58,IF($A29="N2O",About!$D$59,1))</f>
        <v>5.6215690481000004E-3</v>
      </c>
      <c r="J29">
        <f>SUMIFS('EPA Export Aggregation'!M:M,'EPA Export Aggregation'!$A:$A,$B29,'EPA Export Aggregation'!$D:$D,$A$1)*IF($A29="CH4",About!$D$58,IF($A29="N2O",About!$D$59,1))</f>
        <v>5.6750935640000003E-3</v>
      </c>
      <c r="K29">
        <f>SUMIFS('EPA Export Aggregation'!N:N,'EPA Export Aggregation'!$A:$A,$B29,'EPA Export Aggregation'!$D:$D,$A$1)*IF($A29="CH4",About!$D$58,IF($A29="N2O",About!$D$59,1))</f>
        <v>5.7744964648000002E-3</v>
      </c>
      <c r="L29">
        <f>SUMIFS('EPA Export Aggregation'!O:O,'EPA Export Aggregation'!$A:$A,$B29,'EPA Export Aggregation'!$D:$D,$A$1)*IF($A29="CH4",About!$D$58,IF($A29="N2O",About!$D$59,1))</f>
        <v>5.1734439868999999E-3</v>
      </c>
      <c r="M29">
        <f>SUMIFS('EPA Export Aggregation'!P:P,'EPA Export Aggregation'!$A:$A,$B29,'EPA Export Aggregation'!$D:$D,$A$1)*IF($A29="CH4",About!$D$58,IF($A29="N2O",About!$D$59,1))</f>
        <v>5.8503866353999999E-3</v>
      </c>
      <c r="N29">
        <f>SUMIFS('EPA Export Aggregation'!Q:Q,'EPA Export Aggregation'!$A:$A,$B29,'EPA Export Aggregation'!$D:$D,$A$1)*IF($A29="CH4",About!$D$58,IF($A29="N2O",About!$D$59,1))</f>
        <v>6.0409807653999999E-3</v>
      </c>
      <c r="O29">
        <f>SUMIFS('EPA Export Aggregation'!R:R,'EPA Export Aggregation'!$A:$A,$B29,'EPA Export Aggregation'!$D:$D,$A$1)*IF($A29="CH4",About!$D$58,IF($A29="N2O",About!$D$59,1))</f>
        <v>6.0471537721999997E-3</v>
      </c>
      <c r="P29">
        <f>SUMIFS('EPA Export Aggregation'!S:S,'EPA Export Aggregation'!$A:$A,$B29,'EPA Export Aggregation'!$D:$D,$A$1)*IF($A29="CH4",About!$D$58,IF($A29="N2O",About!$D$59,1))</f>
        <v>6.2944541776000004E-3</v>
      </c>
      <c r="Q29">
        <f>SUMIFS('EPA Export Aggregation'!T:T,'EPA Export Aggregation'!$A:$A,$B29,'EPA Export Aggregation'!$D:$D,$A$1)*IF($A29="CH4",About!$D$58,IF($A29="N2O",About!$D$59,1))</f>
        <v>5.9570794975999999E-3</v>
      </c>
      <c r="R29">
        <f>SUMIFS('EPA Export Aggregation'!U:U,'EPA Export Aggregation'!$A:$A,$B29,'EPA Export Aggregation'!$D:$D,$A$1)*IF($A29="CH4",About!$D$58,IF($A29="N2O",About!$D$59,1))</f>
        <v>5.8816753649000002E-3</v>
      </c>
      <c r="S29">
        <f>SUMIFS('EPA Export Aggregation'!V:V,'EPA Export Aggregation'!$A:$A,$B29,'EPA Export Aggregation'!$D:$D,$A$1)*IF($A29="CH4",About!$D$58,IF($A29="N2O",About!$D$59,1))</f>
        <v>5.9730335773000003E-3</v>
      </c>
      <c r="T29">
        <f>SUMIFS('EPA Export Aggregation'!W:W,'EPA Export Aggregation'!$A:$A,$B29,'EPA Export Aggregation'!$D:$D,$A$1)*IF($A29="CH4",About!$D$58,IF($A29="N2O",About!$D$59,1))</f>
        <v>6.3347404425000003E-3</v>
      </c>
      <c r="U29">
        <f>SUMIFS('EPA Export Aggregation'!X:X,'EPA Export Aggregation'!$A:$A,$B29,'EPA Export Aggregation'!$D:$D,$A$1)*IF($A29="CH4",About!$D$58,IF($A29="N2O",About!$D$59,1))</f>
        <v>6.6824175125000003E-3</v>
      </c>
      <c r="V29">
        <f>SUMIFS('EPA Export Aggregation'!Y:Y,'EPA Export Aggregation'!$A:$A,$B29,'EPA Export Aggregation'!$D:$D,$A$1)*IF($A29="CH4",About!$D$58,IF($A29="N2O",About!$D$59,1))</f>
        <v>6.4490942735000003E-3</v>
      </c>
      <c r="W29">
        <f>SUMIFS('EPA Export Aggregation'!Z:Z,'EPA Export Aggregation'!$A:$A,$B29,'EPA Export Aggregation'!$D:$D,$A$1)*IF($A29="CH4",About!$D$58,IF($A29="N2O",About!$D$59,1))</f>
        <v>6.6667474365E-3</v>
      </c>
      <c r="X29">
        <f>SUMIFS('EPA Export Aggregation'!AA:AA,'EPA Export Aggregation'!$A:$A,$B29,'EPA Export Aggregation'!$D:$D,$A$1)*IF($A29="CH4",About!$D$58,IF($A29="N2O",About!$D$59,1))</f>
        <v>7.8890742995000006E-3</v>
      </c>
      <c r="Y29">
        <f>SUMIFS('EPA Export Aggregation'!AB:AB,'EPA Export Aggregation'!$A:$A,$B29,'EPA Export Aggregation'!$D:$D,$A$1)*IF($A29="CH4",About!$D$58,IF($A29="N2O",About!$D$59,1))</f>
        <v>8.3883195481999993E-3</v>
      </c>
      <c r="Z29">
        <f>SUMIFS('EPA Export Aggregation'!AC:AC,'EPA Export Aggregation'!$A:$A,$B29,'EPA Export Aggregation'!$D:$D,$A$1)*IF($A29="CH4",About!$D$58,IF($A29="N2O",About!$D$59,1))</f>
        <v>9.7268465246999995E-3</v>
      </c>
      <c r="AA29">
        <f>SUMIFS('EPA Export Aggregation'!AD:AD,'EPA Export Aggregation'!$A:$A,$B29,'EPA Export Aggregation'!$D:$D,$A$1)*IF($A29="CH4",About!$D$58,IF($A29="N2O",About!$D$59,1))</f>
        <v>1.035674225E-2</v>
      </c>
      <c r="AB29">
        <f>SUMIFS('EPA Export Aggregation'!AE:AE,'EPA Export Aggregation'!$A:$A,$B29,'EPA Export Aggregation'!$D:$D,$A$1)*IF($A29="CH4",About!$D$58,IF($A29="N2O",About!$D$59,1))</f>
        <v>1.0124424350200001E-2</v>
      </c>
      <c r="AC29">
        <f>SUMIFS('EPA Export Aggregation'!AF:AF,'EPA Export Aggregation'!$A:$A,$B29,'EPA Export Aggregation'!$D:$D,$A$1)*IF($A29="CH4",About!$D$58,IF($A29="N2O",About!$D$59,1))</f>
        <v>6.1074151889000004E-3</v>
      </c>
      <c r="AD29">
        <f>SUMIFS('EPA Export Aggregation'!AG:AG,'EPA Export Aggregation'!$A:$A,$B29,'EPA Export Aggregation'!$D:$D,$A$1)*IF($A29="CH4",About!$D$58,IF($A29="N2O",About!$D$59,1))</f>
        <v>5.0068868996999997E-3</v>
      </c>
      <c r="AE29">
        <f>SUMIFS('EPA Export Aggregation'!AH:AH,'EPA Export Aggregation'!$A:$A,$B29,'EPA Export Aggregation'!$D:$D,$A$1)*IF($A29="CH4",About!$D$58,IF($A29="N2O",About!$D$59,1))</f>
        <v>6.2258768374999999E-3</v>
      </c>
      <c r="AF29">
        <f>SUMIFS('EPA Export Aggregation'!AI:AI,'EPA Export Aggregation'!$A:$A,$B29,'EPA Export Aggregation'!$D:$D,$A$1)*IF($A29="CH4",About!$D$58,IF($A29="N2O",About!$D$59,1))</f>
        <v>6.1560949898999996E-3</v>
      </c>
      <c r="AG29">
        <f>SUMIFS('EPA Export Aggregation'!AJ:AJ,'EPA Export Aggregation'!$A:$A,$B29,'EPA Export Aggregation'!$D:$D,$A$1)*IF($A29="CH4",About!$D$58,IF($A29="N2O",About!$D$59,1))</f>
        <v>4.2969285245999999E-3</v>
      </c>
      <c r="AH29">
        <f>SUMIFS('EPA Export Aggregation'!AK:AK,'EPA Export Aggregation'!$A:$A,$B29,'EPA Export Aggregation'!$D:$D,$A$1)*IF($A29="CH4",About!$D$58,IF($A29="N2O",About!$D$59,1))</f>
        <v>3.5742313976999999E-3</v>
      </c>
    </row>
    <row r="30" spans="1:34" x14ac:dyDescent="0.25">
      <c r="A30" s="413" t="s">
        <v>2215</v>
      </c>
      <c r="B30" s="414" t="s">
        <v>4266</v>
      </c>
      <c r="C30">
        <f>SUMIFS('EPA Export Aggregation'!F:F,'EPA Export Aggregation'!$A:$A,$B30,'EPA Export Aggregation'!$D:$D,$A$1)*IF($A30="CH4",About!$D$58,IF($A30="N2O",About!$D$59,1))</f>
        <v>2.4024030400000001E-5</v>
      </c>
      <c r="D30">
        <f>SUMIFS('EPA Export Aggregation'!G:G,'EPA Export Aggregation'!$A:$A,$B30,'EPA Export Aggregation'!$D:$D,$A$1)*IF($A30="CH4",About!$D$58,IF($A30="N2O",About!$D$59,1))</f>
        <v>2.4205870599999999E-5</v>
      </c>
      <c r="E30">
        <f>SUMIFS('EPA Export Aggregation'!H:H,'EPA Export Aggregation'!$A:$A,$B30,'EPA Export Aggregation'!$D:$D,$A$1)*IF($A30="CH4",About!$D$58,IF($A30="N2O",About!$D$59,1))</f>
        <v>2.4394840899999999E-5</v>
      </c>
      <c r="F30">
        <f>SUMIFS('EPA Export Aggregation'!I:I,'EPA Export Aggregation'!$A:$A,$B30,'EPA Export Aggregation'!$D:$D,$A$1)*IF($A30="CH4",About!$D$58,IF($A30="N2O",About!$D$59,1))</f>
        <v>2.4494333000000001E-5</v>
      </c>
      <c r="G30">
        <f>SUMIFS('EPA Export Aggregation'!J:J,'EPA Export Aggregation'!$A:$A,$B30,'EPA Export Aggregation'!$D:$D,$A$1)*IF($A30="CH4",About!$D$58,IF($A30="N2O",About!$D$59,1))</f>
        <v>2.4605649099999999E-5</v>
      </c>
      <c r="H30">
        <f>SUMIFS('EPA Export Aggregation'!K:K,'EPA Export Aggregation'!$A:$A,$B30,'EPA Export Aggregation'!$D:$D,$A$1)*IF($A30="CH4",About!$D$58,IF($A30="N2O",About!$D$59,1))</f>
        <v>2.4709830699999998E-5</v>
      </c>
      <c r="I30">
        <f>SUMIFS('EPA Export Aggregation'!L:L,'EPA Export Aggregation'!$A:$A,$B30,'EPA Export Aggregation'!$D:$D,$A$1)*IF($A30="CH4",About!$D$58,IF($A30="N2O",About!$D$59,1))</f>
        <v>2.4834277099999999E-5</v>
      </c>
      <c r="J30">
        <f>SUMIFS('EPA Export Aggregation'!M:M,'EPA Export Aggregation'!$A:$A,$B30,'EPA Export Aggregation'!$D:$D,$A$1)*IF($A30="CH4",About!$D$58,IF($A30="N2O",About!$D$59,1))</f>
        <v>2.49033849E-5</v>
      </c>
      <c r="K30">
        <f>SUMIFS('EPA Export Aggregation'!N:N,'EPA Export Aggregation'!$A:$A,$B30,'EPA Export Aggregation'!$D:$D,$A$1)*IF($A30="CH4",About!$D$58,IF($A30="N2O",About!$D$59,1))</f>
        <v>2.5009190900000001E-5</v>
      </c>
      <c r="L30">
        <f>SUMIFS('EPA Export Aggregation'!O:O,'EPA Export Aggregation'!$A:$A,$B30,'EPA Export Aggregation'!$D:$D,$A$1)*IF($A30="CH4",About!$D$58,IF($A30="N2O",About!$D$59,1))</f>
        <v>2.50271473E-5</v>
      </c>
      <c r="M30">
        <f>SUMIFS('EPA Export Aggregation'!P:P,'EPA Export Aggregation'!$A:$A,$B30,'EPA Export Aggregation'!$D:$D,$A$1)*IF($A30="CH4",About!$D$58,IF($A30="N2O",About!$D$59,1))</f>
        <v>2.50391351E-5</v>
      </c>
      <c r="N30">
        <f>SUMIFS('EPA Export Aggregation'!Q:Q,'EPA Export Aggregation'!$A:$A,$B30,'EPA Export Aggregation'!$D:$D,$A$1)*IF($A30="CH4",About!$D$58,IF($A30="N2O",About!$D$59,1))</f>
        <v>2.5024009299999999E-5</v>
      </c>
      <c r="O30">
        <f>SUMIFS('EPA Export Aggregation'!R:R,'EPA Export Aggregation'!$A:$A,$B30,'EPA Export Aggregation'!$D:$D,$A$1)*IF($A30="CH4",About!$D$58,IF($A30="N2O",About!$D$59,1))</f>
        <v>2.5039948400000002E-5</v>
      </c>
      <c r="P30">
        <f>SUMIFS('EPA Export Aggregation'!S:S,'EPA Export Aggregation'!$A:$A,$B30,'EPA Export Aggregation'!$D:$D,$A$1)*IF($A30="CH4",About!$D$58,IF($A30="N2O",About!$D$59,1))</f>
        <v>2.5086971300000001E-5</v>
      </c>
      <c r="Q30">
        <f>SUMIFS('EPA Export Aggregation'!T:T,'EPA Export Aggregation'!$A:$A,$B30,'EPA Export Aggregation'!$D:$D,$A$1)*IF($A30="CH4",About!$D$58,IF($A30="N2O",About!$D$59,1))</f>
        <v>2.5105699500000001E-5</v>
      </c>
      <c r="R30">
        <f>SUMIFS('EPA Export Aggregation'!U:U,'EPA Export Aggregation'!$A:$A,$B30,'EPA Export Aggregation'!$D:$D,$A$1)*IF($A30="CH4",About!$D$58,IF($A30="N2O",About!$D$59,1))</f>
        <v>2.5143561699999999E-5</v>
      </c>
      <c r="S30">
        <f>SUMIFS('EPA Export Aggregation'!V:V,'EPA Export Aggregation'!$A:$A,$B30,'EPA Export Aggregation'!$D:$D,$A$1)*IF($A30="CH4",About!$D$58,IF($A30="N2O",About!$D$59,1))</f>
        <v>2.5171981700000002E-5</v>
      </c>
      <c r="T30">
        <f>SUMIFS('EPA Export Aggregation'!W:W,'EPA Export Aggregation'!$A:$A,$B30,'EPA Export Aggregation'!$D:$D,$A$1)*IF($A30="CH4",About!$D$58,IF($A30="N2O",About!$D$59,1))</f>
        <v>2.5168801200000001E-5</v>
      </c>
      <c r="U30">
        <f>SUMIFS('EPA Export Aggregation'!X:X,'EPA Export Aggregation'!$A:$A,$B30,'EPA Export Aggregation'!$D:$D,$A$1)*IF($A30="CH4",About!$D$58,IF($A30="N2O",About!$D$59,1))</f>
        <v>2.5188009499999999E-5</v>
      </c>
      <c r="V30">
        <f>SUMIFS('EPA Export Aggregation'!Y:Y,'EPA Export Aggregation'!$A:$A,$B30,'EPA Export Aggregation'!$D:$D,$A$1)*IF($A30="CH4",About!$D$58,IF($A30="N2O",About!$D$59,1))</f>
        <v>2.5306380899999999E-5</v>
      </c>
      <c r="W30">
        <f>SUMIFS('EPA Export Aggregation'!Z:Z,'EPA Export Aggregation'!$A:$A,$B30,'EPA Export Aggregation'!$D:$D,$A$1)*IF($A30="CH4",About!$D$58,IF($A30="N2O",About!$D$59,1))</f>
        <v>2.5508950799999999E-5</v>
      </c>
      <c r="X30">
        <f>SUMIFS('EPA Export Aggregation'!AA:AA,'EPA Export Aggregation'!$A:$A,$B30,'EPA Export Aggregation'!$D:$D,$A$1)*IF($A30="CH4",About!$D$58,IF($A30="N2O",About!$D$59,1))</f>
        <v>2.55420811E-5</v>
      </c>
      <c r="Y30">
        <f>SUMIFS('EPA Export Aggregation'!AB:AB,'EPA Export Aggregation'!$A:$A,$B30,'EPA Export Aggregation'!$D:$D,$A$1)*IF($A30="CH4",About!$D$58,IF($A30="N2O",About!$D$59,1))</f>
        <v>2.5590432100000001E-5</v>
      </c>
      <c r="Z30">
        <f>SUMIFS('EPA Export Aggregation'!AC:AC,'EPA Export Aggregation'!$A:$A,$B30,'EPA Export Aggregation'!$D:$D,$A$1)*IF($A30="CH4",About!$D$58,IF($A30="N2O",About!$D$59,1))</f>
        <v>2.5647442100000001E-5</v>
      </c>
      <c r="AA30">
        <f>SUMIFS('EPA Export Aggregation'!AD:AD,'EPA Export Aggregation'!$A:$A,$B30,'EPA Export Aggregation'!$D:$D,$A$1)*IF($A30="CH4",About!$D$58,IF($A30="N2O",About!$D$59,1))</f>
        <v>2.66046347E-5</v>
      </c>
      <c r="AB30">
        <f>SUMIFS('EPA Export Aggregation'!AE:AE,'EPA Export Aggregation'!$A:$A,$B30,'EPA Export Aggregation'!$D:$D,$A$1)*IF($A30="CH4",About!$D$58,IF($A30="N2O",About!$D$59,1))</f>
        <v>2.6694390799999999E-5</v>
      </c>
      <c r="AC30">
        <f>SUMIFS('EPA Export Aggregation'!AF:AF,'EPA Export Aggregation'!$A:$A,$B30,'EPA Export Aggregation'!$D:$D,$A$1)*IF($A30="CH4",About!$D$58,IF($A30="N2O",About!$D$59,1))</f>
        <v>2.6699394299999999E-5</v>
      </c>
      <c r="AD30">
        <f>SUMIFS('EPA Export Aggregation'!AG:AG,'EPA Export Aggregation'!$A:$A,$B30,'EPA Export Aggregation'!$D:$D,$A$1)*IF($A30="CH4",About!$D$58,IF($A30="N2O",About!$D$59,1))</f>
        <v>2.6673408900000001E-5</v>
      </c>
      <c r="AE30">
        <f>SUMIFS('EPA Export Aggregation'!AH:AH,'EPA Export Aggregation'!$A:$A,$B30,'EPA Export Aggregation'!$D:$D,$A$1)*IF($A30="CH4",About!$D$58,IF($A30="N2O",About!$D$59,1))</f>
        <v>2.6661274899999998E-5</v>
      </c>
      <c r="AF30">
        <f>SUMIFS('EPA Export Aggregation'!AI:AI,'EPA Export Aggregation'!$A:$A,$B30,'EPA Export Aggregation'!$D:$D,$A$1)*IF($A30="CH4",About!$D$58,IF($A30="N2O",About!$D$59,1))</f>
        <v>2.66747095E-5</v>
      </c>
      <c r="AG30">
        <f>SUMIFS('EPA Export Aggregation'!AJ:AJ,'EPA Export Aggregation'!$A:$A,$B30,'EPA Export Aggregation'!$D:$D,$A$1)*IF($A30="CH4",About!$D$58,IF($A30="N2O",About!$D$59,1))</f>
        <v>2.65275216E-5</v>
      </c>
      <c r="AH30">
        <f>SUMIFS('EPA Export Aggregation'!AK:AK,'EPA Export Aggregation'!$A:$A,$B30,'EPA Export Aggregation'!$D:$D,$A$1)*IF($A30="CH4",About!$D$58,IF($A30="N2O",About!$D$59,1))</f>
        <v>2.65275216E-5</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7.2059640252100002E-2</v>
      </c>
      <c r="D33">
        <f>SUMIFS('EPA Export Aggregation'!G:G,'EPA Export Aggregation'!$A:$A,$B33,'EPA Export Aggregation'!$D:$D,$A$1)*IF($A33="CH4",About!$D$58,IF($A33="N2O",About!$D$59,1))</f>
        <v>7.6972958544899994E-2</v>
      </c>
      <c r="E33">
        <f>SUMIFS('EPA Export Aggregation'!H:H,'EPA Export Aggregation'!$A:$A,$B33,'EPA Export Aggregation'!$D:$D,$A$1)*IF($A33="CH4",About!$D$58,IF($A33="N2O",About!$D$59,1))</f>
        <v>6.8164524562899995E-2</v>
      </c>
      <c r="F33">
        <f>SUMIFS('EPA Export Aggregation'!I:I,'EPA Export Aggregation'!$A:$A,$B33,'EPA Export Aggregation'!$D:$D,$A$1)*IF($A33="CH4",About!$D$58,IF($A33="N2O",About!$D$59,1))</f>
        <v>5.8412810009799997E-2</v>
      </c>
      <c r="G33" s="415">
        <f>SUMIFS('EPA Export Aggregation'!J:J,'EPA Export Aggregation'!$A:$A,$B33,'EPA Export Aggregation'!$D:$D,$A$1)*IF($A33="CH4",About!$D$58,IF($A33="N2O",About!$D$59,1))</f>
        <v>8.4400162165199993E-2</v>
      </c>
      <c r="H33">
        <f>SUMIFS('EPA Export Aggregation'!K:K,'EPA Export Aggregation'!$A:$A,$B33,'EPA Export Aggregation'!$D:$D,$A$1)*IF($A33="CH4",About!$D$58,IF($A33="N2O",About!$D$59,1))</f>
        <v>9.0473053307099996E-2</v>
      </c>
      <c r="I33">
        <f>SUMIFS('EPA Export Aggregation'!L:L,'EPA Export Aggregation'!$A:$A,$B33,'EPA Export Aggregation'!$D:$D,$A$1)*IF($A33="CH4",About!$D$58,IF($A33="N2O",About!$D$59,1))</f>
        <v>0.101712805387</v>
      </c>
      <c r="J33">
        <f>SUMIFS('EPA Export Aggregation'!M:M,'EPA Export Aggregation'!$A:$A,$B33,'EPA Export Aggregation'!$D:$D,$A$1)*IF($A33="CH4",About!$D$58,IF($A33="N2O",About!$D$59,1))</f>
        <v>0.12520440231819999</v>
      </c>
      <c r="K33">
        <f>SUMIFS('EPA Export Aggregation'!N:N,'EPA Export Aggregation'!$A:$A,$B33,'EPA Export Aggregation'!$D:$D,$A$1)*IF($A33="CH4",About!$D$58,IF($A33="N2O",About!$D$59,1))</f>
        <v>0.24734104959120001</v>
      </c>
      <c r="L33">
        <f>SUMIFS('EPA Export Aggregation'!O:O,'EPA Export Aggregation'!$A:$A,$B33,'EPA Export Aggregation'!$D:$D,$A$1)*IF($A33="CH4",About!$D$58,IF($A33="N2O",About!$D$59,1))</f>
        <v>0.1771629048167</v>
      </c>
      <c r="M33">
        <f>SUMIFS('EPA Export Aggregation'!P:P,'EPA Export Aggregation'!$A:$A,$B33,'EPA Export Aggregation'!$D:$D,$A$1)*IF($A33="CH4",About!$D$58,IF($A33="N2O",About!$D$59,1))</f>
        <v>0.1158576150779</v>
      </c>
      <c r="N33">
        <f>SUMIFS('EPA Export Aggregation'!Q:Q,'EPA Export Aggregation'!$A:$A,$B33,'EPA Export Aggregation'!$D:$D,$A$1)*IF($A33="CH4",About!$D$58,IF($A33="N2O",About!$D$59,1))</f>
        <v>0.23777234208529999</v>
      </c>
      <c r="O33" s="415">
        <f>SUMIFS('EPA Export Aggregation'!R:R,'EPA Export Aggregation'!$A:$A,$B33,'EPA Export Aggregation'!$D:$D,$A$1)*IF($A33="CH4",About!$D$58,IF($A33="N2O",About!$D$59,1))</f>
        <v>0.1466403333163</v>
      </c>
      <c r="P33" s="415">
        <f>SUMIFS('EPA Export Aggregation'!S:S,'EPA Export Aggregation'!$A:$A,$B33,'EPA Export Aggregation'!$D:$D,$A$1)*IF($A33="CH4",About!$D$58,IF($A33="N2O",About!$D$59,1))</f>
        <v>0.27529522235600001</v>
      </c>
      <c r="Q33">
        <f>SUMIFS('EPA Export Aggregation'!T:T,'EPA Export Aggregation'!$A:$A,$B33,'EPA Export Aggregation'!$D:$D,$A$1)*IF($A33="CH4",About!$D$58,IF($A33="N2O",About!$D$59,1))</f>
        <v>0.1270065366657</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v>
      </c>
      <c r="V33" s="415">
        <f>SUMIFS('EPA Export Aggregation'!Y:Y,'EPA Export Aggregation'!$A:$A,$B33,'EPA Export Aggregation'!$D:$D,$A$1)*IF($A33="CH4",About!$D$58,IF($A33="N2O",About!$D$59,1))</f>
        <v>0.60865558156340005</v>
      </c>
      <c r="W33">
        <f>SUMIFS('EPA Export Aggregation'!Z:Z,'EPA Export Aggregation'!$A:$A,$B33,'EPA Export Aggregation'!$D:$D,$A$1)*IF($A33="CH4",About!$D$58,IF($A33="N2O",About!$D$59,1))</f>
        <v>9.8812398445199998E-2</v>
      </c>
      <c r="X33">
        <f>SUMIFS('EPA Export Aggregation'!AA:AA,'EPA Export Aggregation'!$A:$A,$B33,'EPA Export Aggregation'!$D:$D,$A$1)*IF($A33="CH4",About!$D$58,IF($A33="N2O",About!$D$59,1))</f>
        <v>0.1026881118176</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8.2021489394299998E-2</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0.27991124355930003</v>
      </c>
      <c r="AD33" s="415">
        <f>SUMIFS('EPA Export Aggregation'!AG:AG,'EPA Export Aggregation'!$A:$A,$B33,'EPA Export Aggregation'!$D:$D,$A$1)*IF($A33="CH4",About!$D$58,IF($A33="N2O",About!$D$59,1))</f>
        <v>0</v>
      </c>
      <c r="AE33" s="415">
        <f>SUMIFS('EPA Export Aggregation'!AH:AH,'EPA Export Aggregation'!$A:$A,$B33,'EPA Export Aggregation'!$D:$D,$A$1)*IF($A33="CH4",About!$D$58,IF($A33="N2O",About!$D$59,1))</f>
        <v>1.16990677831E-2</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2215</v>
      </c>
      <c r="B34" s="414" t="s">
        <v>4237</v>
      </c>
      <c r="C34">
        <f>SUMIFS('EPA Export Aggregation'!F:F,'EPA Export Aggregation'!$A:$A,$B34,'EPA Export Aggregation'!$D:$D,$A$1)*IF($A34="CH4",About!$D$58,IF($A34="N2O",About!$D$59,1))</f>
        <v>4.1664918443300003E-2</v>
      </c>
      <c r="D34">
        <f>SUMIFS('EPA Export Aggregation'!G:G,'EPA Export Aggregation'!$A:$A,$B34,'EPA Export Aggregation'!$D:$D,$A$1)*IF($A34="CH4",About!$D$58,IF($A34="N2O",About!$D$59,1))</f>
        <v>3.7110786053399999E-2</v>
      </c>
      <c r="E34">
        <f>SUMIFS('EPA Export Aggregation'!H:H,'EPA Export Aggregation'!$A:$A,$B34,'EPA Export Aggregation'!$D:$D,$A$1)*IF($A34="CH4",About!$D$58,IF($A34="N2O",About!$D$59,1))</f>
        <v>4.2278061749700002E-2</v>
      </c>
      <c r="F34">
        <f>SUMIFS('EPA Export Aggregation'!I:I,'EPA Export Aggregation'!$A:$A,$B34,'EPA Export Aggregation'!$D:$D,$A$1)*IF($A34="CH4",About!$D$58,IF($A34="N2O",About!$D$59,1))</f>
        <v>5.2718688681199999E-2</v>
      </c>
      <c r="G34">
        <f>SUMIFS('EPA Export Aggregation'!J:J,'EPA Export Aggregation'!$A:$A,$B34,'EPA Export Aggregation'!$D:$D,$A$1)*IF($A34="CH4",About!$D$58,IF($A34="N2O",About!$D$59,1))</f>
        <v>5.4894654933599997E-2</v>
      </c>
      <c r="H34">
        <f>SUMIFS('EPA Export Aggregation'!K:K,'EPA Export Aggregation'!$A:$A,$B34,'EPA Export Aggregation'!$D:$D,$A$1)*IF($A34="CH4",About!$D$58,IF($A34="N2O",About!$D$59,1))</f>
        <v>5.3954246575299999E-2</v>
      </c>
      <c r="I34">
        <f>SUMIFS('EPA Export Aggregation'!L:L,'EPA Export Aggregation'!$A:$A,$B34,'EPA Export Aggregation'!$D:$D,$A$1)*IF($A34="CH4",About!$D$58,IF($A34="N2O",About!$D$59,1))</f>
        <v>4.8593894584100003E-2</v>
      </c>
      <c r="J34">
        <f>SUMIFS('EPA Export Aggregation'!M:M,'EPA Export Aggregation'!$A:$A,$B34,'EPA Export Aggregation'!$D:$D,$A$1)*IF($A34="CH4",About!$D$58,IF($A34="N2O",About!$D$59,1))</f>
        <v>5.7078825365099999E-2</v>
      </c>
      <c r="K34">
        <f>SUMIFS('EPA Export Aggregation'!N:N,'EPA Export Aggregation'!$A:$A,$B34,'EPA Export Aggregation'!$D:$D,$A$1)*IF($A34="CH4",About!$D$58,IF($A34="N2O",About!$D$59,1))</f>
        <v>6.4473249629599994E-2</v>
      </c>
      <c r="L34">
        <f>SUMIFS('EPA Export Aggregation'!O:O,'EPA Export Aggregation'!$A:$A,$B34,'EPA Export Aggregation'!$D:$D,$A$1)*IF($A34="CH4",About!$D$58,IF($A34="N2O",About!$D$59,1))</f>
        <v>6.7755248601400003E-2</v>
      </c>
      <c r="M34">
        <f>SUMIFS('EPA Export Aggregation'!P:P,'EPA Export Aggregation'!$A:$A,$B34,'EPA Export Aggregation'!$D:$D,$A$1)*IF($A34="CH4",About!$D$58,IF($A34="N2O",About!$D$59,1))</f>
        <v>7.2282285645200006E-2</v>
      </c>
      <c r="N34">
        <f>SUMIFS('EPA Export Aggregation'!Q:Q,'EPA Export Aggregation'!$A:$A,$B34,'EPA Export Aggregation'!$D:$D,$A$1)*IF($A34="CH4",About!$D$58,IF($A34="N2O",About!$D$59,1))</f>
        <v>8.6549764311000005E-2</v>
      </c>
      <c r="O34">
        <f>SUMIFS('EPA Export Aggregation'!R:R,'EPA Export Aggregation'!$A:$A,$B34,'EPA Export Aggregation'!$D:$D,$A$1)*IF($A34="CH4",About!$D$58,IF($A34="N2O",About!$D$59,1))</f>
        <v>9.1741623272600006E-2</v>
      </c>
      <c r="P34">
        <f>SUMIFS('EPA Export Aggregation'!S:S,'EPA Export Aggregation'!$A:$A,$B34,'EPA Export Aggregation'!$D:$D,$A$1)*IF($A34="CH4",About!$D$58,IF($A34="N2O",About!$D$59,1))</f>
        <v>9.1862176540000007E-2</v>
      </c>
      <c r="Q34">
        <f>SUMIFS('EPA Export Aggregation'!T:T,'EPA Export Aggregation'!$A:$A,$B34,'EPA Export Aggregation'!$D:$D,$A$1)*IF($A34="CH4",About!$D$58,IF($A34="N2O",About!$D$59,1))</f>
        <v>9.2782790286999997E-2</v>
      </c>
      <c r="R34">
        <f>SUMIFS('EPA Export Aggregation'!U:U,'EPA Export Aggregation'!$A:$A,$B34,'EPA Export Aggregation'!$D:$D,$A$1)*IF($A34="CH4",About!$D$58,IF($A34="N2O",About!$D$59,1))</f>
        <v>8.9210739121200006E-2</v>
      </c>
      <c r="S34">
        <f>SUMIFS('EPA Export Aggregation'!V:V,'EPA Export Aggregation'!$A:$A,$B34,'EPA Export Aggregation'!$D:$D,$A$1)*IF($A34="CH4",About!$D$58,IF($A34="N2O",About!$D$59,1))</f>
        <v>9.3719815053400005E-2</v>
      </c>
      <c r="T34">
        <f>SUMIFS('EPA Export Aggregation'!W:W,'EPA Export Aggregation'!$A:$A,$B34,'EPA Export Aggregation'!$D:$D,$A$1)*IF($A34="CH4",About!$D$58,IF($A34="N2O",About!$D$59,1))</f>
        <v>0.10333497995099999</v>
      </c>
      <c r="U34">
        <f>SUMIFS('EPA Export Aggregation'!X:X,'EPA Export Aggregation'!$A:$A,$B34,'EPA Export Aggregation'!$D:$D,$A$1)*IF($A34="CH4",About!$D$58,IF($A34="N2O",About!$D$59,1))</f>
        <v>0.12331016964530001</v>
      </c>
      <c r="V34">
        <f>SUMIFS('EPA Export Aggregation'!Y:Y,'EPA Export Aggregation'!$A:$A,$B34,'EPA Export Aggregation'!$D:$D,$A$1)*IF($A34="CH4",About!$D$58,IF($A34="N2O",About!$D$59,1))</f>
        <v>0.1112255694457</v>
      </c>
      <c r="W34">
        <f>SUMIFS('EPA Export Aggregation'!Z:Z,'EPA Export Aggregation'!$A:$A,$B34,'EPA Export Aggregation'!$D:$D,$A$1)*IF($A34="CH4",About!$D$58,IF($A34="N2O",About!$D$59,1))</f>
        <v>0.1016978803109</v>
      </c>
      <c r="X34">
        <f>SUMIFS('EPA Export Aggregation'!AA:AA,'EPA Export Aggregation'!$A:$A,$B34,'EPA Export Aggregation'!$D:$D,$A$1)*IF($A34="CH4",About!$D$58,IF($A34="N2O",About!$D$59,1))</f>
        <v>0.1246743439475</v>
      </c>
      <c r="Y34">
        <f>SUMIFS('EPA Export Aggregation'!AB:AB,'EPA Export Aggregation'!$A:$A,$B34,'EPA Export Aggregation'!$D:$D,$A$1)*IF($A34="CH4",About!$D$58,IF($A34="N2O",About!$D$59,1))</f>
        <v>0.1249926743476</v>
      </c>
      <c r="Z34">
        <f>SUMIFS('EPA Export Aggregation'!AC:AC,'EPA Export Aggregation'!$A:$A,$B34,'EPA Export Aggregation'!$D:$D,$A$1)*IF($A34="CH4",About!$D$58,IF($A34="N2O",About!$D$59,1))</f>
        <v>0.12798132801109999</v>
      </c>
      <c r="AA34">
        <f>SUMIFS('EPA Export Aggregation'!AD:AD,'EPA Export Aggregation'!$A:$A,$B34,'EPA Export Aggregation'!$D:$D,$A$1)*IF($A34="CH4",About!$D$58,IF($A34="N2O",About!$D$59,1))</f>
        <v>0.14266003616680001</v>
      </c>
      <c r="AB34">
        <f>SUMIFS('EPA Export Aggregation'!AE:AE,'EPA Export Aggregation'!$A:$A,$B34,'EPA Export Aggregation'!$D:$D,$A$1)*IF($A34="CH4",About!$D$58,IF($A34="N2O",About!$D$59,1))</f>
        <v>0.16764884284379999</v>
      </c>
      <c r="AC34">
        <f>SUMIFS('EPA Export Aggregation'!AF:AF,'EPA Export Aggregation'!$A:$A,$B34,'EPA Export Aggregation'!$D:$D,$A$1)*IF($A34="CH4",About!$D$58,IF($A34="N2O",About!$D$59,1))</f>
        <v>0.17264903855569999</v>
      </c>
      <c r="AD34">
        <f>SUMIFS('EPA Export Aggregation'!AG:AG,'EPA Export Aggregation'!$A:$A,$B34,'EPA Export Aggregation'!$D:$D,$A$1)*IF($A34="CH4",About!$D$58,IF($A34="N2O",About!$D$59,1))</f>
        <v>0.14904293933250001</v>
      </c>
      <c r="AE34">
        <f>SUMIFS('EPA Export Aggregation'!AH:AH,'EPA Export Aggregation'!$A:$A,$B34,'EPA Export Aggregation'!$D:$D,$A$1)*IF($A34="CH4",About!$D$58,IF($A34="N2O",About!$D$59,1))</f>
        <v>0.1757161601369</v>
      </c>
      <c r="AF34">
        <f>SUMIFS('EPA Export Aggregation'!AI:AI,'EPA Export Aggregation'!$A:$A,$B34,'EPA Export Aggregation'!$D:$D,$A$1)*IF($A34="CH4",About!$D$58,IF($A34="N2O",About!$D$59,1))</f>
        <v>0.1863004138296</v>
      </c>
      <c r="AG34">
        <f>SUMIFS('EPA Export Aggregation'!AJ:AJ,'EPA Export Aggregation'!$A:$A,$B34,'EPA Export Aggregation'!$D:$D,$A$1)*IF($A34="CH4",About!$D$58,IF($A34="N2O",About!$D$59,1))</f>
        <v>0.19688466752229999</v>
      </c>
      <c r="AH34">
        <f>SUMIFS('EPA Export Aggregation'!AK:AK,'EPA Export Aggregation'!$A:$A,$B34,'EPA Export Aggregation'!$D:$D,$A$1)*IF($A34="CH4",About!$D$58,IF($A34="N2O",About!$D$59,1))</f>
        <v>0.20746892121499999</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1.5771355036000002E-3</v>
      </c>
      <c r="D74">
        <f>SUMIFS('EPA Export Aggregation'!G:G,'EPA Export Aggregation'!$A:$A,$B74,'EPA Export Aggregation'!$D:$D,$A$1)*IF($A74="CH4",About!$D$58,IF($A74="N2O",About!$D$59,1))</f>
        <v>3.3042461325999998E-3</v>
      </c>
      <c r="E74">
        <f>SUMIFS('EPA Export Aggregation'!H:H,'EPA Export Aggregation'!$A:$A,$B74,'EPA Export Aggregation'!$D:$D,$A$1)*IF($A74="CH4",About!$D$58,IF($A74="N2O",About!$D$59,1))</f>
        <v>1.1166738416000001E-2</v>
      </c>
      <c r="F74">
        <f>SUMIFS('EPA Export Aggregation'!I:I,'EPA Export Aggregation'!$A:$A,$B74,'EPA Export Aggregation'!$D:$D,$A$1)*IF($A74="CH4",About!$D$58,IF($A74="N2O",About!$D$59,1))</f>
        <v>3.8654662274999994E-2</v>
      </c>
      <c r="G74">
        <f>SUMIFS('EPA Export Aggregation'!J:J,'EPA Export Aggregation'!$A:$A,$B74,'EPA Export Aggregation'!$D:$D,$A$1)*IF($A74="CH4",About!$D$58,IF($A74="N2O",About!$D$59,1))</f>
        <v>9.5093469244599993E-2</v>
      </c>
      <c r="H74">
        <f>SUMIFS('EPA Export Aggregation'!K:K,'EPA Export Aggregation'!$A:$A,$B74,'EPA Export Aggregation'!$D:$D,$A$1)*IF($A74="CH4",About!$D$58,IF($A74="N2O",About!$D$59,1))</f>
        <v>0.2081433145528</v>
      </c>
      <c r="I74">
        <f>SUMIFS('EPA Export Aggregation'!L:L,'EPA Export Aggregation'!$A:$A,$B74,'EPA Export Aggregation'!$D:$D,$A$1)*IF($A74="CH4",About!$D$58,IF($A74="N2O",About!$D$59,1))</f>
        <v>0.29002923774030004</v>
      </c>
      <c r="J74">
        <f>SUMIFS('EPA Export Aggregation'!M:M,'EPA Export Aggregation'!$A:$A,$B74,'EPA Export Aggregation'!$D:$D,$A$1)*IF($A74="CH4",About!$D$58,IF($A74="N2O",About!$D$59,1))</f>
        <v>0.36742217893079998</v>
      </c>
      <c r="K74">
        <f>SUMIFS('EPA Export Aggregation'!N:N,'EPA Export Aggregation'!$A:$A,$B74,'EPA Export Aggregation'!$D:$D,$A$1)*IF($A74="CH4",About!$D$58,IF($A74="N2O",About!$D$59,1))</f>
        <v>0.42132074398029995</v>
      </c>
      <c r="L74">
        <f>SUMIFS('EPA Export Aggregation'!O:O,'EPA Export Aggregation'!$A:$A,$B74,'EPA Export Aggregation'!$D:$D,$A$1)*IF($A74="CH4",About!$D$58,IF($A74="N2O",About!$D$59,1))</f>
        <v>0.47718676741350008</v>
      </c>
      <c r="M74">
        <f>SUMIFS('EPA Export Aggregation'!P:P,'EPA Export Aggregation'!$A:$A,$B74,'EPA Export Aggregation'!$D:$D,$A$1)*IF($A74="CH4",About!$D$58,IF($A74="N2O",About!$D$59,1))</f>
        <v>0.52481655359010004</v>
      </c>
      <c r="N74">
        <f>SUMIFS('EPA Export Aggregation'!Q:Q,'EPA Export Aggregation'!$A:$A,$B74,'EPA Export Aggregation'!$D:$D,$A$1)*IF($A74="CH4",About!$D$58,IF($A74="N2O",About!$D$59,1))</f>
        <v>0.5694746583111</v>
      </c>
      <c r="O74">
        <f>SUMIFS('EPA Export Aggregation'!R:R,'EPA Export Aggregation'!$A:$A,$B74,'EPA Export Aggregation'!$D:$D,$A$1)*IF($A74="CH4",About!$D$58,IF($A74="N2O",About!$D$59,1))</f>
        <v>0.60104026943260003</v>
      </c>
      <c r="P74">
        <f>SUMIFS('EPA Export Aggregation'!S:S,'EPA Export Aggregation'!$A:$A,$B74,'EPA Export Aggregation'!$D:$D,$A$1)*IF($A74="CH4",About!$D$58,IF($A74="N2O",About!$D$59,1))</f>
        <v>0.63008887261199986</v>
      </c>
      <c r="Q74">
        <f>SUMIFS('EPA Export Aggregation'!T:T,'EPA Export Aggregation'!$A:$A,$B74,'EPA Export Aggregation'!$D:$D,$A$1)*IF($A74="CH4",About!$D$58,IF($A74="N2O",About!$D$59,1))</f>
        <v>0.65534704243219999</v>
      </c>
      <c r="R74">
        <f>SUMIFS('EPA Export Aggregation'!U:U,'EPA Export Aggregation'!$A:$A,$B74,'EPA Export Aggregation'!$D:$D,$A$1)*IF($A74="CH4",About!$D$58,IF($A74="N2O",About!$D$59,1))</f>
        <v>0.68434768921039979</v>
      </c>
      <c r="S74">
        <f>SUMIFS('EPA Export Aggregation'!V:V,'EPA Export Aggregation'!$A:$A,$B74,'EPA Export Aggregation'!$D:$D,$A$1)*IF($A74="CH4",About!$D$58,IF($A74="N2O",About!$D$59,1))</f>
        <v>0.72552617843889999</v>
      </c>
      <c r="T74">
        <f>SUMIFS('EPA Export Aggregation'!W:W,'EPA Export Aggregation'!$A:$A,$B74,'EPA Export Aggregation'!$D:$D,$A$1)*IF($A74="CH4",About!$D$58,IF($A74="N2O",About!$D$59,1))</f>
        <v>0.77181815557659994</v>
      </c>
      <c r="U74">
        <f>SUMIFS('EPA Export Aggregation'!X:X,'EPA Export Aggregation'!$A:$A,$B74,'EPA Export Aggregation'!$D:$D,$A$1)*IF($A74="CH4",About!$D$58,IF($A74="N2O",About!$D$59,1))</f>
        <v>0.8245791681439999</v>
      </c>
      <c r="V74">
        <f>SUMIFS('EPA Export Aggregation'!Y:Y,'EPA Export Aggregation'!$A:$A,$B74,'EPA Export Aggregation'!$D:$D,$A$1)*IF($A74="CH4",About!$D$58,IF($A74="N2O",About!$D$59,1))</f>
        <v>0.88016253793020005</v>
      </c>
      <c r="W74">
        <f>SUMIFS('EPA Export Aggregation'!Z:Z,'EPA Export Aggregation'!$A:$A,$B74,'EPA Export Aggregation'!$D:$D,$A$1)*IF($A74="CH4",About!$D$58,IF($A74="N2O",About!$D$59,1))</f>
        <v>0.97661346136409999</v>
      </c>
      <c r="X74">
        <f>SUMIFS('EPA Export Aggregation'!AA:AA,'EPA Export Aggregation'!$A:$A,$B74,'EPA Export Aggregation'!$D:$D,$A$1)*IF($A74="CH4",About!$D$58,IF($A74="N2O",About!$D$59,1))</f>
        <v>1.0000635062821002</v>
      </c>
      <c r="Y74">
        <f>SUMIFS('EPA Export Aggregation'!AB:AB,'EPA Export Aggregation'!$A:$A,$B74,'EPA Export Aggregation'!$D:$D,$A$1)*IF($A74="CH4",About!$D$58,IF($A74="N2O",About!$D$59,1))</f>
        <v>1.0422654661378001</v>
      </c>
      <c r="Z74">
        <f>SUMIFS('EPA Export Aggregation'!AC:AC,'EPA Export Aggregation'!$A:$A,$B74,'EPA Export Aggregation'!$D:$D,$A$1)*IF($A74="CH4",About!$D$58,IF($A74="N2O",About!$D$59,1))</f>
        <v>1.0356008252170001</v>
      </c>
      <c r="AA74">
        <f>SUMIFS('EPA Export Aggregation'!AD:AD,'EPA Export Aggregation'!$A:$A,$B74,'EPA Export Aggregation'!$D:$D,$A$1)*IF($A74="CH4",About!$D$58,IF($A74="N2O",About!$D$59,1))</f>
        <v>0.9418295587961002</v>
      </c>
      <c r="AB74">
        <f>SUMIFS('EPA Export Aggregation'!AE:AE,'EPA Export Aggregation'!$A:$A,$B74,'EPA Export Aggregation'!$D:$D,$A$1)*IF($A74="CH4",About!$D$58,IF($A74="N2O",About!$D$59,1))</f>
        <v>1.0226346141733003</v>
      </c>
      <c r="AC74">
        <f>SUMIFS('EPA Export Aggregation'!AF:AF,'EPA Export Aggregation'!$A:$A,$B74,'EPA Export Aggregation'!$D:$D,$A$1)*IF($A74="CH4",About!$D$58,IF($A74="N2O",About!$D$59,1))</f>
        <v>0.96278719357139997</v>
      </c>
      <c r="AD74">
        <f>SUMIFS('EPA Export Aggregation'!AG:AG,'EPA Export Aggregation'!$A:$A,$B74,'EPA Export Aggregation'!$D:$D,$A$1)*IF($A74="CH4",About!$D$58,IF($A74="N2O",About!$D$59,1))</f>
        <v>1.0409721619243</v>
      </c>
      <c r="AE74">
        <f>SUMIFS('EPA Export Aggregation'!AH:AH,'EPA Export Aggregation'!$A:$A,$B74,'EPA Export Aggregation'!$D:$D,$A$1)*IF($A74="CH4",About!$D$58,IF($A74="N2O",About!$D$59,1))</f>
        <v>0.89805816262149996</v>
      </c>
      <c r="AF74">
        <f>SUMIFS('EPA Export Aggregation'!AI:AI,'EPA Export Aggregation'!$A:$A,$B74,'EPA Export Aggregation'!$D:$D,$A$1)*IF($A74="CH4",About!$D$58,IF($A74="N2O",About!$D$59,1))</f>
        <v>0.91602578338090002</v>
      </c>
      <c r="AG74">
        <f>SUMIFS('EPA Export Aggregation'!AJ:AJ,'EPA Export Aggregation'!$A:$A,$B74,'EPA Export Aggregation'!$D:$D,$A$1)*IF($A74="CH4",About!$D$58,IF($A74="N2O",About!$D$59,1))</f>
        <v>0.85737539856509992</v>
      </c>
      <c r="AH74">
        <f>SUMIFS('EPA Export Aggregation'!AK:AK,'EPA Export Aggregation'!$A:$A,$B74,'EPA Export Aggregation'!$D:$D,$A$1)*IF($A74="CH4",About!$D$58,IF($A74="N2O",About!$D$59,1))</f>
        <v>0.87908600525869995</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2026-09-29T17:53:16Z</dcterms:modified>
</cp:coreProperties>
</file>