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3C3C7F41-D885-4365-ACF4-1FBBBF706045}" xr6:coauthVersionLast="47" xr6:coauthVersionMax="47" xr10:uidLastSave="{00000000-0000-0000-0000-000000000000}"/>
  <bookViews>
    <workbookView xWindow="108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G23" i="26" l="1"/>
  <c r="O23" i="26" s="1"/>
  <c r="P23" i="26" s="1"/>
  <c r="C3" i="20"/>
  <c r="G36" i="26"/>
  <c r="F3" i="20"/>
  <c r="O7" i="24"/>
  <c r="G41" i="26"/>
  <c r="C2" i="20"/>
  <c r="L14" i="24" a="1"/>
  <c r="L14" i="24" s="1"/>
  <c r="J18" i="19" s="1"/>
  <c r="G21" i="26"/>
  <c r="G33" i="26"/>
  <c r="G49" i="26"/>
  <c r="G24" i="26"/>
  <c r="G29" i="26"/>
  <c r="F2" i="20"/>
  <c r="A3" i="25"/>
  <c r="G22" i="26"/>
  <c r="G34" i="26"/>
  <c r="J34" i="26" s="1"/>
  <c r="K34" i="26" s="1"/>
  <c r="A1" i="28"/>
  <c r="M4" i="28" s="1"/>
  <c r="G7" i="26"/>
  <c r="J7" i="26" s="1"/>
  <c r="K7" i="26" s="1"/>
  <c r="G10" i="26"/>
  <c r="G25" i="26"/>
  <c r="O25" i="26" s="1"/>
  <c r="P25" i="26" s="1"/>
  <c r="G39" i="26"/>
  <c r="M7" i="24"/>
  <c r="G11" i="26"/>
  <c r="J11" i="26" s="1"/>
  <c r="K11" i="26" s="1"/>
  <c r="G28" i="26"/>
  <c r="J28" i="26" s="1"/>
  <c r="K28" i="26" s="1"/>
  <c r="G40" i="26"/>
  <c r="O40" i="26" s="1"/>
  <c r="P40" i="26" s="1"/>
  <c r="B3" i="20"/>
  <c r="G8" i="26"/>
  <c r="G19" i="26"/>
  <c r="J19" i="26" s="1"/>
  <c r="K19" i="26" s="1"/>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AC4" i="28"/>
  <c r="E5" i="28"/>
  <c r="U5" i="28"/>
  <c r="E6" i="28"/>
  <c r="AC6" i="28"/>
  <c r="E7" i="28"/>
  <c r="U7" i="28"/>
  <c r="E8" i="28"/>
  <c r="AC8" i="28"/>
  <c r="E9" i="28"/>
  <c r="U9" i="28"/>
  <c r="E10" i="28"/>
  <c r="AC10" i="28"/>
  <c r="E11" i="28"/>
  <c r="U11" i="28"/>
  <c r="E12" i="28"/>
  <c r="AC12" i="28"/>
  <c r="E13" i="28"/>
  <c r="V13" i="28"/>
  <c r="H14" i="28"/>
  <c r="K15" i="28"/>
  <c r="W15" i="28"/>
  <c r="S16" i="28"/>
  <c r="X17" i="28"/>
  <c r="X19" i="28"/>
  <c r="L20" i="28"/>
  <c r="X21" i="28"/>
  <c r="C23" i="28"/>
  <c r="C25" i="28"/>
  <c r="X25" i="28"/>
  <c r="C27" i="28"/>
  <c r="L28" i="28"/>
  <c r="L30" i="28"/>
  <c r="C31" i="28"/>
  <c r="L32" i="28"/>
  <c r="AG33" i="28"/>
  <c r="H39" i="28"/>
  <c r="H44" i="28"/>
  <c r="F4" i="28"/>
  <c r="V4" i="28"/>
  <c r="N5" i="28"/>
  <c r="V5" i="28"/>
  <c r="F6" i="28"/>
  <c r="V6" i="28"/>
  <c r="N7" i="28"/>
  <c r="V7" i="28"/>
  <c r="F8" i="28"/>
  <c r="V8" i="28"/>
  <c r="N9" i="28"/>
  <c r="V9" i="28"/>
  <c r="F10" i="28"/>
  <c r="V10" i="28"/>
  <c r="N11" i="28"/>
  <c r="V11" i="28"/>
  <c r="F12" i="28"/>
  <c r="V12" i="28"/>
  <c r="N13" i="28"/>
  <c r="W13" i="28"/>
  <c r="I14" i="28"/>
  <c r="AE14" i="28"/>
  <c r="F16" i="28"/>
  <c r="T16" i="28"/>
  <c r="AA17" i="28"/>
  <c r="D19" i="28"/>
  <c r="D21" i="28"/>
  <c r="AA21" i="28"/>
  <c r="D23" i="28"/>
  <c r="P24" i="28"/>
  <c r="P26" i="28"/>
  <c r="D27" i="28"/>
  <c r="P28" i="28"/>
  <c r="AA29" i="28"/>
  <c r="AA31" i="28"/>
  <c r="P32" i="28"/>
  <c r="D34" i="28"/>
  <c r="R36" i="28"/>
  <c r="AC50" i="28"/>
  <c r="G4" i="28"/>
  <c r="W4" i="28"/>
  <c r="G5" i="28"/>
  <c r="AE5" i="28"/>
  <c r="G6" i="28"/>
  <c r="W6" i="28"/>
  <c r="G7" i="28"/>
  <c r="AE7" i="28"/>
  <c r="G8" i="28"/>
  <c r="W8" i="28"/>
  <c r="G9" i="28"/>
  <c r="O9" i="28"/>
  <c r="AE9" i="28"/>
  <c r="G10" i="28"/>
  <c r="W10" i="28"/>
  <c r="G11" i="28"/>
  <c r="O11" i="28"/>
  <c r="AE11" i="28"/>
  <c r="G12" i="28"/>
  <c r="W12" i="28"/>
  <c r="G13" i="28"/>
  <c r="O13" i="28"/>
  <c r="AG13" i="28"/>
  <c r="K14" i="28"/>
  <c r="AF14" i="28"/>
  <c r="AA15" i="28"/>
  <c r="G16" i="28"/>
  <c r="H17" i="28"/>
  <c r="AB17" i="28"/>
  <c r="H19" i="28"/>
  <c r="S20" i="28"/>
  <c r="H21" i="28"/>
  <c r="S22" i="28"/>
  <c r="H23" i="28"/>
  <c r="S24" i="28"/>
  <c r="AB25" i="28"/>
  <c r="S26" i="28"/>
  <c r="AB27" i="28"/>
  <c r="S28" i="28"/>
  <c r="AB29" i="28"/>
  <c r="H31" i="28"/>
  <c r="AB31" i="28"/>
  <c r="K33" i="28"/>
  <c r="F34" i="28"/>
  <c r="AA36" i="28"/>
  <c r="AF45" i="28"/>
  <c r="T53" i="28"/>
  <c r="P4" i="28"/>
  <c r="X4" i="28"/>
  <c r="H5" i="28"/>
  <c r="X5" i="28"/>
  <c r="AF5" i="28"/>
  <c r="P6" i="28"/>
  <c r="X6" i="28"/>
  <c r="H7" i="28"/>
  <c r="X7" i="28"/>
  <c r="AF7" i="28"/>
  <c r="P8" i="28"/>
  <c r="X8" i="28"/>
  <c r="H9" i="28"/>
  <c r="X9" i="28"/>
  <c r="AF9" i="28"/>
  <c r="P10" i="28"/>
  <c r="X10" i="28"/>
  <c r="H11" i="28"/>
  <c r="X11" i="28"/>
  <c r="AF11" i="28"/>
  <c r="P12" i="28"/>
  <c r="X12" i="28"/>
  <c r="H13" i="28"/>
  <c r="Y13" i="28"/>
  <c r="C14" i="28"/>
  <c r="V14" i="28"/>
  <c r="C15" i="28"/>
  <c r="AB15" i="28"/>
  <c r="X16" i="28"/>
  <c r="K17" i="28"/>
  <c r="T18" i="28"/>
  <c r="K19" i="28"/>
  <c r="T20" i="28"/>
  <c r="AF21" i="28"/>
  <c r="T22" i="28"/>
  <c r="AF23" i="28"/>
  <c r="T24" i="28"/>
  <c r="AF25" i="28"/>
  <c r="K27" i="28"/>
  <c r="AF27" i="28"/>
  <c r="K29" i="28"/>
  <c r="AF29" i="28"/>
  <c r="K31" i="28"/>
  <c r="T32" i="28"/>
  <c r="P33" i="28"/>
  <c r="K35" i="28"/>
  <c r="C37" i="28"/>
  <c r="H46" i="28"/>
  <c r="AH87" i="28"/>
  <c r="Z87" i="28"/>
  <c r="J87" i="28"/>
  <c r="AH86" i="28"/>
  <c r="R86" i="28"/>
  <c r="AH85" i="28"/>
  <c r="Z85" i="28"/>
  <c r="J85" i="28"/>
  <c r="AH84" i="28"/>
  <c r="R84" i="28"/>
  <c r="AH83" i="28"/>
  <c r="Z83" i="28"/>
  <c r="J83" i="28"/>
  <c r="AH82" i="28"/>
  <c r="R82" i="28"/>
  <c r="AH81" i="28"/>
  <c r="Z81" i="28"/>
  <c r="J81" i="28"/>
  <c r="AH80" i="28"/>
  <c r="Z80" i="28"/>
  <c r="R80" i="28"/>
  <c r="AH79" i="28"/>
  <c r="Z79" i="28"/>
  <c r="R79" i="28"/>
  <c r="J79" i="28"/>
  <c r="AH78" i="28"/>
  <c r="Z78" i="28"/>
  <c r="R78" i="28"/>
  <c r="AH77" i="28"/>
  <c r="Z77" i="28"/>
  <c r="R77" i="28"/>
  <c r="J77" i="28"/>
  <c r="AH76" i="28"/>
  <c r="Z76" i="28"/>
  <c r="R76" i="28"/>
  <c r="AH75" i="28"/>
  <c r="Z75" i="28"/>
  <c r="R75" i="28"/>
  <c r="J75" i="28"/>
  <c r="AH74" i="28"/>
  <c r="Z74" i="28"/>
  <c r="R74" i="28"/>
  <c r="AH73" i="28"/>
  <c r="Z73" i="28"/>
  <c r="R73" i="28"/>
  <c r="J73" i="28"/>
  <c r="AH72" i="28"/>
  <c r="Z72" i="28"/>
  <c r="R72" i="28"/>
  <c r="AG87" i="28"/>
  <c r="Y87" i="28"/>
  <c r="Q87" i="28"/>
  <c r="I87" i="28"/>
  <c r="AG86" i="28"/>
  <c r="Y86" i="28"/>
  <c r="Q86" i="28"/>
  <c r="AG85" i="28"/>
  <c r="Y85" i="28"/>
  <c r="Q85" i="28"/>
  <c r="I85" i="28"/>
  <c r="AG84" i="28"/>
  <c r="Y84" i="28"/>
  <c r="Q84" i="28"/>
  <c r="AG83" i="28"/>
  <c r="Y83" i="28"/>
  <c r="Q83" i="28"/>
  <c r="I83" i="28"/>
  <c r="AG82" i="28"/>
  <c r="Y82" i="28"/>
  <c r="Q82" i="28"/>
  <c r="AG81" i="28"/>
  <c r="Y81" i="28"/>
  <c r="Q81" i="28"/>
  <c r="I81" i="28"/>
  <c r="AG80" i="28"/>
  <c r="Y80" i="28"/>
  <c r="Q80" i="28"/>
  <c r="AG79" i="28"/>
  <c r="Y79" i="28"/>
  <c r="Q79" i="28"/>
  <c r="I79" i="28"/>
  <c r="AG78" i="28"/>
  <c r="Y78" i="28"/>
  <c r="Q78" i="28"/>
  <c r="AG77" i="28"/>
  <c r="Y77" i="28"/>
  <c r="Q77" i="28"/>
  <c r="I77" i="28"/>
  <c r="AG76" i="28"/>
  <c r="Y76" i="28"/>
  <c r="Q76" i="28"/>
  <c r="AG75" i="28"/>
  <c r="Y75" i="28"/>
  <c r="Q75" i="28"/>
  <c r="I75" i="28"/>
  <c r="AG74" i="28"/>
  <c r="Y74" i="28"/>
  <c r="Q74" i="28"/>
  <c r="AG73" i="28"/>
  <c r="Y73" i="28"/>
  <c r="Q73" i="28"/>
  <c r="I73" i="28"/>
  <c r="AG72" i="28"/>
  <c r="Y72" i="28"/>
  <c r="Q72" i="28"/>
  <c r="AG71" i="28"/>
  <c r="Y71" i="28"/>
  <c r="Q71" i="28"/>
  <c r="I71" i="28"/>
  <c r="AG70" i="28"/>
  <c r="Y70" i="28"/>
  <c r="Q70" i="28"/>
  <c r="AG69" i="28"/>
  <c r="Y69" i="28"/>
  <c r="Q69" i="28"/>
  <c r="I69" i="28"/>
  <c r="AG68" i="28"/>
  <c r="Y68" i="28"/>
  <c r="Q68" i="28"/>
  <c r="AG67" i="28"/>
  <c r="Y67" i="28"/>
  <c r="Q67" i="28"/>
  <c r="I67" i="28"/>
  <c r="AG66" i="28"/>
  <c r="AF87" i="28"/>
  <c r="X87" i="28"/>
  <c r="H87" i="28"/>
  <c r="AF86" i="28"/>
  <c r="X86" i="28"/>
  <c r="P86" i="28"/>
  <c r="H86" i="28"/>
  <c r="AF85" i="28"/>
  <c r="X85" i="28"/>
  <c r="H85" i="28"/>
  <c r="AF84" i="28"/>
  <c r="X84" i="28"/>
  <c r="P84" i="28"/>
  <c r="H84" i="28"/>
  <c r="AF83" i="28"/>
  <c r="X83" i="28"/>
  <c r="H83" i="28"/>
  <c r="AF82" i="28"/>
  <c r="X82" i="28"/>
  <c r="P82" i="28"/>
  <c r="H82" i="28"/>
  <c r="AF81" i="28"/>
  <c r="X81" i="28"/>
  <c r="H81" i="28"/>
  <c r="AF80" i="28"/>
  <c r="X80" i="28"/>
  <c r="P80" i="28"/>
  <c r="H80" i="28"/>
  <c r="AF79" i="28"/>
  <c r="X79" i="28"/>
  <c r="H79" i="28"/>
  <c r="AF78" i="28"/>
  <c r="X78" i="28"/>
  <c r="P78" i="28"/>
  <c r="H78" i="28"/>
  <c r="AF77" i="28"/>
  <c r="X77" i="28"/>
  <c r="H77" i="28"/>
  <c r="AF76" i="28"/>
  <c r="X76" i="28"/>
  <c r="P76" i="28"/>
  <c r="H76" i="28"/>
  <c r="AF75" i="28"/>
  <c r="X75" i="28"/>
  <c r="H75" i="28"/>
  <c r="AF74" i="28"/>
  <c r="X74" i="28"/>
  <c r="P74" i="28"/>
  <c r="H74" i="28"/>
  <c r="AF73" i="28"/>
  <c r="X73" i="28"/>
  <c r="H73" i="28"/>
  <c r="AF72" i="28"/>
  <c r="X72" i="28"/>
  <c r="P72" i="28"/>
  <c r="H72" i="28"/>
  <c r="AE87" i="28"/>
  <c r="W87" i="28"/>
  <c r="G87" i="28"/>
  <c r="AE86" i="28"/>
  <c r="W86" i="28"/>
  <c r="O86" i="28"/>
  <c r="G86" i="28"/>
  <c r="AE85" i="28"/>
  <c r="W85" i="28"/>
  <c r="G85" i="28"/>
  <c r="AE84" i="28"/>
  <c r="W84" i="28"/>
  <c r="O84" i="28"/>
  <c r="G84" i="28"/>
  <c r="AE83" i="28"/>
  <c r="W83" i="28"/>
  <c r="G83" i="28"/>
  <c r="AE82" i="28"/>
  <c r="W82" i="28"/>
  <c r="O82" i="28"/>
  <c r="G82" i="28"/>
  <c r="AE81" i="28"/>
  <c r="W81" i="28"/>
  <c r="G81" i="28"/>
  <c r="AE80" i="28"/>
  <c r="W80" i="28"/>
  <c r="O80" i="28"/>
  <c r="G80" i="28"/>
  <c r="AE79" i="28"/>
  <c r="W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K12" i="24" s="1"/>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22" i="26" l="1"/>
  <c r="P22" i="26" s="1"/>
  <c r="J22" i="26"/>
  <c r="K22" i="26" s="1"/>
  <c r="O2" i="24"/>
  <c r="Z82" i="28"/>
  <c r="Z84" i="28"/>
  <c r="Z86" i="28"/>
  <c r="H41" i="28"/>
  <c r="T30" i="28"/>
  <c r="K25" i="28"/>
  <c r="AF19" i="28"/>
  <c r="O15" i="28"/>
  <c r="AF12" i="28"/>
  <c r="AF10" i="28"/>
  <c r="AF8" i="28"/>
  <c r="AF6" i="28"/>
  <c r="AF4" i="28"/>
  <c r="J35" i="28"/>
  <c r="H29" i="28"/>
  <c r="AB23" i="28"/>
  <c r="S18" i="28"/>
  <c r="T14" i="28"/>
  <c r="O12" i="28"/>
  <c r="O10" i="28"/>
  <c r="O8" i="28"/>
  <c r="O6" i="28"/>
  <c r="O4" i="28"/>
  <c r="F33" i="28"/>
  <c r="AA27" i="28"/>
  <c r="P22" i="28"/>
  <c r="D17" i="28"/>
  <c r="AF13" i="28"/>
  <c r="AD11" i="28"/>
  <c r="AD9" i="28"/>
  <c r="AD7" i="28"/>
  <c r="AD1" i="28" s="1"/>
  <c r="AD5" i="28"/>
  <c r="M50" i="28"/>
  <c r="X31" i="28"/>
  <c r="L26" i="28"/>
  <c r="C21" i="28"/>
  <c r="D16" i="28"/>
  <c r="M13" i="28"/>
  <c r="M11" i="28"/>
  <c r="M9" i="28"/>
  <c r="M7" i="28"/>
  <c r="M5" i="28"/>
  <c r="L7" i="24"/>
  <c r="J42" i="19" s="1"/>
  <c r="K9" i="24"/>
  <c r="L9" i="24" s="1"/>
  <c r="J25" i="19" s="1"/>
  <c r="CE3" i="25"/>
  <c r="P2" i="24" s="1"/>
  <c r="O39" i="26"/>
  <c r="P39" i="26" s="1"/>
  <c r="J39" i="26"/>
  <c r="K39" i="26" s="1"/>
  <c r="O41" i="26"/>
  <c r="P41" i="26" s="1"/>
  <c r="J41" i="26"/>
  <c r="K41" i="26" s="1"/>
  <c r="M2" i="24"/>
  <c r="P13" i="24"/>
  <c r="O8" i="26"/>
  <c r="P8" i="26" s="1"/>
  <c r="J8" i="26"/>
  <c r="K8" i="26" s="1"/>
  <c r="O29" i="26"/>
  <c r="P29" i="26" s="1"/>
  <c r="J29" i="26"/>
  <c r="K29" i="26" s="1"/>
  <c r="S2" i="24"/>
  <c r="R81" i="28"/>
  <c r="R83" i="28"/>
  <c r="R85" i="28"/>
  <c r="R87" i="28"/>
  <c r="K34" i="28"/>
  <c r="T28" i="28"/>
  <c r="K23" i="28"/>
  <c r="AF17" i="28"/>
  <c r="L14" i="28"/>
  <c r="H12" i="28"/>
  <c r="H10" i="28"/>
  <c r="H8" i="28"/>
  <c r="H6" i="28"/>
  <c r="H4" i="28"/>
  <c r="H1" i="28" s="1"/>
  <c r="S32" i="28"/>
  <c r="H27" i="28"/>
  <c r="AB21" i="28"/>
  <c r="W16" i="28"/>
  <c r="X13" i="28"/>
  <c r="W11" i="28"/>
  <c r="W9" i="28"/>
  <c r="W7" i="28"/>
  <c r="W5" i="28"/>
  <c r="H45" i="28"/>
  <c r="D31" i="28"/>
  <c r="AA25" i="28"/>
  <c r="P20" i="28"/>
  <c r="X15" i="28"/>
  <c r="F13" i="28"/>
  <c r="F11" i="28"/>
  <c r="F9" i="28"/>
  <c r="F7" i="28"/>
  <c r="F5" i="28"/>
  <c r="P36" i="28"/>
  <c r="X29" i="28"/>
  <c r="L24" i="28"/>
  <c r="C19" i="28"/>
  <c r="AD14" i="28"/>
  <c r="U12" i="28"/>
  <c r="U10" i="28"/>
  <c r="U8" i="28"/>
  <c r="U6" i="28"/>
  <c r="U4" i="28"/>
  <c r="J10" i="26"/>
  <c r="K10" i="26" s="1"/>
  <c r="O10" i="26"/>
  <c r="P10" i="26" s="1"/>
  <c r="J24" i="26"/>
  <c r="K24" i="26" s="1"/>
  <c r="O24" i="26"/>
  <c r="P24" i="26" s="1"/>
  <c r="O7" i="28"/>
  <c r="O5" i="28"/>
  <c r="AF39" i="28"/>
  <c r="P30" i="28"/>
  <c r="D25" i="28"/>
  <c r="AA19" i="28"/>
  <c r="L15" i="28"/>
  <c r="AD12" i="28"/>
  <c r="AD10" i="28"/>
  <c r="AD8" i="28"/>
  <c r="AD6" i="28"/>
  <c r="AD4" i="28"/>
  <c r="AF34" i="28"/>
  <c r="C29" i="28"/>
  <c r="X23" i="28"/>
  <c r="L18" i="28"/>
  <c r="Q14" i="28"/>
  <c r="M12" i="28"/>
  <c r="M10" i="28"/>
  <c r="M8" i="28"/>
  <c r="M6" i="28"/>
  <c r="O49" i="26"/>
  <c r="P49" i="26" s="1"/>
  <c r="J49" i="26"/>
  <c r="K49" i="26" s="1"/>
  <c r="O36" i="26"/>
  <c r="P36" i="26" s="1"/>
  <c r="J36" i="26"/>
  <c r="K36" i="26" s="1"/>
  <c r="N13" i="24"/>
  <c r="M13" i="24"/>
  <c r="H56" i="28"/>
  <c r="AF43" i="28"/>
  <c r="R35" i="28"/>
  <c r="AB32" i="28"/>
  <c r="AF30" i="28"/>
  <c r="L29" i="28"/>
  <c r="S27" i="28"/>
  <c r="T25" i="28"/>
  <c r="C24" i="28"/>
  <c r="H22" i="28"/>
  <c r="K20" i="28"/>
  <c r="X18" i="28"/>
  <c r="AE16" i="28"/>
  <c r="V15" i="28"/>
  <c r="V1" i="28" s="1"/>
  <c r="W14" i="28"/>
  <c r="AC13" i="28"/>
  <c r="D13" i="28"/>
  <c r="Q12" i="28"/>
  <c r="AA11" i="28"/>
  <c r="D11" i="28"/>
  <c r="Q10" i="28"/>
  <c r="AA9" i="28"/>
  <c r="D9" i="28"/>
  <c r="Q8" i="28"/>
  <c r="AA7" i="28"/>
  <c r="D7" i="28"/>
  <c r="Q6" i="28"/>
  <c r="AA5" i="28"/>
  <c r="AA1" i="28" s="1"/>
  <c r="D5" i="28"/>
  <c r="Q4" i="28"/>
  <c r="H43" i="28"/>
  <c r="L27" i="28"/>
  <c r="H20" i="28"/>
  <c r="T15" i="28"/>
  <c r="L12" i="28"/>
  <c r="C9" i="28"/>
  <c r="C1" i="28" s="1"/>
  <c r="G6" i="26" s="1"/>
  <c r="L6" i="28"/>
  <c r="L4" i="28"/>
  <c r="S7" i="28"/>
  <c r="AF37" i="28"/>
  <c r="K16" i="28"/>
  <c r="D12" i="28"/>
  <c r="D10" i="28"/>
  <c r="Q7" i="28"/>
  <c r="Q1" i="28" s="1"/>
  <c r="AA4" i="28"/>
  <c r="H37" i="28"/>
  <c r="T31" i="28"/>
  <c r="C30" i="28"/>
  <c r="H28" i="28"/>
  <c r="X24" i="28"/>
  <c r="AB22" i="28"/>
  <c r="L19" i="28"/>
  <c r="S17" i="28"/>
  <c r="L13" i="28"/>
  <c r="C12" i="28"/>
  <c r="C10" i="28"/>
  <c r="Y8" i="28"/>
  <c r="Y6" i="28"/>
  <c r="L5" i="28"/>
  <c r="AF41" i="28"/>
  <c r="Y34" i="28"/>
  <c r="K32" i="28"/>
  <c r="X30" i="28"/>
  <c r="AB28" i="28"/>
  <c r="AF26" i="28"/>
  <c r="L25" i="28"/>
  <c r="S23" i="28"/>
  <c r="T21" i="28"/>
  <c r="C20" i="28"/>
  <c r="H18" i="28"/>
  <c r="P16" i="28"/>
  <c r="P15" i="28"/>
  <c r="O14" i="28"/>
  <c r="U13" i="28"/>
  <c r="AG12" i="28"/>
  <c r="K12" i="28"/>
  <c r="K1" i="28" s="1"/>
  <c r="T11" i="28"/>
  <c r="AG10" i="28"/>
  <c r="K10" i="28"/>
  <c r="T9" i="28"/>
  <c r="AG8" i="28"/>
  <c r="K8" i="28"/>
  <c r="T7" i="28"/>
  <c r="AG6" i="28"/>
  <c r="AG1" i="28" s="1"/>
  <c r="K6" i="28"/>
  <c r="T5" i="28"/>
  <c r="AG4" i="28"/>
  <c r="K4" i="28"/>
  <c r="H38" i="28"/>
  <c r="Q34" i="28"/>
  <c r="H32" i="28"/>
  <c r="K30" i="28"/>
  <c r="X28" i="28"/>
  <c r="AB26" i="28"/>
  <c r="AF24" i="28"/>
  <c r="L23" i="28"/>
  <c r="S21" i="28"/>
  <c r="T19" i="28"/>
  <c r="O16" i="28"/>
  <c r="H15" i="28"/>
  <c r="M14" i="28"/>
  <c r="T13" i="28"/>
  <c r="AB12" i="28"/>
  <c r="I12" i="28"/>
  <c r="S11" i="28"/>
  <c r="AB10" i="28"/>
  <c r="I10" i="28"/>
  <c r="S9" i="28"/>
  <c r="S1" i="28" s="1"/>
  <c r="AB8" i="28"/>
  <c r="I8" i="28"/>
  <c r="AB6" i="28"/>
  <c r="I6" i="28"/>
  <c r="S5" i="28"/>
  <c r="I4" i="28"/>
  <c r="C32" i="28"/>
  <c r="D4" i="28"/>
  <c r="D1" i="28" s="1"/>
  <c r="H49" i="28"/>
  <c r="C16" i="28"/>
  <c r="Y10" i="28"/>
  <c r="C8" i="28"/>
  <c r="C6" i="28"/>
  <c r="C4"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AB30" i="28"/>
  <c r="K18" i="28"/>
  <c r="AA13" i="28"/>
  <c r="Y11" i="28"/>
  <c r="Y9" i="28"/>
  <c r="Y7" i="28"/>
  <c r="C5" i="28"/>
  <c r="AB4" i="28"/>
  <c r="AB1" i="28" s="1"/>
  <c r="K28" i="28"/>
  <c r="L21" i="28"/>
  <c r="G15" i="28"/>
  <c r="Q13" i="28"/>
  <c r="Q11" i="28"/>
  <c r="Q9" i="28"/>
  <c r="D8" i="28"/>
  <c r="AA6" i="28"/>
  <c r="Q5" i="28"/>
  <c r="F14" i="28"/>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AB34" i="28"/>
  <c r="X32" i="28"/>
  <c r="AF28" i="28"/>
  <c r="S25" i="28"/>
  <c r="T23" i="28"/>
  <c r="C22" i="28"/>
  <c r="AA16" i="28"/>
  <c r="P14" i="28"/>
  <c r="C13" i="28"/>
  <c r="C11" i="28"/>
  <c r="L10" i="28"/>
  <c r="L8" i="28"/>
  <c r="C7" i="28"/>
  <c r="Y5" i="28"/>
  <c r="Y1" i="28" s="1"/>
  <c r="C18" i="28"/>
  <c r="AA33" i="28"/>
  <c r="H30" i="28"/>
  <c r="X26" i="28"/>
  <c r="AB24" i="28"/>
  <c r="AF22" i="28"/>
  <c r="S19" i="28"/>
  <c r="T17" i="28"/>
  <c r="G14" i="28"/>
  <c r="AA12" i="28"/>
  <c r="AA10" i="28"/>
  <c r="AA8" i="28"/>
  <c r="D6" i="28"/>
  <c r="Z33" i="28"/>
  <c r="K26" i="28"/>
  <c r="AF20" i="28"/>
  <c r="AF1" i="28" s="1"/>
  <c r="D15" i="28"/>
  <c r="Y12" i="28"/>
  <c r="L11" i="28"/>
  <c r="L9" i="28"/>
  <c r="L7" i="28"/>
  <c r="Y4" i="28"/>
  <c r="O33" i="26"/>
  <c r="P33" i="26" s="1"/>
  <c r="J33" i="26"/>
  <c r="K33" i="26" s="1"/>
  <c r="O79" i="28"/>
  <c r="O81" i="28"/>
  <c r="O83" i="28"/>
  <c r="O85" i="28"/>
  <c r="O87" i="28"/>
  <c r="P73" i="28"/>
  <c r="P75" i="28"/>
  <c r="P77" i="28"/>
  <c r="P79" i="28"/>
  <c r="P81" i="28"/>
  <c r="P83" i="28"/>
  <c r="P85" i="28"/>
  <c r="P87" i="28"/>
  <c r="I68" i="28"/>
  <c r="I70" i="28"/>
  <c r="I72" i="28"/>
  <c r="I1" i="28" s="1"/>
  <c r="I74" i="28"/>
  <c r="I76" i="28"/>
  <c r="I78" i="28"/>
  <c r="I80" i="28"/>
  <c r="I82" i="28"/>
  <c r="I84" i="28"/>
  <c r="I86" i="28"/>
  <c r="J72" i="28"/>
  <c r="J74" i="28"/>
  <c r="J76" i="28"/>
  <c r="J78" i="28"/>
  <c r="J80" i="28"/>
  <c r="J82" i="28"/>
  <c r="J84" i="28"/>
  <c r="J86" i="28"/>
  <c r="T55" i="28"/>
  <c r="AF31" i="28"/>
  <c r="T26" i="28"/>
  <c r="K21" i="28"/>
  <c r="H16" i="28"/>
  <c r="P13" i="28"/>
  <c r="P11" i="28"/>
  <c r="P9" i="28"/>
  <c r="P7" i="28"/>
  <c r="P1" i="28" s="1"/>
  <c r="P5" i="28"/>
  <c r="H40" i="28"/>
  <c r="S30" i="28"/>
  <c r="H25" i="28"/>
  <c r="AB19" i="28"/>
  <c r="N15" i="28"/>
  <c r="AE12" i="28"/>
  <c r="AE10" i="28"/>
  <c r="AE8" i="28"/>
  <c r="AE6" i="28"/>
  <c r="AE4" i="28"/>
  <c r="AE1" i="28" s="1"/>
  <c r="D35" i="28"/>
  <c r="D29" i="28"/>
  <c r="AA23" i="28"/>
  <c r="P18" i="28"/>
  <c r="S14" i="28"/>
  <c r="N12" i="28"/>
  <c r="N10" i="28"/>
  <c r="N8" i="28"/>
  <c r="N6" i="28"/>
  <c r="N4" i="28"/>
  <c r="D33" i="28"/>
  <c r="X27" i="28"/>
  <c r="L22" i="28"/>
  <c r="C17" i="28"/>
  <c r="AE13" i="28"/>
  <c r="AC11" i="28"/>
  <c r="AC9" i="28"/>
  <c r="AC7" i="28"/>
  <c r="AC5" i="28"/>
  <c r="AC1" i="28" s="1"/>
  <c r="O21" i="26"/>
  <c r="P21" i="26" s="1"/>
  <c r="J21" i="26"/>
  <c r="K21" i="26" s="1"/>
  <c r="K3" i="24"/>
  <c r="L3" i="24" s="1"/>
  <c r="J26" i="19" s="1"/>
  <c r="T2" i="24"/>
  <c r="K13" i="24"/>
  <c r="S13" i="24"/>
  <c r="R2" i="24"/>
  <c r="P12" i="24"/>
  <c r="M12" i="24"/>
  <c r="O13" i="24"/>
  <c r="K16" i="24" a="1"/>
  <c r="K16" i="24" s="1"/>
  <c r="L16" i="24" s="1"/>
  <c r="J14" i="19" s="1"/>
  <c r="R13" i="24"/>
  <c r="O12" i="24"/>
  <c r="AH1" i="28"/>
  <c r="R1" i="28"/>
  <c r="G35" i="26" s="1"/>
  <c r="G1" i="28"/>
  <c r="Z1" i="28"/>
  <c r="J1" i="28"/>
  <c r="X1" i="28"/>
  <c r="U1" i="28"/>
  <c r="M1" i="28"/>
  <c r="E1" i="28"/>
  <c r="W1" i="28"/>
  <c r="O1" i="28"/>
  <c r="R161" i="1"/>
  <c r="Q161" i="1"/>
  <c r="P161" i="1"/>
  <c r="O161" i="1"/>
  <c r="N161" i="1"/>
  <c r="M161" i="1"/>
  <c r="L161" i="1"/>
  <c r="K161" i="1"/>
  <c r="J161" i="1"/>
  <c r="B161" i="1"/>
  <c r="A161" i="1"/>
  <c r="L13" i="24" l="1"/>
  <c r="J65" i="19" s="1"/>
  <c r="L1" i="28"/>
  <c r="L12" i="24"/>
  <c r="J34" i="19" s="1"/>
  <c r="O35" i="26"/>
  <c r="P35" i="26" s="1"/>
  <c r="J35" i="26"/>
  <c r="K35" i="26" s="1"/>
  <c r="L2" i="24"/>
  <c r="J17" i="19" s="1"/>
  <c r="N1" i="28"/>
  <c r="T1" i="28"/>
  <c r="F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<sst xmlns="http://schemas.openxmlformats.org/spreadsheetml/2006/main" count="35255" uniqueCount="4358">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</sst>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3829</v>
      </c>
      <c r="C1" s="353">
        <v>45503</v>
      </c>
      <c r="G1" s="354" t="s">
        <v>3763</v>
      </c>
      <c r="H1" s="354" t="s">
        <v>3764</v>
      </c>
    </row>
    <row r="2" spans="1:8" x14ac:dyDescent="0.75">
      <c r="B2" t="str">
        <f>_xlfn.XLOOKUP(B1,H:H,G:G,0,0,1)</f>
        <v>NV</v>
      </c>
      <c r="C2" t="str">
        <f>_xlfn.XLOOKUP(B2,G:G, H:H, 0,0,1)</f>
        <v>Nevada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Nevada.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Nevada. After weighing for coop and municipality requirements, the BAU assumes a total CES of 49%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After weighing for coop and municipality requirements, the BAU assumes a total CES of 49%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Nevada. After weighing for coop and municipality requirements, the BAU assumes a total CES of 49%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690%.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-71%.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Nevada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PV:**Nevada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Wind:**Nevada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47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Nevada.</v>
      </c>
      <c r="L9" s="2" t="str">
        <f>J9&amp;K9</f>
        <v>**Description:** This policy prevents new capacity of the selected type(s) from being built or deployed.  // **Guidance for setting values:**No new coal is planned in Nevada.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6"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s="1"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s="1"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Nevada</v>
      </c>
      <c r="B3" s="404">
        <f>ROUND(SUMIFS(B$4:B$54, $A$4:$A$54, $A$3),0)</f>
        <v>47252</v>
      </c>
      <c r="C3" s="405">
        <f t="shared" ref="C3" si="0">ROUND(SUMIFS(C$4:C$54, $A$4:$A$54, $A$3),0)</f>
        <v>47</v>
      </c>
      <c r="D3" s="404">
        <f>SUMIFS(D$4:D$54, $A$4:$A$54, $A$3)</f>
        <v>2917972</v>
      </c>
      <c r="E3" s="404">
        <f>SUMIFS(E$4:E$54, $A$4:$A$54, $A$3)</f>
        <v>843788.00000000105</v>
      </c>
      <c r="F3" s="406">
        <f>ROUND(SUMIFS(F$4:F$54,$A$4:$A$54,$A$3)*100,0)</f>
        <v>-71</v>
      </c>
      <c r="G3" s="178">
        <f>SUMIFS(G$4:G$54, $A$4:$A$54, $A$3)</f>
        <v>66761</v>
      </c>
      <c r="H3" s="178">
        <f>SUMIFS(H$4:H$54, $A$4:$A$54, $A$3)</f>
        <v>527100</v>
      </c>
      <c r="I3" s="406">
        <f>ROUND(SUMIFS(I$4:I$54,$A$4:$A$54,$A$3)*100,0)</f>
        <v>690</v>
      </c>
      <c r="J3" s="406">
        <f>ROUND(SUMIFS(J$4:J$54, $A$4:$A$54, $A$3),0)</f>
        <v>1908</v>
      </c>
      <c r="K3" s="178">
        <f t="shared" ref="K3:AI3" si="1">ROUND(SUMIFS(K$4:K$54, $A$4:$A$54, $A$3),0)</f>
        <v>694</v>
      </c>
      <c r="L3" s="406">
        <f t="shared" si="1"/>
        <v>913</v>
      </c>
      <c r="M3" s="178">
        <f t="shared" si="1"/>
        <v>500</v>
      </c>
      <c r="N3" s="178">
        <f t="shared" si="1"/>
        <v>700</v>
      </c>
      <c r="O3" s="178">
        <f t="shared" si="1"/>
        <v>0</v>
      </c>
      <c r="P3" s="178">
        <f t="shared" si="1"/>
        <v>0</v>
      </c>
      <c r="Q3" s="178">
        <f t="shared" si="1"/>
        <v>0</v>
      </c>
      <c r="R3" s="178">
        <f t="shared" si="1"/>
        <v>0</v>
      </c>
      <c r="S3" s="406">
        <f t="shared" si="1"/>
        <v>0</v>
      </c>
      <c r="T3" s="178">
        <f t="shared" si="1"/>
        <v>740</v>
      </c>
      <c r="U3" s="178">
        <f t="shared" si="1"/>
        <v>5445</v>
      </c>
      <c r="V3" s="178">
        <f t="shared" si="1"/>
        <v>0</v>
      </c>
      <c r="W3" s="178">
        <f t="shared" si="1"/>
        <v>1051</v>
      </c>
      <c r="X3" s="178">
        <f t="shared" si="1"/>
        <v>150</v>
      </c>
      <c r="Y3" s="178">
        <f t="shared" si="1"/>
        <v>2117</v>
      </c>
      <c r="Z3" s="178">
        <f t="shared" si="1"/>
        <v>179</v>
      </c>
      <c r="AA3" s="178">
        <f t="shared" si="1"/>
        <v>10</v>
      </c>
      <c r="AB3" s="178">
        <f t="shared" si="1"/>
        <v>518</v>
      </c>
      <c r="AC3" s="178">
        <f t="shared" si="1"/>
        <v>6</v>
      </c>
      <c r="AD3" s="178">
        <f t="shared" si="1"/>
        <v>1512</v>
      </c>
      <c r="AE3" s="178">
        <f t="shared" si="1"/>
        <v>0</v>
      </c>
      <c r="AF3" s="178">
        <f t="shared" si="1"/>
        <v>0</v>
      </c>
      <c r="AG3" s="178">
        <f t="shared" si="1"/>
        <v>0</v>
      </c>
      <c r="AH3" s="178">
        <f t="shared" si="1"/>
        <v>0</v>
      </c>
      <c r="AI3" s="406">
        <f t="shared" si="1"/>
        <v>0</v>
      </c>
      <c r="AJ3" s="178">
        <f>ROUND(SUMIFS(AJ$4:AJ$54,$A$4:$A$54,$A$3)*100,0)</f>
        <v>27</v>
      </c>
      <c r="AK3" s="178">
        <f t="shared" ref="AK3:AL3" si="2">ROUND(SUMIFS(AK$4:AK$54,$A$4:$A$54,$A$3)*100,0)</f>
        <v>49</v>
      </c>
      <c r="AL3" s="178">
        <f t="shared" si="2"/>
        <v>37</v>
      </c>
      <c r="AM3" s="178">
        <f>SUMIFS(AM$4:AM$54, $A$4:$A$54, $A$3)</f>
        <v>0</v>
      </c>
      <c r="AN3" s="178">
        <f t="shared" ref="AN3:AQ3" si="3">SUMIFS(AN$4:AN$54, $A$4:$A$54, $A$3)</f>
        <v>0</v>
      </c>
      <c r="AO3" s="406">
        <f t="shared" si="3"/>
        <v>0</v>
      </c>
      <c r="AP3" s="406">
        <f t="shared" si="3"/>
        <v>1209</v>
      </c>
      <c r="AQ3" s="406">
        <f t="shared" si="3"/>
        <v>3210931</v>
      </c>
      <c r="AR3" s="406">
        <f>ROUND(SUMIFS(AR$4:AR$54,$A$4:$A$54,$A$3),2)</f>
        <v>37.65</v>
      </c>
      <c r="AS3" s="178">
        <f>SUMIFS(AS$4:AS$54, $A$4:$A$54, $A$3)</f>
        <v>2088895000000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2213620117919.9702</v>
      </c>
      <c r="BB3" s="178">
        <f t="shared" si="4"/>
        <v>0</v>
      </c>
      <c r="BC3" s="178">
        <f t="shared" si="4"/>
        <v>453848296348.87</v>
      </c>
      <c r="BD3" s="178">
        <f t="shared" si="4"/>
        <v>1643305545869.8601</v>
      </c>
      <c r="BE3" s="178">
        <f t="shared" si="4"/>
        <v>370596783545.11298</v>
      </c>
      <c r="BF3" s="178">
        <f t="shared" si="4"/>
        <v>2197835757.4535899</v>
      </c>
      <c r="BG3" s="178">
        <f t="shared" si="4"/>
        <v>2152288127244.6101</v>
      </c>
      <c r="BH3" s="178">
        <f t="shared" si="4"/>
        <v>5085054964152.1699</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4</v>
      </c>
      <c r="BR3" s="406">
        <f t="shared" si="6"/>
        <v>5</v>
      </c>
      <c r="BS3" s="406">
        <f>ROUND(SUMIFS(BS$4:BS$54,$A$4:$A$54,$A$3)*100,0)</f>
        <v>37</v>
      </c>
      <c r="BT3" s="406">
        <f>ROUND(SUMIFS(BT$4:BT$54,$A$4:$A$54,$A$3)*100,0)</f>
        <v>35</v>
      </c>
      <c r="BU3" s="406">
        <f t="shared" ref="BU3:CH3" si="7">ROUND(SUMIFS(BU$4:BU$54,$A$4:$A$54,$A$3)*100,0)</f>
        <v>61</v>
      </c>
      <c r="BV3" s="406">
        <f t="shared" si="7"/>
        <v>71</v>
      </c>
      <c r="BW3" s="406">
        <f t="shared" si="7"/>
        <v>15</v>
      </c>
      <c r="BX3" s="406">
        <f t="shared" si="7"/>
        <v>23</v>
      </c>
      <c r="BY3" s="406">
        <f t="shared" si="7"/>
        <v>41</v>
      </c>
      <c r="BZ3" s="406">
        <f>ROUND(SUMIFS(BZ$4:BZ$54,$A$4:$A$54,$A$3)*100,0)</f>
        <v>42</v>
      </c>
      <c r="CA3" s="406">
        <f>ROUND(SUMIFS(CA$4:CA$54,$A$4:$A$54,$A$3)*100,0)</f>
        <v>100</v>
      </c>
      <c r="CB3" s="406">
        <f>ROUND(SUMIFS(CB$4:CB$54,$A$4:$A$54,$A$3)*100,0)</f>
        <v>100</v>
      </c>
      <c r="CC3" s="406">
        <f t="shared" si="7"/>
        <v>15</v>
      </c>
      <c r="CD3" s="406">
        <f t="shared" si="7"/>
        <v>23</v>
      </c>
      <c r="CE3" s="406">
        <f t="shared" si="7"/>
        <v>41</v>
      </c>
      <c r="CF3" s="406">
        <f t="shared" si="7"/>
        <v>42</v>
      </c>
      <c r="CG3" s="406">
        <f t="shared" si="7"/>
        <v>100</v>
      </c>
      <c r="CH3" s="406">
        <f t="shared" si="7"/>
        <v>100</v>
      </c>
      <c r="CI3" s="178">
        <f>SUMIFS(CI$4:CI$54, $A$4:$A$54, $A$3)</f>
        <v>1</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Nevada.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Nevada.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Nevada.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Nevada.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Nevada.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Nevada.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Nevada.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Nevada.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Nevada.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Nevada.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Nevada.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Nevada.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Nevada.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Nevada.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Nevada.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Nevada.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Nevada.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Nevada.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Nevada. After weighing for coop and municipality requirements, the BAU assumes a total CES of 49%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52</v>
      </c>
      <c r="H35" t="s">
        <v>4060</v>
      </c>
      <c r="I35" s="424">
        <v>2030</v>
      </c>
      <c r="J35" s="424">
        <f t="shared" si="0"/>
        <v>28.6</v>
      </c>
      <c r="K35" s="424">
        <f t="shared" si="1"/>
        <v>28.6</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NV</v>
      </c>
      <c r="C1" s="431">
        <f>SUM(C4:C87)</f>
        <v>31.403714890700495</v>
      </c>
      <c r="D1" s="431">
        <f t="shared" ref="D1:AG1" si="0">SUM(D4:D87)</f>
        <v>33.394096660766998</v>
      </c>
      <c r="E1" s="431">
        <f t="shared" si="0"/>
        <v>34.314045277451612</v>
      </c>
      <c r="F1" s="431">
        <f t="shared" si="0"/>
        <v>34.542849857182908</v>
      </c>
      <c r="G1" s="431">
        <f t="shared" si="0"/>
        <v>36.662705913238497</v>
      </c>
      <c r="H1" s="431">
        <f t="shared" si="0"/>
        <v>35.903878591241416</v>
      </c>
      <c r="I1" s="431">
        <f t="shared" si="0"/>
        <v>38.598673682835717</v>
      </c>
      <c r="J1" s="431">
        <f t="shared" si="0"/>
        <v>38.781498050289102</v>
      </c>
      <c r="K1" s="431">
        <f t="shared" si="0"/>
        <v>42.048691879856499</v>
      </c>
      <c r="L1" s="431">
        <f t="shared" si="0"/>
        <v>42.647814745544714</v>
      </c>
      <c r="M1" s="431">
        <f t="shared" si="0"/>
        <v>46.527855167894103</v>
      </c>
      <c r="N1" s="431">
        <f t="shared" si="0"/>
        <v>45.892490312531407</v>
      </c>
      <c r="O1" s="431">
        <f t="shared" si="0"/>
        <v>42.908256778637309</v>
      </c>
      <c r="P1" s="431">
        <f t="shared" si="0"/>
        <v>45.397484985195696</v>
      </c>
      <c r="Q1" s="431">
        <f t="shared" si="0"/>
        <v>49.566504620013603</v>
      </c>
      <c r="R1" s="431">
        <f t="shared" si="0"/>
        <v>51.998177505168513</v>
      </c>
      <c r="S1" s="431">
        <f t="shared" si="0"/>
        <v>43.148265693116088</v>
      </c>
      <c r="T1" s="431">
        <f t="shared" si="0"/>
        <v>42.866093104287906</v>
      </c>
      <c r="U1" s="431">
        <f t="shared" si="0"/>
        <v>42.190174278397599</v>
      </c>
      <c r="V1" s="431">
        <f t="shared" si="0"/>
        <v>40.862369759734491</v>
      </c>
      <c r="W1" s="431">
        <f t="shared" si="0"/>
        <v>42.368981870404305</v>
      </c>
      <c r="X1" s="431">
        <f t="shared" si="0"/>
        <v>38.855060424510405</v>
      </c>
      <c r="Y1" s="431">
        <f t="shared" si="0"/>
        <v>39.0937483224522</v>
      </c>
      <c r="Z1" s="431">
        <f t="shared" si="0"/>
        <v>40.628880718556104</v>
      </c>
      <c r="AA1" s="431">
        <f t="shared" si="0"/>
        <v>41.466953734717805</v>
      </c>
      <c r="AB1" s="431">
        <f t="shared" si="0"/>
        <v>39.495679441806516</v>
      </c>
      <c r="AC1" s="431">
        <f t="shared" si="0"/>
        <v>40.460447998856779</v>
      </c>
      <c r="AD1" s="431">
        <f t="shared" si="0"/>
        <v>40.412918811134915</v>
      </c>
      <c r="AE1" s="431">
        <f t="shared" si="0"/>
        <v>41.669067928304109</v>
      </c>
      <c r="AF1" s="431">
        <f t="shared" si="0"/>
        <v>42.192325989304393</v>
      </c>
      <c r="AG1" s="431">
        <f t="shared" si="0"/>
        <v>37.808925334116985</v>
      </c>
      <c r="AH1" s="431">
        <f>SUM(AH4:AH87)</f>
        <v>40.665270758578913</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75">
      <c r="A5" s="435" t="s">
        <v>2220</v>
      </c>
      <c r="B5" s="408" t="s">
        <v>4124</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75">
      <c r="A6" s="435" t="s">
        <v>2220</v>
      </c>
      <c r="B6" s="408" t="s">
        <v>4128</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75">
      <c r="A7" s="435" t="s">
        <v>2220</v>
      </c>
      <c r="B7" s="408" t="s">
        <v>4130</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75">
      <c r="A8" s="435" t="s">
        <v>2220</v>
      </c>
      <c r="B8" s="408" t="s">
        <v>4132</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75">
      <c r="A9" s="435" t="s">
        <v>2220</v>
      </c>
      <c r="B9" s="408" t="s">
        <v>4142</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75">
      <c r="A10" s="435" t="s">
        <v>2220</v>
      </c>
      <c r="B10" s="408" t="s">
        <v>4151</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75">
      <c r="A11" s="435" t="s">
        <v>2220</v>
      </c>
      <c r="B11" s="408" t="s">
        <v>4146</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75">
      <c r="A12" s="435" t="s">
        <v>2220</v>
      </c>
      <c r="B12" s="408" t="s">
        <v>4157</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75">
      <c r="A13" s="435" t="s">
        <v>2220</v>
      </c>
      <c r="B13" s="408" t="s">
        <v>4161</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75">
      <c r="A17" s="435" t="s">
        <v>2220</v>
      </c>
      <c r="B17" s="408" t="s">
        <v>4159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75">
      <c r="A30" s="435" t="s">
        <v>2220</v>
      </c>
      <c r="B30" s="408" t="s">
        <v>4192</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2024-07-30T21:45:03Z</dcterms:modified>
</cp:coreProperties>
</file>