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V\elec\BGDPbES\"/>
    </mc:Choice>
  </mc:AlternateContent>
  <xr:revisionPtr revIDLastSave="0" documentId="8_{ABB363D1-DAB1-4819-AA02-846CF7F40979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D31" i="4"/>
  <c r="E4" i="4"/>
  <c r="F4" i="4" s="1"/>
  <c r="H2" i="2" s="1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E28" i="4" s="1"/>
  <c r="C5" i="4" s="1"/>
  <c r="D5" i="4" s="1"/>
  <c r="G3" i="2" s="1"/>
  <c r="D32" i="4"/>
  <c r="D28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C32" i="4" l="1"/>
  <c r="E32" i="4" s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<sst xmlns="http://schemas.openxmlformats.org/spreadsheetml/2006/main" count="4985" uniqueCount="142">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</sst>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107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NV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NV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0.30114555799999998</v>
      </c>
      <c r="D4" s="13">
        <f>MIN(C4/SUMIFS(PTCF!B:B,PTCF!A:A,calcs!B4),1)</f>
        <v>0.33460617555555555</v>
      </c>
      <c r="E4" s="12">
        <f>SUMIFS('all_csv_BECF-pre-ret'!$E:$E,'all_csv_BECF-pre-ret'!$B:$B,$B4,'all_csv_BECF-pre-ret'!$AI:$AI,$C$1)</f>
        <v>0.42437772299999998</v>
      </c>
      <c r="F4" s="13">
        <f>MIN(E4/SUMIFS(PTCF!B:B,PTCF!A:A,calcs!B4),1)</f>
        <v>0.4715308033333333</v>
      </c>
    </row>
    <row r="5" spans="1:6" x14ac:dyDescent="0.25">
      <c r="A5" t="s">
        <v>141</v>
      </c>
      <c r="B5" t="s">
        <v>10</v>
      </c>
      <c r="C5" s="12">
        <f>E28</f>
        <v>0.50742461649195358</v>
      </c>
      <c r="D5" s="13">
        <f>MIN(C5/SUMIFS(PTCF!B:B,PTCF!A:A,calcs!B5),1)</f>
        <v>0.56380512943550398</v>
      </c>
      <c r="E5" s="12">
        <f>E32</f>
        <v>0.50189449682695964</v>
      </c>
      <c r="F5" s="13">
        <f>MIN(E5/SUMIFS(PTCF!B:B,PTCF!A:A,calcs!B5),1)</f>
        <v>0.55766055202995513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0.02</v>
      </c>
      <c r="D6" s="13">
        <f>MIN(C6/SUMIFS(PTCF!B:B,PTCF!A:A,calcs!B6),1)</f>
        <v>2.2222222222222223E-2</v>
      </c>
      <c r="E6" s="12">
        <f>SUMIFS('all_csv_BECF-pre-ret'!$E:$E,'all_csv_BECF-pre-ret'!$B:$B,$B6,'all_csv_BECF-pre-ret'!$AI:$AI,$C$1)</f>
        <v>0.02</v>
      </c>
      <c r="F6" s="13">
        <f>MIN(E6/SUMIFS(PTCF!B:B,PTCF!A:A,calcs!B6),1)</f>
        <v>2.2222222222222223E-2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0.208768973</v>
      </c>
      <c r="D7" s="14">
        <f>MIN(C7/SUMIFS(PTCF!B:B,PTCF!A:A,calcs!B7),1)</f>
        <v>0.44608754914529913</v>
      </c>
      <c r="E7" s="12">
        <f>SUMIFS('all_csv_BECF-pre-ret'!$E:$E,'all_csv_BECF-pre-ret'!$B:$B,$B7,'all_csv_BECF-pre-ret'!$AI:$AI,$C$1)</f>
        <v>0.21103992099999999</v>
      </c>
      <c r="F7" s="14">
        <f>MIN(E7/SUMIFS(PTCF!B:B,PTCF!A:A,calcs!B7),1)</f>
        <v>0.45094000213675212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0.24718643800000001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0.25870928500000001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0.26865277599999998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0.251338279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6.8663264000000002E-2</v>
      </c>
      <c r="D10" s="14">
        <f>MIN(C10/SUMIFS(PTCF!B:B,PTCF!A:A,calcs!B10),1)</f>
        <v>7.6292515555555551E-2</v>
      </c>
      <c r="E10" s="12">
        <f>SUMIFS('all_csv_BECF-pre-ret'!$E:$E,'all_csv_BECF-pre-ret'!$B:$B,$B10,'all_csv_BECF-pre-ret'!$AI:$AI,$C$1)</f>
        <v>0.108994283</v>
      </c>
      <c r="F10" s="14">
        <f>MIN(E10/SUMIFS(PTCF!B:B,PTCF!A:A,calcs!B10),1)</f>
        <v>0.12110475888888889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0.63186096400000002</v>
      </c>
      <c r="D11" s="13">
        <f>MIN(C11/SUMIFS(PTCF!B:B,PTCF!A:A,calcs!B11),1)</f>
        <v>0.70206773777777776</v>
      </c>
      <c r="E11" s="12">
        <f>SUMIFS('all_csv_BECF-pre-ret'!$E:$E,'all_csv_BECF-pre-ret'!$B:$B,$B11,'all_csv_BECF-pre-ret'!$AI:$AI,$C$1)</f>
        <v>0.58200540499999998</v>
      </c>
      <c r="F11" s="13">
        <f>MIN(E11/SUMIFS(PTCF!B:B,PTCF!A:A,calcs!B11),1)</f>
        <v>0.64667267222222213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0.740271075</v>
      </c>
      <c r="D12" s="14">
        <f>MIN(C12/SUMIFS(PTCF!B:B,PTCF!A:A,calcs!B12),1)</f>
        <v>0.82252341666666662</v>
      </c>
      <c r="E12" s="12">
        <f>SUMIFS('all_csv_BECF-pre-ret'!$E:$E,'all_csv_BECF-pre-ret'!$B:$B,$B12,'all_csv_BECF-pre-ret'!$AI:$AI,$C$1)</f>
        <v>0.75435463999999997</v>
      </c>
      <c r="F12" s="14">
        <f>MIN(E12/SUMIFS(PTCF!B:B,PTCF!A:A,calcs!B12),1)</f>
        <v>0.8381718222222222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0.02</v>
      </c>
      <c r="D13" s="14">
        <f>MIN(C13/SUMIFS(PTCF!B:B,PTCF!A:A,calcs!B13),1)</f>
        <v>2.2222222222222223E-2</v>
      </c>
      <c r="E13" s="12">
        <f>SUMIFS('all_csv_BECF-pre-ret'!$E:$E,'all_csv_BECF-pre-ret'!$B:$B,$B13,'all_csv_BECF-pre-ret'!$AI:$AI,$C$1)</f>
        <v>0.02</v>
      </c>
      <c r="F13" s="14">
        <f>MIN(E13/SUMIFS(PTCF!B:B,PTCF!A:A,calcs!B13),1)</f>
        <v>2.2222222222222223E-2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8.6996192999999999E-2</v>
      </c>
      <c r="D14" s="13">
        <f>MIN(C14/SUMIFS(PTCF!B:B,PTCF!A:A,calcs!B14),1)</f>
        <v>9.6662436666666657E-2</v>
      </c>
      <c r="E14" s="12">
        <f>SUMIFS('all_csv_BECF-pre-ret'!$E:$E,'all_csv_BECF-pre-ret'!$B:$B,$B14,'all_csv_BECF-pre-ret'!$AI:$AI,$C$1)</f>
        <v>7.4241290000000001E-2</v>
      </c>
      <c r="F14" s="13">
        <f>MIN(E14/SUMIFS(PTCF!B:B,PTCF!A:A,calcs!B14),1)</f>
        <v>8.2490322222222218E-2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0.44295860500000001</v>
      </c>
      <c r="D17" s="13">
        <f>MIN(C17/SUMIFS(PTCF!B:B,PTCF!A:A,calcs!B17),1)</f>
        <v>0.49217622777777775</v>
      </c>
      <c r="E17" s="12">
        <f>SUMIFS('all_csv_BECF-pre-ret'!$E:$E,'all_csv_BECF-pre-ret'!$B:$B,$B17,'all_csv_BECF-pre-ret'!$AI:$AI,$C$1)</f>
        <v>0.39562984000000001</v>
      </c>
      <c r="F17" s="13">
        <f>MIN(E17/SUMIFS(PTCF!B:B,PTCF!A:A,calcs!B17),1)</f>
        <v>0.43958871111111109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334</v>
      </c>
      <c r="D24">
        <f>SUMIFS('all_csv_SYC-SYEGC'!D:D,'all_csv_SYC-SYEGC'!$B:$B,calcs!$B$24,'all_csv_SYC-SYEGC'!$F:$F,calcs!$C$1)</f>
        <v>5444.99999999999</v>
      </c>
      <c r="E24">
        <f>SUM(C24:D24)</f>
        <v>5778.99999999999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0.30205547799999999</v>
      </c>
      <c r="D27">
        <f>SUMIFS('all_csv_BECF-pre-nonret'!$D:$D,'all_csv_BECF-pre-nonret'!B:B,calcs!B27,'all_csv_BECF-pre-nonret'!AI:AI,calcs!C1)</f>
        <v>0.52002209899999996</v>
      </c>
    </row>
    <row r="28" spans="1:6" x14ac:dyDescent="0.25">
      <c r="C28">
        <f>$C$27*($C$24/$E$24)</f>
        <v>1.7457437212666582E-2</v>
      </c>
      <c r="D28">
        <f>$D$27*($D$24/$E$24)</f>
        <v>0.48996717927928696</v>
      </c>
      <c r="E28" s="9">
        <f>SUM(C28:D28)</f>
        <v>0.50742461649195358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0.206371162</v>
      </c>
      <c r="D31">
        <f>SUMIFS('all_csv_BECF-pre-nonret'!$D:$D,'all_csv_BECF-pre-nonret'!B:B,calcs!B31,'all_csv_BECF-pre-nonret'!AI:AI,calcs!C1)</f>
        <v>0.52002209899999996</v>
      </c>
    </row>
    <row r="32" spans="1:6" x14ac:dyDescent="0.25">
      <c r="C32">
        <f>$C$31*($C$24/$E$24)</f>
        <v>1.1927317547672629E-2</v>
      </c>
      <c r="D32">
        <f>$D$31*($D$24/$E$24)</f>
        <v>0.48996717927928696</v>
      </c>
      <c r="E32" s="9">
        <f>SUM(C32:D32)</f>
        <v>0.50189449682695964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0.33460617555555555</v>
      </c>
      <c r="H2" s="8">
        <f>SUMIFS(calcs!$F$4:$F$19,calcs!$B$4:$B$19,$A2)</f>
        <v>0.4715308033333333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0.56380512943550398</v>
      </c>
      <c r="H3" s="8">
        <f>SUMIFS(calcs!$F$4:$F$19,calcs!$B$4:$B$19,$A3)</f>
        <v>0.55766055202995513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2.2222222222222223E-2</v>
      </c>
      <c r="H4" s="8">
        <f>SUMIFS(calcs!$F$4:$F$19,calcs!$B$4:$B$19,$A4)</f>
        <v>2.2222222222222223E-2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0.70206773777777776</v>
      </c>
      <c r="H9" s="8">
        <f>SUMIFS(calcs!$F$4:$F$19,calcs!$B$4:$B$19,$A9)</f>
        <v>0.64667267222222213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9.6662436666666657E-2</v>
      </c>
      <c r="H12" s="8">
        <f>SUMIFS(calcs!$F$4:$F$19,calcs!$B$4:$B$19,$A12)</f>
        <v>8.2490322222222218E-2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0.49217622777777775</v>
      </c>
      <c r="H15" s="8">
        <f>SUMIFS(calcs!$F$4:$F$19,calcs!$B$4:$B$19,$A15)</f>
        <v>0.43958871111111109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2022-11-30T00:45:57Z</dcterms:modified>
</cp:coreProperties>
</file>