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webappdata\"/>
    </mc:Choice>
  </mc:AlternateContent>
  <xr:revisionPtr revIDLastSave="0" documentId="8_{4701D7CE-4668-4ECD-AF79-F1D3ED0C9ACA}"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35" i="23"/>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35" i="23" l="1"/>
  <c r="O35" i="23" s="1"/>
  <c r="J35" i="23"/>
  <c r="K35"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<sst xmlns="http://schemas.openxmlformats.org/spreadsheetml/2006/main" count="39510" uniqueCount="4472">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</sst>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4064</v>
      </c>
      <c r="C1" s="380">
        <v>46274</v>
      </c>
      <c r="G1" s="381" t="s">
        <v>3999</v>
      </c>
      <c r="H1" s="381" t="s">
        <v>4000</v>
      </c>
    </row>
    <row r="2" spans="1:8" x14ac:dyDescent="0.25">
      <c r="B2" t="str">
        <f>_xlfn.XLOOKUP(B1,H:H,G:G,0,0,1)</f>
        <v>NV</v>
      </c>
      <c r="C2" t="str">
        <f>_xlfn.XLOOKUP(B2,G:G, H:H, 0,0,1)</f>
        <v>Nevada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row r="3" spans="1:6" ht="75" x14ac:dyDescent="0.25">
      <c r="A3" s="1" t="s">
        <v>3519</v>
      </c>
      <c r="B3" s="1" t="str">
        <f>IF(INDEX('State Targets'!L:L,MATCH(About!$C$2,'State Targets'!$B:$B,0))=0,"",INDEX('State Targets'!L:L,MATCH(About!$C$2,'State Targets'!$B:$B,0)))</f>
        <v>Zero or near-zero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52</v>
      </c>
      <c r="H35" t="s">
        <v>4166</v>
      </c>
      <c r="I35" s="412">
        <v>2030</v>
      </c>
      <c r="J35" s="412">
        <f t="shared" si="0"/>
        <v>28.6</v>
      </c>
      <c r="K35" s="412">
        <f t="shared" si="1"/>
        <v>28.6</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NV</v>
      </c>
      <c r="C1" s="419">
        <f>SUM(C4:C87)</f>
        <v>31.403714890700495</v>
      </c>
      <c r="D1" s="419">
        <f t="shared" ref="D1:AG1" si="0">SUM(D4:D87)</f>
        <v>33.394096660766998</v>
      </c>
      <c r="E1" s="419">
        <f t="shared" si="0"/>
        <v>34.314045277451612</v>
      </c>
      <c r="F1" s="419">
        <f t="shared" si="0"/>
        <v>34.542849857182908</v>
      </c>
      <c r="G1" s="419">
        <f t="shared" si="0"/>
        <v>36.662705913238497</v>
      </c>
      <c r="H1" s="419">
        <f t="shared" si="0"/>
        <v>35.903878591241416</v>
      </c>
      <c r="I1" s="419">
        <f t="shared" si="0"/>
        <v>38.598673682835717</v>
      </c>
      <c r="J1" s="419">
        <f t="shared" si="0"/>
        <v>38.781498050289102</v>
      </c>
      <c r="K1" s="419">
        <f t="shared" si="0"/>
        <v>42.048691879856499</v>
      </c>
      <c r="L1" s="419">
        <f t="shared" si="0"/>
        <v>42.647814745544714</v>
      </c>
      <c r="M1" s="419">
        <f t="shared" si="0"/>
        <v>46.527855167894103</v>
      </c>
      <c r="N1" s="419">
        <f t="shared" si="0"/>
        <v>45.892490312531407</v>
      </c>
      <c r="O1" s="419">
        <f t="shared" si="0"/>
        <v>42.908256778637309</v>
      </c>
      <c r="P1" s="419">
        <f t="shared" si="0"/>
        <v>45.397484985195696</v>
      </c>
      <c r="Q1" s="419">
        <f t="shared" si="0"/>
        <v>49.566504620013603</v>
      </c>
      <c r="R1" s="419">
        <f t="shared" si="0"/>
        <v>51.998177505168513</v>
      </c>
      <c r="S1" s="419">
        <f t="shared" si="0"/>
        <v>43.148265693116088</v>
      </c>
      <c r="T1" s="419">
        <f t="shared" si="0"/>
        <v>42.866093104287906</v>
      </c>
      <c r="U1" s="419">
        <f t="shared" si="0"/>
        <v>42.190174278397599</v>
      </c>
      <c r="V1" s="419">
        <f t="shared" si="0"/>
        <v>40.862369759734491</v>
      </c>
      <c r="W1" s="419">
        <f t="shared" si="0"/>
        <v>42.368981870404305</v>
      </c>
      <c r="X1" s="419">
        <f t="shared" si="0"/>
        <v>38.855060424510405</v>
      </c>
      <c r="Y1" s="419">
        <f t="shared" si="0"/>
        <v>39.0937483224522</v>
      </c>
      <c r="Z1" s="419">
        <f t="shared" si="0"/>
        <v>40.628880718556104</v>
      </c>
      <c r="AA1" s="419">
        <f t="shared" si="0"/>
        <v>41.466953734717805</v>
      </c>
      <c r="AB1" s="419">
        <f t="shared" si="0"/>
        <v>39.495679441806516</v>
      </c>
      <c r="AC1" s="419">
        <f t="shared" si="0"/>
        <v>40.460447998856779</v>
      </c>
      <c r="AD1" s="419">
        <f t="shared" si="0"/>
        <v>40.412918811134915</v>
      </c>
      <c r="AE1" s="419">
        <f t="shared" si="0"/>
        <v>41.669067928304109</v>
      </c>
      <c r="AF1" s="419">
        <f t="shared" si="0"/>
        <v>42.192325989304393</v>
      </c>
      <c r="AG1" s="419">
        <f t="shared" si="0"/>
        <v>37.808925334116985</v>
      </c>
      <c r="AH1" s="419">
        <f>SUM(AH4:AH87)</f>
        <v>40.665270758578913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25">
      <c r="A5" s="423" t="s">
        <v>2216</v>
      </c>
      <c r="B5" s="424" t="s">
        <v>4213</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25">
      <c r="A6" s="423" t="s">
        <v>2216</v>
      </c>
      <c r="B6" s="424" t="s">
        <v>4217</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25">
      <c r="A7" s="423" t="s">
        <v>2216</v>
      </c>
      <c r="B7" s="424" t="s">
        <v>4219</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25">
      <c r="A8" s="423" t="s">
        <v>2216</v>
      </c>
      <c r="B8" s="424" t="s">
        <v>4221</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25">
      <c r="A9" s="423" t="s">
        <v>2216</v>
      </c>
      <c r="B9" s="424" t="s">
        <v>4231</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25">
      <c r="A10" s="423" t="s">
        <v>2216</v>
      </c>
      <c r="B10" s="424" t="s">
        <v>4240</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25">
      <c r="A11" s="423" t="s">
        <v>2216</v>
      </c>
      <c r="B11" s="424" t="s">
        <v>4235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25">
      <c r="A12" s="423" t="s">
        <v>2216</v>
      </c>
      <c r="B12" s="424" t="s">
        <v>4246</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25">
      <c r="A13" s="423" t="s">
        <v>2216</v>
      </c>
      <c r="B13" s="424" t="s">
        <v>4250</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25">
      <c r="A30" s="423" t="s">
        <v>2216</v>
      </c>
      <c r="B30" s="424" t="s">
        <v>4281</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2026-09-09T18:40:48Z</dcterms:modified>
</cp:coreProperties>
</file>