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54CE7FEC-9C7C-4AC7-A1D8-58D37C596B01}"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G14" i="26"/>
  <c r="AC14" i="26"/>
  <c r="AB15"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I11"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B64" i="23" s="1"/>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K72" i="23" s="1"/>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B61" i="23"/>
  <c r="H62" i="23"/>
  <c r="C73"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<sst xmlns="http://schemas.openxmlformats.org/spreadsheetml/2006/main" count="15055" uniqueCount="1063">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</sst>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513</v>
      </c>
      <c r="C1" s="86">
        <v>45348</v>
      </c>
      <c r="D1" s="87"/>
      <c r="E1" s="87"/>
      <c r="F1" s="87"/>
      <c r="G1" s="87"/>
      <c r="H1" s="87"/>
      <c r="I1" s="87"/>
      <c r="J1" s="87"/>
      <c r="K1" s="85" t="s">
        <v>534</v>
      </c>
      <c r="L1" s="85" t="s">
        <v>536</v>
      </c>
      <c r="M1" s="163" t="s">
        <v>1054</v>
      </c>
    </row>
    <row r="2" spans="1:13">
      <c r="A2" s="1" t="s">
        <v>1</v>
      </c>
      <c r="B2" s="87" t="str">
        <f>LOOKUP(B1,K1:L50,L1:L50)</f>
        <v>NV</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c r="A7" s="91" t="s">
        <v>849</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c r="A11" s="91" t="s">
        <v>849</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c r="A15" s="91" t="s">
        <v>849</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538</v>
      </c>
      <c r="C761" s="107" t="s">
        <v>449</v>
      </c>
      <c r="D761" s="107" t="s">
        <v>641</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538</v>
      </c>
      <c r="C766" s="107" t="s">
        <v>449</v>
      </c>
      <c r="D766" s="107" t="s">
        <v>645</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538</v>
      </c>
      <c r="C771" s="107" t="s">
        <v>449</v>
      </c>
      <c r="D771" s="107" t="s">
        <v>650</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572</v>
      </c>
      <c r="C1240" s="107" t="s">
        <v>449</v>
      </c>
      <c r="D1240" s="107" t="s">
        <v>640</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572</v>
      </c>
      <c r="C1246" s="107" t="s">
        <v>449</v>
      </c>
      <c r="D1246" s="107" t="s">
        <v>645</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572</v>
      </c>
      <c r="C1251" s="107" t="s">
        <v>449</v>
      </c>
      <c r="D1251" s="107" t="s">
        <v>650</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579</v>
      </c>
      <c r="C1345" s="107" t="s">
        <v>449</v>
      </c>
      <c r="D1345" s="107" t="s">
        <v>640</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579</v>
      </c>
      <c r="C1348" s="107" t="s">
        <v>449</v>
      </c>
      <c r="D1348" s="107" t="s">
        <v>643</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579</v>
      </c>
      <c r="C1351" s="107" t="s">
        <v>449</v>
      </c>
      <c r="D1351" s="107" t="s">
        <v>645</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579</v>
      </c>
      <c r="C1352" s="107" t="s">
        <v>449</v>
      </c>
      <c r="D1352" s="107" t="s">
        <v>646</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579</v>
      </c>
      <c r="C1356" s="107" t="s">
        <v>449</v>
      </c>
      <c r="D1356" s="107" t="s">
        <v>650</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NV</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4447</v>
      </c>
      <c r="R6" s="91">
        <f t="shared" si="2"/>
        <v>0.5242550146614896</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2696.7402885259999</v>
      </c>
      <c r="R8" s="91">
        <f t="shared" si="2"/>
        <v>0.3179176117606089</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863</v>
      </c>
      <c r="R15" s="91">
        <f t="shared" si="2"/>
        <v>0.10173871770921195</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f t="shared" si="0"/>
        <v>1</v>
      </c>
      <c r="M21" s="91" t="str">
        <f t="shared" si="1"/>
        <v>OR</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CA</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CA</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CA</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CA</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f t="shared" si="0"/>
        <v>863</v>
      </c>
      <c r="M36" s="91" t="str">
        <f t="shared" si="1"/>
        <v>ID</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f t="shared" si="0"/>
        <v>319</v>
      </c>
      <c r="M37" s="91" t="str">
        <f t="shared" si="1"/>
        <v>UT</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f t="shared" si="0"/>
        <v>155.77275499999999</v>
      </c>
      <c r="M38" s="91" t="str">
        <f t="shared" si="1"/>
        <v>UT</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f t="shared" si="0"/>
        <v>1955</v>
      </c>
      <c r="M39" s="91" t="str">
        <f t="shared" si="1"/>
        <v>AZ</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f t="shared" si="0"/>
        <v>2492</v>
      </c>
      <c r="M40" s="91" t="str">
        <f t="shared" si="1"/>
        <v>AZ</v>
      </c>
      <c r="N40" s="91"/>
      <c r="O40" s="91"/>
      <c r="P40" s="91" t="s">
        <v>572</v>
      </c>
      <c r="Q40" s="91">
        <f t="shared" si="3"/>
        <v>1</v>
      </c>
      <c r="R40" s="91">
        <f t="shared" si="2"/>
        <v>1.1788959178355962E-4</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474.77275499999996</v>
      </c>
      <c r="R47" s="91">
        <f t="shared" si="2"/>
        <v>5.5970766276905962E-2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8482.5130435259998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c r="A7" s="111" t="s">
        <v>540</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634</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347</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527100</v>
      </c>
      <c r="C2">
        <f>exports!E2</f>
        <v>527100</v>
      </c>
      <c r="D2">
        <f>exports!F2</f>
        <v>527100</v>
      </c>
      <c r="E2">
        <f>exports!G2</f>
        <v>527100</v>
      </c>
      <c r="F2">
        <f>exports!H2</f>
        <v>527100</v>
      </c>
      <c r="G2">
        <f>exports!I2</f>
        <v>527100</v>
      </c>
      <c r="H2">
        <f>exports!J2</f>
        <v>527100</v>
      </c>
      <c r="I2">
        <f>exports!K2</f>
        <v>527100</v>
      </c>
      <c r="J2">
        <f>exports!L2</f>
        <v>527100</v>
      </c>
      <c r="K2">
        <f>exports!M2</f>
        <v>527100</v>
      </c>
      <c r="L2">
        <f>exports!N2</f>
        <v>527100</v>
      </c>
      <c r="M2">
        <f>exports!O2</f>
        <v>527100</v>
      </c>
      <c r="N2">
        <f>exports!P2</f>
        <v>527100</v>
      </c>
      <c r="O2">
        <f>exports!Q2</f>
        <v>527100</v>
      </c>
      <c r="P2">
        <f>exports!R2</f>
        <v>527100</v>
      </c>
      <c r="Q2">
        <f>exports!S2</f>
        <v>527100</v>
      </c>
      <c r="R2">
        <f>exports!T2</f>
        <v>527100</v>
      </c>
      <c r="S2">
        <f>exports!U2</f>
        <v>527100</v>
      </c>
      <c r="T2">
        <f>exports!V2</f>
        <v>527100</v>
      </c>
      <c r="U2">
        <f>exports!W2</f>
        <v>527100</v>
      </c>
      <c r="V2">
        <f>exports!X2</f>
        <v>527100</v>
      </c>
      <c r="W2">
        <f>exports!Y2</f>
        <v>527100</v>
      </c>
      <c r="X2">
        <f>exports!Z2</f>
        <v>527100</v>
      </c>
      <c r="Y2">
        <f>exports!AA2</f>
        <v>527100</v>
      </c>
      <c r="Z2">
        <f>exports!AB2</f>
        <v>527100</v>
      </c>
      <c r="AA2">
        <f>exports!AC2</f>
        <v>527100</v>
      </c>
      <c r="AB2">
        <f>exports!AD2</f>
        <v>527100</v>
      </c>
      <c r="AC2">
        <f>exports!AE2</f>
        <v>527100</v>
      </c>
      <c r="AD2">
        <f>exports!AF2</f>
        <v>527100</v>
      </c>
      <c r="AE2">
        <f>exports!AG2</f>
        <v>527100</v>
      </c>
      <c r="AF2">
        <f>exports!AH2</f>
        <v>527100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41.693134737883021</v>
      </c>
      <c r="C2" s="12">
        <f>SUMIFS('State Generation Costs Calcs'!C105:C155,'State Generation Costs Calcs'!$A$105:$A$155,About!$B$2)*About!$A$67</f>
        <v>40.880083146389545</v>
      </c>
      <c r="D2" s="12">
        <f>SUMIFS('State Generation Costs Calcs'!D105:D155,'State Generation Costs Calcs'!$A$105:$A$155,About!$B$2)*About!$A$67</f>
        <v>40.120699368014954</v>
      </c>
      <c r="E2" s="12">
        <f>SUMIFS('State Generation Costs Calcs'!E105:E155,'State Generation Costs Calcs'!$A$105:$A$155,About!$B$2)*About!$A$67</f>
        <v>39.496207415739313</v>
      </c>
      <c r="F2" s="12">
        <f>SUMIFS('State Generation Costs Calcs'!F105:F155,'State Generation Costs Calcs'!$A$105:$A$155,About!$B$2)*About!$A$67</f>
        <v>39.324811894347285</v>
      </c>
      <c r="G2" s="12">
        <f>SUMIFS('State Generation Costs Calcs'!G105:G155,'State Generation Costs Calcs'!$A$105:$A$155,About!$B$2)*About!$A$67</f>
        <v>39.378879514626313</v>
      </c>
      <c r="H2" s="12">
        <f>SUMIFS('State Generation Costs Calcs'!H105:H155,'State Generation Costs Calcs'!$A$105:$A$155,About!$B$2)*About!$A$67</f>
        <v>39.752734024094622</v>
      </c>
      <c r="I2" s="12">
        <f>SUMIFS('State Generation Costs Calcs'!I105:I155,'State Generation Costs Calcs'!$A$105:$A$155,About!$B$2)*About!$A$67</f>
        <v>40.091240894993639</v>
      </c>
      <c r="J2" s="12">
        <f>SUMIFS('State Generation Costs Calcs'!J105:J155,'State Generation Costs Calcs'!$A$105:$A$155,About!$B$2)*About!$A$67</f>
        <v>39.911450760563298</v>
      </c>
      <c r="K2" s="12">
        <f>SUMIFS('State Generation Costs Calcs'!K105:K155,'State Generation Costs Calcs'!$A$105:$A$155,About!$B$2)*About!$A$67</f>
        <v>39.386982007562715</v>
      </c>
      <c r="L2" s="12">
        <f>SUMIFS('State Generation Costs Calcs'!L105:L155,'State Generation Costs Calcs'!$A$105:$A$155,About!$B$2)*About!$A$67</f>
        <v>38.784959634233537</v>
      </c>
      <c r="M2" s="12">
        <f>SUMIFS('State Generation Costs Calcs'!M105:M155,'State Generation Costs Calcs'!$A$105:$A$155,About!$B$2)*About!$A$67</f>
        <v>38.256461426458088</v>
      </c>
      <c r="N2" s="12">
        <f>SUMIFS('State Generation Costs Calcs'!N105:N155,'State Generation Costs Calcs'!$A$105:$A$155,About!$B$2)*About!$A$67</f>
        <v>37.696903198574113</v>
      </c>
      <c r="O2" s="12">
        <f>SUMIFS('State Generation Costs Calcs'!O105:O155,'State Generation Costs Calcs'!$A$105:$A$155,About!$B$2)*About!$A$67</f>
        <v>37.401963751026791</v>
      </c>
      <c r="P2" s="12">
        <f>SUMIFS('State Generation Costs Calcs'!P105:P155,'State Generation Costs Calcs'!$A$105:$A$155,About!$B$2)*About!$A$67</f>
        <v>37.328584205118304</v>
      </c>
      <c r="Q2" s="12">
        <f>SUMIFS('State Generation Costs Calcs'!Q105:Q155,'State Generation Costs Calcs'!$A$105:$A$155,About!$B$2)*About!$A$67</f>
        <v>36.991275989631887</v>
      </c>
      <c r="R2" s="12">
        <f>SUMIFS('State Generation Costs Calcs'!R105:R155,'State Generation Costs Calcs'!$A$105:$A$155,About!$B$2)*About!$A$67</f>
        <v>36.582277737019453</v>
      </c>
      <c r="S2" s="12">
        <f>SUMIFS('State Generation Costs Calcs'!S105:S155,'State Generation Costs Calcs'!$A$105:$A$155,About!$B$2)*About!$A$67</f>
        <v>36.291514163686571</v>
      </c>
      <c r="T2" s="12">
        <f>SUMIFS('State Generation Costs Calcs'!T105:T155,'State Generation Costs Calcs'!$A$105:$A$155,About!$B$2)*About!$A$67</f>
        <v>36.171219302508995</v>
      </c>
      <c r="U2" s="12">
        <f>SUMIFS('State Generation Costs Calcs'!U105:U155,'State Generation Costs Calcs'!$A$105:$A$155,About!$B$2)*About!$A$67</f>
        <v>36.071518993564318</v>
      </c>
      <c r="V2" s="12">
        <f>SUMIFS('State Generation Costs Calcs'!V105:V155,'State Generation Costs Calcs'!$A$105:$A$155,About!$B$2)*About!$A$67</f>
        <v>35.691211418698757</v>
      </c>
      <c r="W2" s="12">
        <f>SUMIFS('State Generation Costs Calcs'!W105:W155,'State Generation Costs Calcs'!$A$105:$A$155,About!$B$2)*About!$A$67</f>
        <v>35.342582650635407</v>
      </c>
      <c r="X2" s="12">
        <f>SUMIFS('State Generation Costs Calcs'!X105:X155,'State Generation Costs Calcs'!$A$105:$A$155,About!$B$2)*About!$A$67</f>
        <v>35.144987664955124</v>
      </c>
      <c r="Y2" s="12">
        <f>SUMIFS('State Generation Costs Calcs'!Y105:Y155,'State Generation Costs Calcs'!$A$105:$A$155,About!$B$2)*About!$A$67</f>
        <v>34.923127892351737</v>
      </c>
      <c r="Z2" s="12">
        <f>SUMIFS('State Generation Costs Calcs'!Z105:Z155,'State Generation Costs Calcs'!$A$105:$A$155,About!$B$2)*About!$A$67</f>
        <v>34.793635271212125</v>
      </c>
      <c r="AA2" s="12">
        <f>SUMIFS('State Generation Costs Calcs'!AA105:AA155,'State Generation Costs Calcs'!$A$105:$A$155,About!$B$2)*About!$A$67</f>
        <v>34.700658129000459</v>
      </c>
      <c r="AB2" s="12">
        <f>SUMIFS('State Generation Costs Calcs'!AB105:AB155,'State Generation Costs Calcs'!$A$105:$A$155,About!$B$2)*About!$A$67</f>
        <v>34.560410330937344</v>
      </c>
      <c r="AC2" s="12">
        <f>SUMIFS('State Generation Costs Calcs'!AC105:AC155,'State Generation Costs Calcs'!$A$105:$A$155,About!$B$2)*About!$A$67</f>
        <v>34.563972860496882</v>
      </c>
      <c r="AD2" s="12">
        <f>SUMIFS('State Generation Costs Calcs'!AD105:AD155,'State Generation Costs Calcs'!$A$105:$A$155,About!$B$2)*About!$A$67</f>
        <v>34.598374853833263</v>
      </c>
      <c r="AE2" s="12">
        <f>SUMIFS('State Generation Costs Calcs'!AE105:AE155,'State Generation Costs Calcs'!$A$105:$A$155,About!$B$2)*About!$A$67</f>
        <v>34.55747194602457</v>
      </c>
      <c r="AF2" s="12">
        <f>SUMIFS('State Generation Costs Calcs'!AF105:AF155,'State Generation Costs Calcs'!$A$105:$A$155,About!$B$2)*About!$A$67</f>
        <v>34.538195373142095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41.693134737883021</v>
      </c>
      <c r="C2" s="12">
        <f>SUMIFS('State Generation Costs Calcs'!C105:C155,'State Generation Costs Calcs'!$A$105:$A$155,About!$B$2)*About!$A$67</f>
        <v>40.880083146389545</v>
      </c>
      <c r="D2" s="12">
        <f>SUMIFS('State Generation Costs Calcs'!D105:D155,'State Generation Costs Calcs'!$A$105:$A$155,About!$B$2)*About!$A$67</f>
        <v>40.120699368014954</v>
      </c>
      <c r="E2" s="12">
        <f>SUMIFS('State Generation Costs Calcs'!E105:E155,'State Generation Costs Calcs'!$A$105:$A$155,About!$B$2)*About!$A$67</f>
        <v>39.496207415739313</v>
      </c>
      <c r="F2" s="12">
        <f>SUMIFS('State Generation Costs Calcs'!F105:F155,'State Generation Costs Calcs'!$A$105:$A$155,About!$B$2)*About!$A$67</f>
        <v>39.324811894347285</v>
      </c>
      <c r="G2" s="12">
        <f>SUMIFS('State Generation Costs Calcs'!G105:G155,'State Generation Costs Calcs'!$A$105:$A$155,About!$B$2)*About!$A$67</f>
        <v>39.378879514626313</v>
      </c>
      <c r="H2" s="12">
        <f>SUMIFS('State Generation Costs Calcs'!H105:H155,'State Generation Costs Calcs'!$A$105:$A$155,About!$B$2)*About!$A$67</f>
        <v>39.752734024094622</v>
      </c>
      <c r="I2" s="12">
        <f>SUMIFS('State Generation Costs Calcs'!I105:I155,'State Generation Costs Calcs'!$A$105:$A$155,About!$B$2)*About!$A$67</f>
        <v>40.091240894993639</v>
      </c>
      <c r="J2" s="12">
        <f>SUMIFS('State Generation Costs Calcs'!J105:J155,'State Generation Costs Calcs'!$A$105:$A$155,About!$B$2)*About!$A$67</f>
        <v>39.911450760563298</v>
      </c>
      <c r="K2" s="12">
        <f>SUMIFS('State Generation Costs Calcs'!K105:K155,'State Generation Costs Calcs'!$A$105:$A$155,About!$B$2)*About!$A$67</f>
        <v>39.386982007562715</v>
      </c>
      <c r="L2" s="12">
        <f>SUMIFS('State Generation Costs Calcs'!L105:L155,'State Generation Costs Calcs'!$A$105:$A$155,About!$B$2)*About!$A$67</f>
        <v>38.784959634233537</v>
      </c>
      <c r="M2" s="12">
        <f>SUMIFS('State Generation Costs Calcs'!M105:M155,'State Generation Costs Calcs'!$A$105:$A$155,About!$B$2)*About!$A$67</f>
        <v>38.256461426458088</v>
      </c>
      <c r="N2" s="12">
        <f>SUMIFS('State Generation Costs Calcs'!N105:N155,'State Generation Costs Calcs'!$A$105:$A$155,About!$B$2)*About!$A$67</f>
        <v>37.696903198574113</v>
      </c>
      <c r="O2" s="12">
        <f>SUMIFS('State Generation Costs Calcs'!O105:O155,'State Generation Costs Calcs'!$A$105:$A$155,About!$B$2)*About!$A$67</f>
        <v>37.401963751026791</v>
      </c>
      <c r="P2" s="12">
        <f>SUMIFS('State Generation Costs Calcs'!P105:P155,'State Generation Costs Calcs'!$A$105:$A$155,About!$B$2)*About!$A$67</f>
        <v>37.328584205118304</v>
      </c>
      <c r="Q2" s="12">
        <f>SUMIFS('State Generation Costs Calcs'!Q105:Q155,'State Generation Costs Calcs'!$A$105:$A$155,About!$B$2)*About!$A$67</f>
        <v>36.991275989631887</v>
      </c>
      <c r="R2" s="12">
        <f>SUMIFS('State Generation Costs Calcs'!R105:R155,'State Generation Costs Calcs'!$A$105:$A$155,About!$B$2)*About!$A$67</f>
        <v>36.582277737019453</v>
      </c>
      <c r="S2" s="12">
        <f>SUMIFS('State Generation Costs Calcs'!S105:S155,'State Generation Costs Calcs'!$A$105:$A$155,About!$B$2)*About!$A$67</f>
        <v>36.291514163686571</v>
      </c>
      <c r="T2" s="12">
        <f>SUMIFS('State Generation Costs Calcs'!T105:T155,'State Generation Costs Calcs'!$A$105:$A$155,About!$B$2)*About!$A$67</f>
        <v>36.171219302508995</v>
      </c>
      <c r="U2" s="12">
        <f>SUMIFS('State Generation Costs Calcs'!U105:U155,'State Generation Costs Calcs'!$A$105:$A$155,About!$B$2)*About!$A$67</f>
        <v>36.071518993564318</v>
      </c>
      <c r="V2" s="12">
        <f>SUMIFS('State Generation Costs Calcs'!V105:V155,'State Generation Costs Calcs'!$A$105:$A$155,About!$B$2)*About!$A$67</f>
        <v>35.691211418698757</v>
      </c>
      <c r="W2" s="12">
        <f>SUMIFS('State Generation Costs Calcs'!W105:W155,'State Generation Costs Calcs'!$A$105:$A$155,About!$B$2)*About!$A$67</f>
        <v>35.342582650635407</v>
      </c>
      <c r="X2" s="12">
        <f>SUMIFS('State Generation Costs Calcs'!X105:X155,'State Generation Costs Calcs'!$A$105:$A$155,About!$B$2)*About!$A$67</f>
        <v>35.144987664955124</v>
      </c>
      <c r="Y2" s="12">
        <f>SUMIFS('State Generation Costs Calcs'!Y105:Y155,'State Generation Costs Calcs'!$A$105:$A$155,About!$B$2)*About!$A$67</f>
        <v>34.923127892351737</v>
      </c>
      <c r="Z2" s="12">
        <f>SUMIFS('State Generation Costs Calcs'!Z105:Z155,'State Generation Costs Calcs'!$A$105:$A$155,About!$B$2)*About!$A$67</f>
        <v>34.793635271212125</v>
      </c>
      <c r="AA2" s="12">
        <f>SUMIFS('State Generation Costs Calcs'!AA105:AA155,'State Generation Costs Calcs'!$A$105:$A$155,About!$B$2)*About!$A$67</f>
        <v>34.700658129000459</v>
      </c>
      <c r="AB2" s="12">
        <f>SUMIFS('State Generation Costs Calcs'!AB105:AB155,'State Generation Costs Calcs'!$A$105:$A$155,About!$B$2)*About!$A$67</f>
        <v>34.560410330937344</v>
      </c>
      <c r="AC2" s="12">
        <f>SUMIFS('State Generation Costs Calcs'!AC105:AC155,'State Generation Costs Calcs'!$A$105:$A$155,About!$B$2)*About!$A$67</f>
        <v>34.563972860496882</v>
      </c>
      <c r="AD2" s="12">
        <f>SUMIFS('State Generation Costs Calcs'!AD105:AD155,'State Generation Costs Calcs'!$A$105:$A$155,About!$B$2)*About!$A$67</f>
        <v>34.598374853833263</v>
      </c>
      <c r="AE2" s="12">
        <f>SUMIFS('State Generation Costs Calcs'!AE105:AE155,'State Generation Costs Calcs'!$A$105:$A$155,About!$B$2)*About!$A$67</f>
        <v>34.55747194602457</v>
      </c>
      <c r="AF2" s="12">
        <f>SUMIFS('State Generation Costs Calcs'!AF105:AF155,'State Generation Costs Calcs'!$A$105:$A$155,About!$B$2)*About!$A$67</f>
        <v>34.538195373142095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2024-02-26T19:47:24Z</dcterms:modified>
</cp:coreProperties>
</file>